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namedSheetViews/namedSheetView1.xml" ContentType="application/vnd.ms-excel.namedsheetview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2.xml" ContentType="application/vnd.openxmlformats-officedocument.drawing+xml"/>
  <Override PartName="/xl/pivotTables/pivotTable1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911" documentId="13_ncr:1_{556F0A2F-28DA-4084-B139-D90CCF499060}" xr6:coauthVersionLast="47" xr6:coauthVersionMax="47" xr10:uidLastSave="{52B0052B-87DE-4071-AA97-0567D2EC0CF5}"/>
  <bookViews>
    <workbookView xWindow="-120" yWindow="-120" windowWidth="29040" windowHeight="17520" tabRatio="870" activeTab="5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_tava" sheetId="22" r:id="rId7"/>
    <sheet name="pivot_datamodel" sheetId="19" r:id="rId8"/>
    <sheet name="hinded_abi" sheetId="9" r:id="rId9"/>
    <sheet name="akad_kalender" sheetId="20" r:id="rId10"/>
    <sheet name="õppekava_mappimine" sheetId="21" state="hidden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dummy_data!$A$1:$BE$2062</definedName>
    <definedName name="_xlnm._FilterDatabase" localSheetId="4" hidden="1">dummy_oppeained!$A$1:$D$444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dummy_data!$A$1:$BE$1743</definedName>
  </definedNames>
  <calcPr calcId="191029"/>
  <pivotCaches>
    <pivotCache cacheId="0" r:id="rId15"/>
    <pivotCache cacheId="1" r:id="rId16"/>
    <pivotCache cacheId="2" r:id="rId17"/>
    <pivotCache cacheId="3" r:id="rId18"/>
    <pivotCache cacheId="4" r:id="rId19"/>
    <pivotCache cacheId="5" r:id="rId20"/>
    <pivotCache cacheId="6" r:id="rId21"/>
    <pivotCache cacheId="132" r:id="rId2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  <x16:modelTimeGrouping tableName="Range" columnName="Deklaratsiooni kinnitus perioodis" columnId="Deklaratsiooni kinnitus perioodis">
                <x16:calculatedTimeColumn columnName="Deklaratsiooni kinnitus perioodis (Year)" columnId="Deklaratsiooni kinnitus perioodis (Year)" contentType="years" isSelected="1"/>
                <x16:calculatedTimeColumn columnName="Deklaratsiooni kinnitus perioodis (Quarter)" columnId="Deklaratsiooni kinnitus perioodis (Quarter)" contentType="quarters" isSelected="1"/>
                <x16:calculatedTimeColumn columnName="Deklaratsiooni kinnitus perioodis (Month Index)" columnId="Deklaratsiooni kinnitus perioodis (Month Index)" contentType="monthsindex" isSelected="1"/>
                <x16:calculatedTimeColumn columnName="Deklaratsiooni kinnitus perioodis (Month)" columnId="Deklaratsiooni kinnitus perioodis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4" i="12" l="1"/>
  <c r="AY2" i="12"/>
  <c r="AZ2" i="12"/>
  <c r="AX2" i="12"/>
  <c r="AZ1197" i="12"/>
  <c r="AY1197" i="12"/>
  <c r="BC3" i="12"/>
  <c r="BC4" i="12"/>
  <c r="BC5" i="12"/>
  <c r="BC6" i="12"/>
  <c r="BC7" i="12"/>
  <c r="BC8" i="12"/>
  <c r="BC9" i="12"/>
  <c r="BC10" i="12"/>
  <c r="BC11" i="12"/>
  <c r="BC12" i="12"/>
  <c r="BC13" i="12"/>
  <c r="BC14" i="12"/>
  <c r="BC15" i="12"/>
  <c r="BC16" i="12"/>
  <c r="BC17" i="12"/>
  <c r="BC18" i="12"/>
  <c r="BC19" i="12"/>
  <c r="BC20" i="12"/>
  <c r="BC21" i="12"/>
  <c r="BC22" i="12"/>
  <c r="BC23" i="12"/>
  <c r="BC24" i="12"/>
  <c r="BC25" i="12"/>
  <c r="BC26" i="12"/>
  <c r="BC27" i="12"/>
  <c r="BC28" i="12"/>
  <c r="BC29" i="12"/>
  <c r="BC30" i="12"/>
  <c r="BC31" i="12"/>
  <c r="BC32" i="12"/>
  <c r="BC33" i="12"/>
  <c r="BC34" i="12"/>
  <c r="BC35" i="12"/>
  <c r="BC36" i="12"/>
  <c r="BC37" i="12"/>
  <c r="BC38" i="12"/>
  <c r="BC39" i="12"/>
  <c r="BC40" i="12"/>
  <c r="BC41" i="12"/>
  <c r="BC42" i="12"/>
  <c r="BC43" i="12"/>
  <c r="BC44" i="12"/>
  <c r="BC45" i="12"/>
  <c r="BC46" i="12"/>
  <c r="BC47" i="12"/>
  <c r="BC48" i="12"/>
  <c r="BC49" i="12"/>
  <c r="BC50" i="12"/>
  <c r="BC51" i="12"/>
  <c r="BC52" i="12"/>
  <c r="BC53" i="12"/>
  <c r="BC54" i="12"/>
  <c r="BC55" i="12"/>
  <c r="BC56" i="12"/>
  <c r="BC57" i="12"/>
  <c r="BC58" i="12"/>
  <c r="BC59" i="12"/>
  <c r="BC60" i="12"/>
  <c r="BC61" i="12"/>
  <c r="BC62" i="12"/>
  <c r="BC63" i="12"/>
  <c r="BC64" i="12"/>
  <c r="BC65" i="12"/>
  <c r="BC66" i="12"/>
  <c r="BC67" i="12"/>
  <c r="BC68" i="12"/>
  <c r="BC69" i="12"/>
  <c r="BC70" i="12"/>
  <c r="BC71" i="12"/>
  <c r="BC72" i="12"/>
  <c r="BC73" i="12"/>
  <c r="BC74" i="12"/>
  <c r="BC75" i="12"/>
  <c r="BC76" i="12"/>
  <c r="BC77" i="12"/>
  <c r="BC78" i="12"/>
  <c r="BC79" i="12"/>
  <c r="BC80" i="12"/>
  <c r="BC81" i="12"/>
  <c r="BC82" i="12"/>
  <c r="BC83" i="12"/>
  <c r="BC84" i="12"/>
  <c r="BC85" i="12"/>
  <c r="BC86" i="12"/>
  <c r="BC87" i="12"/>
  <c r="BC88" i="12"/>
  <c r="BC89" i="12"/>
  <c r="BC90" i="12"/>
  <c r="BC91" i="12"/>
  <c r="BC92" i="12"/>
  <c r="BC93" i="12"/>
  <c r="BC94" i="12"/>
  <c r="BC95" i="12"/>
  <c r="BC96" i="12"/>
  <c r="BC97" i="12"/>
  <c r="BC98" i="12"/>
  <c r="BC99" i="12"/>
  <c r="BC100" i="12"/>
  <c r="BC101" i="12"/>
  <c r="BC102" i="12"/>
  <c r="BC103" i="12"/>
  <c r="BC104" i="12"/>
  <c r="BC105" i="12"/>
  <c r="BC106" i="12"/>
  <c r="BC107" i="12"/>
  <c r="BC108" i="12"/>
  <c r="BC109" i="12"/>
  <c r="BC110" i="12"/>
  <c r="BC111" i="12"/>
  <c r="BC112" i="12"/>
  <c r="BC113" i="12"/>
  <c r="BC114" i="12"/>
  <c r="BC115" i="12"/>
  <c r="BC116" i="12"/>
  <c r="BC117" i="12"/>
  <c r="BC118" i="12"/>
  <c r="BC119" i="12"/>
  <c r="BC120" i="12"/>
  <c r="BC121" i="12"/>
  <c r="BC122" i="12"/>
  <c r="BC123" i="12"/>
  <c r="BC124" i="12"/>
  <c r="BC125" i="12"/>
  <c r="BC126" i="12"/>
  <c r="BC127" i="12"/>
  <c r="BC128" i="12"/>
  <c r="BC129" i="12"/>
  <c r="BC130" i="12"/>
  <c r="BC131" i="12"/>
  <c r="BC132" i="12"/>
  <c r="BC133" i="12"/>
  <c r="BC134" i="12"/>
  <c r="BC135" i="12"/>
  <c r="BC136" i="12"/>
  <c r="BC137" i="12"/>
  <c r="BC138" i="12"/>
  <c r="BC139" i="12"/>
  <c r="BC140" i="12"/>
  <c r="BC141" i="12"/>
  <c r="BC142" i="12"/>
  <c r="BC143" i="12"/>
  <c r="BC144" i="12"/>
  <c r="BC145" i="12"/>
  <c r="BC146" i="12"/>
  <c r="BC147" i="12"/>
  <c r="BC148" i="12"/>
  <c r="BC149" i="12"/>
  <c r="BC150" i="12"/>
  <c r="BC151" i="12"/>
  <c r="BC152" i="12"/>
  <c r="BC153" i="12"/>
  <c r="BC154" i="12"/>
  <c r="BC155" i="12"/>
  <c r="BC156" i="12"/>
  <c r="BC157" i="12"/>
  <c r="BC158" i="12"/>
  <c r="BC159" i="12"/>
  <c r="BC160" i="12"/>
  <c r="BC161" i="12"/>
  <c r="BC162" i="12"/>
  <c r="BC163" i="12"/>
  <c r="BC164" i="12"/>
  <c r="BC165" i="12"/>
  <c r="BC166" i="12"/>
  <c r="BC167" i="12"/>
  <c r="BC168" i="12"/>
  <c r="BC169" i="12"/>
  <c r="BC170" i="12"/>
  <c r="BC171" i="12"/>
  <c r="BC172" i="12"/>
  <c r="BC173" i="12"/>
  <c r="BC174" i="12"/>
  <c r="BC175" i="12"/>
  <c r="BC176" i="12"/>
  <c r="BC177" i="12"/>
  <c r="BC178" i="12"/>
  <c r="BC179" i="12"/>
  <c r="BC180" i="12"/>
  <c r="BC181" i="12"/>
  <c r="BC182" i="12"/>
  <c r="BC183" i="12"/>
  <c r="BC184" i="12"/>
  <c r="BC185" i="12"/>
  <c r="BC186" i="12"/>
  <c r="BC187" i="12"/>
  <c r="BC188" i="12"/>
  <c r="BC189" i="12"/>
  <c r="BC190" i="12"/>
  <c r="BC191" i="12"/>
  <c r="BC192" i="12"/>
  <c r="BC193" i="12"/>
  <c r="BC194" i="12"/>
  <c r="BC195" i="12"/>
  <c r="BC196" i="12"/>
  <c r="BC197" i="12"/>
  <c r="BC198" i="12"/>
  <c r="BC199" i="12"/>
  <c r="BC200" i="12"/>
  <c r="BC201" i="12"/>
  <c r="BC202" i="12"/>
  <c r="BC203" i="12"/>
  <c r="BC204" i="12"/>
  <c r="BC205" i="12"/>
  <c r="BC206" i="12"/>
  <c r="BC207" i="12"/>
  <c r="BC208" i="12"/>
  <c r="BC209" i="12"/>
  <c r="BC210" i="12"/>
  <c r="BC211" i="12"/>
  <c r="BC212" i="12"/>
  <c r="BC213" i="12"/>
  <c r="BC214" i="12"/>
  <c r="BC215" i="12"/>
  <c r="BC216" i="12"/>
  <c r="BC217" i="12"/>
  <c r="BC218" i="12"/>
  <c r="BC219" i="12"/>
  <c r="BC220" i="12"/>
  <c r="BC221" i="12"/>
  <c r="BC222" i="12"/>
  <c r="BC223" i="12"/>
  <c r="BC224" i="12"/>
  <c r="BC225" i="12"/>
  <c r="BC226" i="12"/>
  <c r="BC227" i="12"/>
  <c r="BC228" i="12"/>
  <c r="BC229" i="12"/>
  <c r="BC230" i="12"/>
  <c r="BC231" i="12"/>
  <c r="BC232" i="12"/>
  <c r="BC233" i="12"/>
  <c r="BC234" i="12"/>
  <c r="BC235" i="12"/>
  <c r="BC236" i="12"/>
  <c r="BC237" i="12"/>
  <c r="BC238" i="12"/>
  <c r="BC239" i="12"/>
  <c r="BC240" i="12"/>
  <c r="BC241" i="12"/>
  <c r="BC242" i="12"/>
  <c r="BC243" i="12"/>
  <c r="BC244" i="12"/>
  <c r="BC245" i="12"/>
  <c r="BC246" i="12"/>
  <c r="BC247" i="12"/>
  <c r="BC248" i="12"/>
  <c r="BC249" i="12"/>
  <c r="BC250" i="12"/>
  <c r="BC251" i="12"/>
  <c r="BC252" i="12"/>
  <c r="BC253" i="12"/>
  <c r="BC254" i="12"/>
  <c r="BC255" i="12"/>
  <c r="BC256" i="12"/>
  <c r="BC257" i="12"/>
  <c r="BC258" i="12"/>
  <c r="BC259" i="12"/>
  <c r="BC260" i="12"/>
  <c r="BC261" i="12"/>
  <c r="BC262" i="12"/>
  <c r="BC263" i="12"/>
  <c r="BC264" i="12"/>
  <c r="BC265" i="12"/>
  <c r="BC266" i="12"/>
  <c r="BC267" i="12"/>
  <c r="BC268" i="12"/>
  <c r="BC269" i="12"/>
  <c r="BC270" i="12"/>
  <c r="BC271" i="12"/>
  <c r="BC272" i="12"/>
  <c r="BC273" i="12"/>
  <c r="BC274" i="12"/>
  <c r="BC275" i="12"/>
  <c r="BC276" i="12"/>
  <c r="BC277" i="12"/>
  <c r="BC278" i="12"/>
  <c r="BC279" i="12"/>
  <c r="BC280" i="12"/>
  <c r="BC281" i="12"/>
  <c r="BC282" i="12"/>
  <c r="BC283" i="12"/>
  <c r="BC284" i="12"/>
  <c r="BC285" i="12"/>
  <c r="BC286" i="12"/>
  <c r="BC287" i="12"/>
  <c r="BC288" i="12"/>
  <c r="BC289" i="12"/>
  <c r="BC290" i="12"/>
  <c r="BC291" i="12"/>
  <c r="BC292" i="12"/>
  <c r="BC293" i="12"/>
  <c r="BC294" i="12"/>
  <c r="BC295" i="12"/>
  <c r="BC296" i="12"/>
  <c r="BC297" i="12"/>
  <c r="BC298" i="12"/>
  <c r="BC299" i="12"/>
  <c r="BC300" i="12"/>
  <c r="BC301" i="12"/>
  <c r="BC302" i="12"/>
  <c r="BC303" i="12"/>
  <c r="BC304" i="12"/>
  <c r="BC305" i="12"/>
  <c r="BC306" i="12"/>
  <c r="BC307" i="12"/>
  <c r="BC308" i="12"/>
  <c r="BC309" i="12"/>
  <c r="BC310" i="12"/>
  <c r="BC311" i="12"/>
  <c r="BC312" i="12"/>
  <c r="BC313" i="12"/>
  <c r="BC314" i="12"/>
  <c r="BC315" i="12"/>
  <c r="BC316" i="12"/>
  <c r="BC317" i="12"/>
  <c r="BC318" i="12"/>
  <c r="BC319" i="12"/>
  <c r="BC320" i="12"/>
  <c r="BC321" i="12"/>
  <c r="BC322" i="12"/>
  <c r="BC323" i="12"/>
  <c r="BC324" i="12"/>
  <c r="BC325" i="12"/>
  <c r="BC326" i="12"/>
  <c r="BC327" i="12"/>
  <c r="BC328" i="12"/>
  <c r="BC329" i="12"/>
  <c r="BC330" i="12"/>
  <c r="BC331" i="12"/>
  <c r="BC332" i="12"/>
  <c r="BC333" i="12"/>
  <c r="BC334" i="12"/>
  <c r="BC335" i="12"/>
  <c r="BC336" i="12"/>
  <c r="BC337" i="12"/>
  <c r="BC338" i="12"/>
  <c r="BC339" i="12"/>
  <c r="BC340" i="12"/>
  <c r="BC341" i="12"/>
  <c r="BC342" i="12"/>
  <c r="BC343" i="12"/>
  <c r="BC344" i="12"/>
  <c r="BC345" i="12"/>
  <c r="BC346" i="12"/>
  <c r="BC347" i="12"/>
  <c r="BC348" i="12"/>
  <c r="BC349" i="12"/>
  <c r="BC350" i="12"/>
  <c r="BC351" i="12"/>
  <c r="BC352" i="12"/>
  <c r="BC353" i="12"/>
  <c r="BC354" i="12"/>
  <c r="BC355" i="12"/>
  <c r="BC356" i="12"/>
  <c r="BC357" i="12"/>
  <c r="BC358" i="12"/>
  <c r="BC359" i="12"/>
  <c r="BC360" i="12"/>
  <c r="BC361" i="12"/>
  <c r="BC362" i="12"/>
  <c r="BC363" i="12"/>
  <c r="BC364" i="12"/>
  <c r="BC365" i="12"/>
  <c r="BC366" i="12"/>
  <c r="BC367" i="12"/>
  <c r="BC368" i="12"/>
  <c r="BC369" i="12"/>
  <c r="BC370" i="12"/>
  <c r="BC371" i="12"/>
  <c r="BC372" i="12"/>
  <c r="BC373" i="12"/>
  <c r="BC374" i="12"/>
  <c r="BC375" i="12"/>
  <c r="BC376" i="12"/>
  <c r="BC377" i="12"/>
  <c r="BC378" i="12"/>
  <c r="BC379" i="12"/>
  <c r="BC380" i="12"/>
  <c r="BC381" i="12"/>
  <c r="BC382" i="12"/>
  <c r="BC383" i="12"/>
  <c r="BC384" i="12"/>
  <c r="BC385" i="12"/>
  <c r="BC386" i="12"/>
  <c r="BC387" i="12"/>
  <c r="BC388" i="12"/>
  <c r="BC389" i="12"/>
  <c r="BC390" i="12"/>
  <c r="BC391" i="12"/>
  <c r="BC392" i="12"/>
  <c r="BC393" i="12"/>
  <c r="BC394" i="12"/>
  <c r="BC395" i="12"/>
  <c r="BC396" i="12"/>
  <c r="BC397" i="12"/>
  <c r="BC398" i="12"/>
  <c r="BC399" i="12"/>
  <c r="BC400" i="12"/>
  <c r="BC401" i="12"/>
  <c r="BC402" i="12"/>
  <c r="BC403" i="12"/>
  <c r="BC404" i="12"/>
  <c r="BC405" i="12"/>
  <c r="BC406" i="12"/>
  <c r="BC407" i="12"/>
  <c r="BC408" i="12"/>
  <c r="BC409" i="12"/>
  <c r="BC410" i="12"/>
  <c r="BC411" i="12"/>
  <c r="BC412" i="12"/>
  <c r="BC413" i="12"/>
  <c r="BC414" i="12"/>
  <c r="BC415" i="12"/>
  <c r="BC416" i="12"/>
  <c r="BC417" i="12"/>
  <c r="BC418" i="12"/>
  <c r="BC419" i="12"/>
  <c r="BC420" i="12"/>
  <c r="BC421" i="12"/>
  <c r="BC422" i="12"/>
  <c r="BC423" i="12"/>
  <c r="BC424" i="12"/>
  <c r="BC425" i="12"/>
  <c r="BC426" i="12"/>
  <c r="BC427" i="12"/>
  <c r="BC428" i="12"/>
  <c r="BC429" i="12"/>
  <c r="BC430" i="12"/>
  <c r="BC431" i="12"/>
  <c r="BC432" i="12"/>
  <c r="BC433" i="12"/>
  <c r="BC434" i="12"/>
  <c r="BC435" i="12"/>
  <c r="BC436" i="12"/>
  <c r="BC437" i="12"/>
  <c r="BC438" i="12"/>
  <c r="BC439" i="12"/>
  <c r="BC440" i="12"/>
  <c r="BC441" i="12"/>
  <c r="BC442" i="12"/>
  <c r="BC443" i="12"/>
  <c r="BC444" i="12"/>
  <c r="BC445" i="12"/>
  <c r="BC446" i="12"/>
  <c r="BC447" i="12"/>
  <c r="BC448" i="12"/>
  <c r="BC449" i="12"/>
  <c r="BC450" i="12"/>
  <c r="BC451" i="12"/>
  <c r="BC452" i="12"/>
  <c r="BC453" i="12"/>
  <c r="BC454" i="12"/>
  <c r="BC455" i="12"/>
  <c r="BC456" i="12"/>
  <c r="BC457" i="12"/>
  <c r="BC458" i="12"/>
  <c r="BC459" i="12"/>
  <c r="BC460" i="12"/>
  <c r="BC461" i="12"/>
  <c r="BC462" i="12"/>
  <c r="BC463" i="12"/>
  <c r="BC464" i="12"/>
  <c r="BC465" i="12"/>
  <c r="BC466" i="12"/>
  <c r="BC467" i="12"/>
  <c r="BC468" i="12"/>
  <c r="BC469" i="12"/>
  <c r="BC470" i="12"/>
  <c r="BC471" i="12"/>
  <c r="BC472" i="12"/>
  <c r="BC473" i="12"/>
  <c r="BC474" i="12"/>
  <c r="BC475" i="12"/>
  <c r="BC476" i="12"/>
  <c r="BC477" i="12"/>
  <c r="BC478" i="12"/>
  <c r="BC479" i="12"/>
  <c r="BC480" i="12"/>
  <c r="BC481" i="12"/>
  <c r="BC482" i="12"/>
  <c r="BC483" i="12"/>
  <c r="BC484" i="12"/>
  <c r="BC485" i="12"/>
  <c r="BC486" i="12"/>
  <c r="BC487" i="12"/>
  <c r="BC488" i="12"/>
  <c r="BC489" i="12"/>
  <c r="BC490" i="12"/>
  <c r="BC491" i="12"/>
  <c r="BC492" i="12"/>
  <c r="BC493" i="12"/>
  <c r="BC494" i="12"/>
  <c r="BC495" i="12"/>
  <c r="BC496" i="12"/>
  <c r="BC497" i="12"/>
  <c r="BC498" i="12"/>
  <c r="BC499" i="12"/>
  <c r="BC500" i="12"/>
  <c r="BC501" i="12"/>
  <c r="BC502" i="12"/>
  <c r="BC503" i="12"/>
  <c r="BC504" i="12"/>
  <c r="BC505" i="12"/>
  <c r="BC506" i="12"/>
  <c r="BC507" i="12"/>
  <c r="BC508" i="12"/>
  <c r="BC509" i="12"/>
  <c r="BC510" i="12"/>
  <c r="BC511" i="12"/>
  <c r="BC512" i="12"/>
  <c r="BC513" i="12"/>
  <c r="BC514" i="12"/>
  <c r="BC515" i="12"/>
  <c r="BC516" i="12"/>
  <c r="BC517" i="12"/>
  <c r="BC518" i="12"/>
  <c r="BC519" i="12"/>
  <c r="BC520" i="12"/>
  <c r="BC521" i="12"/>
  <c r="BC522" i="12"/>
  <c r="BC523" i="12"/>
  <c r="BC524" i="12"/>
  <c r="BC525" i="12"/>
  <c r="BC526" i="12"/>
  <c r="BC527" i="12"/>
  <c r="BC528" i="12"/>
  <c r="BC529" i="12"/>
  <c r="BC530" i="12"/>
  <c r="BC531" i="12"/>
  <c r="BC532" i="12"/>
  <c r="BC533" i="12"/>
  <c r="BC534" i="12"/>
  <c r="BC535" i="12"/>
  <c r="BC536" i="12"/>
  <c r="BC537" i="12"/>
  <c r="BC538" i="12"/>
  <c r="BC539" i="12"/>
  <c r="BC540" i="12"/>
  <c r="BC541" i="12"/>
  <c r="BC542" i="12"/>
  <c r="BC543" i="12"/>
  <c r="BC544" i="12"/>
  <c r="BC545" i="12"/>
  <c r="BC546" i="12"/>
  <c r="BC547" i="12"/>
  <c r="BC548" i="12"/>
  <c r="BC549" i="12"/>
  <c r="BC550" i="12"/>
  <c r="BC551" i="12"/>
  <c r="BC552" i="12"/>
  <c r="BC553" i="12"/>
  <c r="BC554" i="12"/>
  <c r="BC555" i="12"/>
  <c r="BC556" i="12"/>
  <c r="BC557" i="12"/>
  <c r="BC558" i="12"/>
  <c r="BC559" i="12"/>
  <c r="BC560" i="12"/>
  <c r="BC561" i="12"/>
  <c r="BC562" i="12"/>
  <c r="BC563" i="12"/>
  <c r="BC564" i="12"/>
  <c r="BC565" i="12"/>
  <c r="BC566" i="12"/>
  <c r="BC567" i="12"/>
  <c r="BC568" i="12"/>
  <c r="BC569" i="12"/>
  <c r="BC570" i="12"/>
  <c r="BC571" i="12"/>
  <c r="BC572" i="12"/>
  <c r="BC573" i="12"/>
  <c r="BC574" i="12"/>
  <c r="BC575" i="12"/>
  <c r="BC576" i="12"/>
  <c r="BC577" i="12"/>
  <c r="BC578" i="12"/>
  <c r="BC579" i="12"/>
  <c r="BC580" i="12"/>
  <c r="BC581" i="12"/>
  <c r="BC582" i="12"/>
  <c r="BC583" i="12"/>
  <c r="BC584" i="12"/>
  <c r="BC585" i="12"/>
  <c r="BC586" i="12"/>
  <c r="BC587" i="12"/>
  <c r="BC588" i="12"/>
  <c r="BC589" i="12"/>
  <c r="BC590" i="12"/>
  <c r="BC591" i="12"/>
  <c r="BC592" i="12"/>
  <c r="BC593" i="12"/>
  <c r="BC594" i="12"/>
  <c r="BC595" i="12"/>
  <c r="BC596" i="12"/>
  <c r="BC597" i="12"/>
  <c r="BC598" i="12"/>
  <c r="BC599" i="12"/>
  <c r="BC600" i="12"/>
  <c r="BC601" i="12"/>
  <c r="BC602" i="12"/>
  <c r="BC603" i="12"/>
  <c r="BC604" i="12"/>
  <c r="BC605" i="12"/>
  <c r="BC606" i="12"/>
  <c r="BC607" i="12"/>
  <c r="BC608" i="12"/>
  <c r="BC609" i="12"/>
  <c r="BC610" i="12"/>
  <c r="BC611" i="12"/>
  <c r="BC612" i="12"/>
  <c r="BC613" i="12"/>
  <c r="BC614" i="12"/>
  <c r="BC615" i="12"/>
  <c r="BC616" i="12"/>
  <c r="BC617" i="12"/>
  <c r="BC618" i="12"/>
  <c r="BC619" i="12"/>
  <c r="BC620" i="12"/>
  <c r="BC621" i="12"/>
  <c r="BC622" i="12"/>
  <c r="BC623" i="12"/>
  <c r="BC624" i="12"/>
  <c r="BC625" i="12"/>
  <c r="BC626" i="12"/>
  <c r="BC627" i="12"/>
  <c r="BC628" i="12"/>
  <c r="BC629" i="12"/>
  <c r="BC630" i="12"/>
  <c r="BC631" i="12"/>
  <c r="BC632" i="12"/>
  <c r="BC633" i="12"/>
  <c r="BC634" i="12"/>
  <c r="BC635" i="12"/>
  <c r="BC636" i="12"/>
  <c r="BC637" i="12"/>
  <c r="BC638" i="12"/>
  <c r="BC639" i="12"/>
  <c r="BC640" i="12"/>
  <c r="BC641" i="12"/>
  <c r="BC642" i="12"/>
  <c r="BC643" i="12"/>
  <c r="BC644" i="12"/>
  <c r="BC645" i="12"/>
  <c r="BC646" i="12"/>
  <c r="BC647" i="12"/>
  <c r="BC648" i="12"/>
  <c r="BC649" i="12"/>
  <c r="BC650" i="12"/>
  <c r="BC651" i="12"/>
  <c r="BC652" i="12"/>
  <c r="BC653" i="12"/>
  <c r="BC654" i="12"/>
  <c r="BC655" i="12"/>
  <c r="BC656" i="12"/>
  <c r="BC657" i="12"/>
  <c r="BC658" i="12"/>
  <c r="BC659" i="12"/>
  <c r="BC660" i="12"/>
  <c r="BC661" i="12"/>
  <c r="BC662" i="12"/>
  <c r="BC663" i="12"/>
  <c r="BC664" i="12"/>
  <c r="BC665" i="12"/>
  <c r="BC666" i="12"/>
  <c r="BC667" i="12"/>
  <c r="BC668" i="12"/>
  <c r="BC669" i="12"/>
  <c r="BC670" i="12"/>
  <c r="BC671" i="12"/>
  <c r="BC672" i="12"/>
  <c r="BC673" i="12"/>
  <c r="BC674" i="12"/>
  <c r="BC675" i="12"/>
  <c r="BC676" i="12"/>
  <c r="BC677" i="12"/>
  <c r="BC678" i="12"/>
  <c r="BC679" i="12"/>
  <c r="BC680" i="12"/>
  <c r="BC681" i="12"/>
  <c r="BC682" i="12"/>
  <c r="BC683" i="12"/>
  <c r="BC684" i="12"/>
  <c r="BC685" i="12"/>
  <c r="BC686" i="12"/>
  <c r="BC687" i="12"/>
  <c r="BC688" i="12"/>
  <c r="BC689" i="12"/>
  <c r="BC690" i="12"/>
  <c r="BC691" i="12"/>
  <c r="BC692" i="12"/>
  <c r="BC693" i="12"/>
  <c r="BC694" i="12"/>
  <c r="BC695" i="12"/>
  <c r="BC696" i="12"/>
  <c r="BC697" i="12"/>
  <c r="BC698" i="12"/>
  <c r="BC699" i="12"/>
  <c r="BC700" i="12"/>
  <c r="BC701" i="12"/>
  <c r="BC702" i="12"/>
  <c r="BC703" i="12"/>
  <c r="BC704" i="12"/>
  <c r="BC705" i="12"/>
  <c r="BC706" i="12"/>
  <c r="BC707" i="12"/>
  <c r="BC708" i="12"/>
  <c r="BC709" i="12"/>
  <c r="BC710" i="12"/>
  <c r="BC711" i="12"/>
  <c r="BC712" i="12"/>
  <c r="BC713" i="12"/>
  <c r="BC714" i="12"/>
  <c r="BC715" i="12"/>
  <c r="BC716" i="12"/>
  <c r="BC717" i="12"/>
  <c r="BC718" i="12"/>
  <c r="BC719" i="12"/>
  <c r="BC720" i="12"/>
  <c r="BC721" i="12"/>
  <c r="BC722" i="12"/>
  <c r="BC723" i="12"/>
  <c r="BC724" i="12"/>
  <c r="BC725" i="12"/>
  <c r="BC726" i="12"/>
  <c r="BC727" i="12"/>
  <c r="BC728" i="12"/>
  <c r="BC729" i="12"/>
  <c r="BC730" i="12"/>
  <c r="BC731" i="12"/>
  <c r="BC732" i="12"/>
  <c r="BC733" i="12"/>
  <c r="BC734" i="12"/>
  <c r="BC735" i="12"/>
  <c r="BC736" i="12"/>
  <c r="BC737" i="12"/>
  <c r="BC738" i="12"/>
  <c r="BC739" i="12"/>
  <c r="BC740" i="12"/>
  <c r="BC741" i="12"/>
  <c r="BC742" i="12"/>
  <c r="BC743" i="12"/>
  <c r="BC744" i="12"/>
  <c r="BC745" i="12"/>
  <c r="BC746" i="12"/>
  <c r="BC747" i="12"/>
  <c r="BC748" i="12"/>
  <c r="BC749" i="12"/>
  <c r="BC750" i="12"/>
  <c r="BC751" i="12"/>
  <c r="BC752" i="12"/>
  <c r="BC753" i="12"/>
  <c r="BC754" i="12"/>
  <c r="BC755" i="12"/>
  <c r="BC756" i="12"/>
  <c r="BC757" i="12"/>
  <c r="BC758" i="12"/>
  <c r="BC759" i="12"/>
  <c r="BC760" i="12"/>
  <c r="BC761" i="12"/>
  <c r="BC762" i="12"/>
  <c r="BC763" i="12"/>
  <c r="BC764" i="12"/>
  <c r="BC765" i="12"/>
  <c r="BC766" i="12"/>
  <c r="BC767" i="12"/>
  <c r="BC768" i="12"/>
  <c r="BC769" i="12"/>
  <c r="BC770" i="12"/>
  <c r="BC771" i="12"/>
  <c r="BC772" i="12"/>
  <c r="BC773" i="12"/>
  <c r="BC774" i="12"/>
  <c r="BC775" i="12"/>
  <c r="BC776" i="12"/>
  <c r="BC777" i="12"/>
  <c r="BC778" i="12"/>
  <c r="BC779" i="12"/>
  <c r="BC780" i="12"/>
  <c r="BC781" i="12"/>
  <c r="BC782" i="12"/>
  <c r="BC783" i="12"/>
  <c r="BC784" i="12"/>
  <c r="BC785" i="12"/>
  <c r="BC786" i="12"/>
  <c r="BC787" i="12"/>
  <c r="BC788" i="12"/>
  <c r="BC789" i="12"/>
  <c r="BC790" i="12"/>
  <c r="BC791" i="12"/>
  <c r="BC792" i="12"/>
  <c r="BC793" i="12"/>
  <c r="BC794" i="12"/>
  <c r="BC795" i="12"/>
  <c r="BC796" i="12"/>
  <c r="BC797" i="12"/>
  <c r="BC798" i="12"/>
  <c r="BC799" i="12"/>
  <c r="BC800" i="12"/>
  <c r="BC801" i="12"/>
  <c r="BC802" i="12"/>
  <c r="BC803" i="12"/>
  <c r="BC804" i="12"/>
  <c r="BC805" i="12"/>
  <c r="BC806" i="12"/>
  <c r="BC807" i="12"/>
  <c r="BC808" i="12"/>
  <c r="BC809" i="12"/>
  <c r="BC810" i="12"/>
  <c r="BC811" i="12"/>
  <c r="BC812" i="12"/>
  <c r="BC813" i="12"/>
  <c r="BC814" i="12"/>
  <c r="BC815" i="12"/>
  <c r="BC816" i="12"/>
  <c r="BC817" i="12"/>
  <c r="BC818" i="12"/>
  <c r="BC819" i="12"/>
  <c r="BC820" i="12"/>
  <c r="BC821" i="12"/>
  <c r="BC822" i="12"/>
  <c r="BC823" i="12"/>
  <c r="BC824" i="12"/>
  <c r="BC825" i="12"/>
  <c r="BC826" i="12"/>
  <c r="BC827" i="12"/>
  <c r="BC828" i="12"/>
  <c r="BC829" i="12"/>
  <c r="BC830" i="12"/>
  <c r="BC831" i="12"/>
  <c r="BC832" i="12"/>
  <c r="BC833" i="12"/>
  <c r="BC834" i="12"/>
  <c r="BC835" i="12"/>
  <c r="BC836" i="12"/>
  <c r="BC837" i="12"/>
  <c r="BC838" i="12"/>
  <c r="BC839" i="12"/>
  <c r="BC840" i="12"/>
  <c r="BC841" i="12"/>
  <c r="BC842" i="12"/>
  <c r="BC843" i="12"/>
  <c r="BC844" i="12"/>
  <c r="BC845" i="12"/>
  <c r="BC846" i="12"/>
  <c r="BC847" i="12"/>
  <c r="BC848" i="12"/>
  <c r="BC849" i="12"/>
  <c r="BC850" i="12"/>
  <c r="BC851" i="12"/>
  <c r="BC852" i="12"/>
  <c r="BC853" i="12"/>
  <c r="BC854" i="12"/>
  <c r="BC855" i="12"/>
  <c r="BC856" i="12"/>
  <c r="BC857" i="12"/>
  <c r="BC858" i="12"/>
  <c r="BC859" i="12"/>
  <c r="BC860" i="12"/>
  <c r="BC861" i="12"/>
  <c r="BC862" i="12"/>
  <c r="BC863" i="12"/>
  <c r="BC864" i="12"/>
  <c r="BC865" i="12"/>
  <c r="BC866" i="12"/>
  <c r="BC867" i="12"/>
  <c r="BC868" i="12"/>
  <c r="BC869" i="12"/>
  <c r="BC870" i="12"/>
  <c r="BC871" i="12"/>
  <c r="BC872" i="12"/>
  <c r="BC873" i="12"/>
  <c r="BC874" i="12"/>
  <c r="BC875" i="12"/>
  <c r="BC876" i="12"/>
  <c r="BC877" i="12"/>
  <c r="BC878" i="12"/>
  <c r="BC879" i="12"/>
  <c r="BC880" i="12"/>
  <c r="BC881" i="12"/>
  <c r="BC882" i="12"/>
  <c r="BC883" i="12"/>
  <c r="BC884" i="12"/>
  <c r="BC885" i="12"/>
  <c r="BC886" i="12"/>
  <c r="BC887" i="12"/>
  <c r="BC888" i="12"/>
  <c r="BC889" i="12"/>
  <c r="BC890" i="12"/>
  <c r="BC891" i="12"/>
  <c r="BC892" i="12"/>
  <c r="BC893" i="12"/>
  <c r="BC894" i="12"/>
  <c r="BC895" i="12"/>
  <c r="BC896" i="12"/>
  <c r="BC897" i="12"/>
  <c r="BC898" i="12"/>
  <c r="BC899" i="12"/>
  <c r="BC900" i="12"/>
  <c r="BC901" i="12"/>
  <c r="BC902" i="12"/>
  <c r="BC903" i="12"/>
  <c r="BC904" i="12"/>
  <c r="BC905" i="12"/>
  <c r="BC906" i="12"/>
  <c r="BC907" i="12"/>
  <c r="BC908" i="12"/>
  <c r="BC909" i="12"/>
  <c r="BC910" i="12"/>
  <c r="BC911" i="12"/>
  <c r="BC912" i="12"/>
  <c r="BC913" i="12"/>
  <c r="BC914" i="12"/>
  <c r="BC915" i="12"/>
  <c r="BC916" i="12"/>
  <c r="BC917" i="12"/>
  <c r="BC918" i="12"/>
  <c r="BC919" i="12"/>
  <c r="BC920" i="12"/>
  <c r="BC921" i="12"/>
  <c r="BC922" i="12"/>
  <c r="BC923" i="12"/>
  <c r="BC924" i="12"/>
  <c r="BC925" i="12"/>
  <c r="BC926" i="12"/>
  <c r="BC927" i="12"/>
  <c r="BC928" i="12"/>
  <c r="BC929" i="12"/>
  <c r="BC930" i="12"/>
  <c r="BC931" i="12"/>
  <c r="BC932" i="12"/>
  <c r="BC933" i="12"/>
  <c r="BC934" i="12"/>
  <c r="BC935" i="12"/>
  <c r="BC936" i="12"/>
  <c r="BC937" i="12"/>
  <c r="BC938" i="12"/>
  <c r="BC939" i="12"/>
  <c r="BC940" i="12"/>
  <c r="BC941" i="12"/>
  <c r="BC942" i="12"/>
  <c r="BC943" i="12"/>
  <c r="BC944" i="12"/>
  <c r="BC945" i="12"/>
  <c r="BC946" i="12"/>
  <c r="BC947" i="12"/>
  <c r="BC948" i="12"/>
  <c r="BC949" i="12"/>
  <c r="BC950" i="12"/>
  <c r="BC951" i="12"/>
  <c r="BC952" i="12"/>
  <c r="BC953" i="12"/>
  <c r="BC954" i="12"/>
  <c r="BC955" i="12"/>
  <c r="BC956" i="12"/>
  <c r="BC957" i="12"/>
  <c r="BC958" i="12"/>
  <c r="BC959" i="12"/>
  <c r="BC960" i="12"/>
  <c r="BC961" i="12"/>
  <c r="BC962" i="12"/>
  <c r="BC963" i="12"/>
  <c r="BC964" i="12"/>
  <c r="BC965" i="12"/>
  <c r="BC966" i="12"/>
  <c r="BC967" i="12"/>
  <c r="BC968" i="12"/>
  <c r="BC969" i="12"/>
  <c r="BC970" i="12"/>
  <c r="BC971" i="12"/>
  <c r="BC972" i="12"/>
  <c r="BC973" i="12"/>
  <c r="BC974" i="12"/>
  <c r="BC975" i="12"/>
  <c r="BC976" i="12"/>
  <c r="BC977" i="12"/>
  <c r="BC978" i="12"/>
  <c r="BC979" i="12"/>
  <c r="BC980" i="12"/>
  <c r="BC981" i="12"/>
  <c r="BC982" i="12"/>
  <c r="BC983" i="12"/>
  <c r="BC984" i="12"/>
  <c r="BC985" i="12"/>
  <c r="BC986" i="12"/>
  <c r="BC987" i="12"/>
  <c r="BC988" i="12"/>
  <c r="BC989" i="12"/>
  <c r="BC990" i="12"/>
  <c r="BC991" i="12"/>
  <c r="BC992" i="12"/>
  <c r="BC993" i="12"/>
  <c r="BC994" i="12"/>
  <c r="BC995" i="12"/>
  <c r="BC996" i="12"/>
  <c r="BC997" i="12"/>
  <c r="BC998" i="12"/>
  <c r="BC999" i="12"/>
  <c r="BC1000" i="12"/>
  <c r="BC1001" i="12"/>
  <c r="BC1002" i="12"/>
  <c r="BC1003" i="12"/>
  <c r="BC1004" i="12"/>
  <c r="BC1005" i="12"/>
  <c r="BC1006" i="12"/>
  <c r="BC1007" i="12"/>
  <c r="BC1008" i="12"/>
  <c r="BC1009" i="12"/>
  <c r="BC1010" i="12"/>
  <c r="BC1011" i="12"/>
  <c r="BC1012" i="12"/>
  <c r="BC1013" i="12"/>
  <c r="BC1014" i="12"/>
  <c r="BC1015" i="12"/>
  <c r="BC1016" i="12"/>
  <c r="BC1017" i="12"/>
  <c r="BC1018" i="12"/>
  <c r="BC1019" i="12"/>
  <c r="BC1020" i="12"/>
  <c r="BC1021" i="12"/>
  <c r="BC1022" i="12"/>
  <c r="BC1023" i="12"/>
  <c r="BC1024" i="12"/>
  <c r="BC1025" i="12"/>
  <c r="BC1026" i="12"/>
  <c r="BC1027" i="12"/>
  <c r="BC1028" i="12"/>
  <c r="BC1029" i="12"/>
  <c r="BC1030" i="12"/>
  <c r="BC1031" i="12"/>
  <c r="BC1032" i="12"/>
  <c r="BC1033" i="12"/>
  <c r="BC1034" i="12"/>
  <c r="BC1035" i="12"/>
  <c r="BC1036" i="12"/>
  <c r="BC1037" i="12"/>
  <c r="BC1038" i="12"/>
  <c r="BC1039" i="12"/>
  <c r="BC1040" i="12"/>
  <c r="BC1041" i="12"/>
  <c r="BC1042" i="12"/>
  <c r="BC1043" i="12"/>
  <c r="BC1044" i="12"/>
  <c r="BC1045" i="12"/>
  <c r="BC1046" i="12"/>
  <c r="BC1047" i="12"/>
  <c r="BC1048" i="12"/>
  <c r="BC1049" i="12"/>
  <c r="BC1050" i="12"/>
  <c r="BC1051" i="12"/>
  <c r="BC1052" i="12"/>
  <c r="BC1053" i="12"/>
  <c r="BC1054" i="12"/>
  <c r="BC1055" i="12"/>
  <c r="BC1056" i="12"/>
  <c r="BC1057" i="12"/>
  <c r="BC1058" i="12"/>
  <c r="BC1059" i="12"/>
  <c r="BC1060" i="12"/>
  <c r="BC1061" i="12"/>
  <c r="BC1062" i="12"/>
  <c r="BC1063" i="12"/>
  <c r="BC1064" i="12"/>
  <c r="BC1065" i="12"/>
  <c r="BC1066" i="12"/>
  <c r="BC1067" i="12"/>
  <c r="BC1068" i="12"/>
  <c r="BC1069" i="12"/>
  <c r="BC1070" i="12"/>
  <c r="BC1071" i="12"/>
  <c r="BC1072" i="12"/>
  <c r="BC1073" i="12"/>
  <c r="BC1074" i="12"/>
  <c r="BC1075" i="12"/>
  <c r="BC1076" i="12"/>
  <c r="BC1077" i="12"/>
  <c r="BC1078" i="12"/>
  <c r="BC1079" i="12"/>
  <c r="BC1080" i="12"/>
  <c r="BC1081" i="12"/>
  <c r="BC1082" i="12"/>
  <c r="BC1083" i="12"/>
  <c r="BC1084" i="12"/>
  <c r="BC1085" i="12"/>
  <c r="BC1086" i="12"/>
  <c r="BC1087" i="12"/>
  <c r="BC1088" i="12"/>
  <c r="BC1089" i="12"/>
  <c r="BC1090" i="12"/>
  <c r="BC1091" i="12"/>
  <c r="BC1092" i="12"/>
  <c r="BC1093" i="12"/>
  <c r="BC1094" i="12"/>
  <c r="BC1095" i="12"/>
  <c r="BC1096" i="12"/>
  <c r="BC1097" i="12"/>
  <c r="BC1098" i="12"/>
  <c r="BC1099" i="12"/>
  <c r="BC1100" i="12"/>
  <c r="BC1101" i="12"/>
  <c r="BC1102" i="12"/>
  <c r="BC1103" i="12"/>
  <c r="BC1104" i="12"/>
  <c r="BC1105" i="12"/>
  <c r="BC1106" i="12"/>
  <c r="BC1107" i="12"/>
  <c r="BC1108" i="12"/>
  <c r="BC1109" i="12"/>
  <c r="BC1110" i="12"/>
  <c r="BC1111" i="12"/>
  <c r="BC1112" i="12"/>
  <c r="BC1113" i="12"/>
  <c r="BC1114" i="12"/>
  <c r="BC1115" i="12"/>
  <c r="BC1116" i="12"/>
  <c r="BC1117" i="12"/>
  <c r="BC1118" i="12"/>
  <c r="BC1119" i="12"/>
  <c r="BC1120" i="12"/>
  <c r="BC1121" i="12"/>
  <c r="BC1122" i="12"/>
  <c r="BC1123" i="12"/>
  <c r="BC1124" i="12"/>
  <c r="BC1125" i="12"/>
  <c r="BC1126" i="12"/>
  <c r="BC1127" i="12"/>
  <c r="BC1128" i="12"/>
  <c r="BC1129" i="12"/>
  <c r="BC1130" i="12"/>
  <c r="BC1131" i="12"/>
  <c r="BC1132" i="12"/>
  <c r="BC1133" i="12"/>
  <c r="BC1134" i="12"/>
  <c r="BC1135" i="12"/>
  <c r="BC1136" i="12"/>
  <c r="BC1137" i="12"/>
  <c r="BC1138" i="12"/>
  <c r="BC1139" i="12"/>
  <c r="BC1140" i="12"/>
  <c r="BC1141" i="12"/>
  <c r="BC1142" i="12"/>
  <c r="BC1143" i="12"/>
  <c r="BC1144" i="12"/>
  <c r="BC1145" i="12"/>
  <c r="BC1146" i="12"/>
  <c r="BC1147" i="12"/>
  <c r="BC1148" i="12"/>
  <c r="BC1149" i="12"/>
  <c r="BC1150" i="12"/>
  <c r="BC1151" i="12"/>
  <c r="BC1152" i="12"/>
  <c r="BC1153" i="12"/>
  <c r="BC1154" i="12"/>
  <c r="BC1155" i="12"/>
  <c r="BC1156" i="12"/>
  <c r="BC1157" i="12"/>
  <c r="BC1158" i="12"/>
  <c r="BC1159" i="12"/>
  <c r="BC1160" i="12"/>
  <c r="BC1161" i="12"/>
  <c r="BC1162" i="12"/>
  <c r="BC1163" i="12"/>
  <c r="BC1164" i="12"/>
  <c r="BC1165" i="12"/>
  <c r="BC1166" i="12"/>
  <c r="BC1167" i="12"/>
  <c r="BC1168" i="12"/>
  <c r="BC1169" i="12"/>
  <c r="BC1170" i="12"/>
  <c r="BC1171" i="12"/>
  <c r="BC1172" i="12"/>
  <c r="BC1173" i="12"/>
  <c r="BC1174" i="12"/>
  <c r="BC1175" i="12"/>
  <c r="BC1176" i="12"/>
  <c r="BC1177" i="12"/>
  <c r="BC1178" i="12"/>
  <c r="BC1179" i="12"/>
  <c r="BC1180" i="12"/>
  <c r="BC1181" i="12"/>
  <c r="BC1182" i="12"/>
  <c r="BC1183" i="12"/>
  <c r="BC1184" i="12"/>
  <c r="BC1185" i="12"/>
  <c r="BC1186" i="12"/>
  <c r="BC1187" i="12"/>
  <c r="BC1188" i="12"/>
  <c r="BC1189" i="12"/>
  <c r="BC1190" i="12"/>
  <c r="BC1191" i="12"/>
  <c r="BC1192" i="12"/>
  <c r="BC1193" i="12"/>
  <c r="BC1194" i="12"/>
  <c r="BC1195" i="12"/>
  <c r="BC1196" i="12"/>
  <c r="BC1197" i="12"/>
  <c r="BC1198" i="12"/>
  <c r="BC1199" i="12"/>
  <c r="BC1200" i="12"/>
  <c r="BC1201" i="12"/>
  <c r="BC1202" i="12"/>
  <c r="BC1203" i="12"/>
  <c r="BC1204" i="12"/>
  <c r="BC1205" i="12"/>
  <c r="BC1206" i="12"/>
  <c r="BC1207" i="12"/>
  <c r="BC1208" i="12"/>
  <c r="BC1209" i="12"/>
  <c r="BC1210" i="12"/>
  <c r="BC1211" i="12"/>
  <c r="BC1212" i="12"/>
  <c r="BC1213" i="12"/>
  <c r="BC1214" i="12"/>
  <c r="BC1215" i="12"/>
  <c r="BC1216" i="12"/>
  <c r="BC1217" i="12"/>
  <c r="BC1218" i="12"/>
  <c r="BC1219" i="12"/>
  <c r="BC1220" i="12"/>
  <c r="BC1221" i="12"/>
  <c r="BC1222" i="12"/>
  <c r="BC1223" i="12"/>
  <c r="BC1224" i="12"/>
  <c r="BC1225" i="12"/>
  <c r="BC1226" i="12"/>
  <c r="BC1227" i="12"/>
  <c r="BC1228" i="12"/>
  <c r="BC1229" i="12"/>
  <c r="BC1230" i="12"/>
  <c r="BC1231" i="12"/>
  <c r="BC1232" i="12"/>
  <c r="BC1233" i="12"/>
  <c r="BC1234" i="12"/>
  <c r="BC1235" i="12"/>
  <c r="BC1236" i="12"/>
  <c r="BC1237" i="12"/>
  <c r="BC1238" i="12"/>
  <c r="BC1239" i="12"/>
  <c r="BC1240" i="12"/>
  <c r="BC1241" i="12"/>
  <c r="BC1242" i="12"/>
  <c r="BC1243" i="12"/>
  <c r="BC1244" i="12"/>
  <c r="BC1245" i="12"/>
  <c r="BC1246" i="12"/>
  <c r="BC1247" i="12"/>
  <c r="BC1248" i="12"/>
  <c r="BC1249" i="12"/>
  <c r="BC1250" i="12"/>
  <c r="BC1251" i="12"/>
  <c r="BC1252" i="12"/>
  <c r="BC1253" i="12"/>
  <c r="BC1254" i="12"/>
  <c r="BC1255" i="12"/>
  <c r="BC1256" i="12"/>
  <c r="BC1257" i="12"/>
  <c r="BC1258" i="12"/>
  <c r="BC1259" i="12"/>
  <c r="BC1260" i="12"/>
  <c r="BC1261" i="12"/>
  <c r="BC1262" i="12"/>
  <c r="BC1263" i="12"/>
  <c r="BC1264" i="12"/>
  <c r="BC1265" i="12"/>
  <c r="BC1266" i="12"/>
  <c r="BC1267" i="12"/>
  <c r="BC1268" i="12"/>
  <c r="BC1269" i="12"/>
  <c r="BC1270" i="12"/>
  <c r="BC1271" i="12"/>
  <c r="BC1272" i="12"/>
  <c r="BC1273" i="12"/>
  <c r="BC1274" i="12"/>
  <c r="BC1275" i="12"/>
  <c r="BC1276" i="12"/>
  <c r="BC1277" i="12"/>
  <c r="BC1278" i="12"/>
  <c r="BC1279" i="12"/>
  <c r="BC1280" i="12"/>
  <c r="BC1281" i="12"/>
  <c r="BC1282" i="12"/>
  <c r="BC1283" i="12"/>
  <c r="BC1284" i="12"/>
  <c r="BC1285" i="12"/>
  <c r="BC1286" i="12"/>
  <c r="BC1287" i="12"/>
  <c r="BC1288" i="12"/>
  <c r="BC1289" i="12"/>
  <c r="BC1290" i="12"/>
  <c r="BC1291" i="12"/>
  <c r="BC1292" i="12"/>
  <c r="BC1293" i="12"/>
  <c r="BC1294" i="12"/>
  <c r="BC1295" i="12"/>
  <c r="BC1296" i="12"/>
  <c r="BC1297" i="12"/>
  <c r="BC1298" i="12"/>
  <c r="BC1299" i="12"/>
  <c r="BC1300" i="12"/>
  <c r="BC1301" i="12"/>
  <c r="BC1302" i="12"/>
  <c r="BC1303" i="12"/>
  <c r="BC1304" i="12"/>
  <c r="BC1305" i="12"/>
  <c r="BC1306" i="12"/>
  <c r="BC1307" i="12"/>
  <c r="BC1308" i="12"/>
  <c r="BC1309" i="12"/>
  <c r="BC1310" i="12"/>
  <c r="BC1311" i="12"/>
  <c r="BC1312" i="12"/>
  <c r="BC1313" i="12"/>
  <c r="BC1314" i="12"/>
  <c r="BC1315" i="12"/>
  <c r="BC1316" i="12"/>
  <c r="BC1317" i="12"/>
  <c r="BC1318" i="12"/>
  <c r="BC1319" i="12"/>
  <c r="BC1320" i="12"/>
  <c r="BC1321" i="12"/>
  <c r="BC1322" i="12"/>
  <c r="BC1323" i="12"/>
  <c r="BC1324" i="12"/>
  <c r="BC1325" i="12"/>
  <c r="BC1326" i="12"/>
  <c r="BC1327" i="12"/>
  <c r="BC1328" i="12"/>
  <c r="BC1329" i="12"/>
  <c r="BC1330" i="12"/>
  <c r="BC1331" i="12"/>
  <c r="BC1332" i="12"/>
  <c r="BC1333" i="12"/>
  <c r="BC1334" i="12"/>
  <c r="BC1335" i="12"/>
  <c r="BC1336" i="12"/>
  <c r="BC1337" i="12"/>
  <c r="BC1338" i="12"/>
  <c r="BC1339" i="12"/>
  <c r="BC1340" i="12"/>
  <c r="BC1341" i="12"/>
  <c r="BC1342" i="12"/>
  <c r="BC1343" i="12"/>
  <c r="BC1344" i="12"/>
  <c r="BC1345" i="12"/>
  <c r="BC1346" i="12"/>
  <c r="BC1347" i="12"/>
  <c r="BC1348" i="12"/>
  <c r="BC1349" i="12"/>
  <c r="BC1350" i="12"/>
  <c r="BC1351" i="12"/>
  <c r="BC1352" i="12"/>
  <c r="BC1353" i="12"/>
  <c r="BC1354" i="12"/>
  <c r="BC1355" i="12"/>
  <c r="BC1356" i="12"/>
  <c r="BC1357" i="12"/>
  <c r="BC1358" i="12"/>
  <c r="BC1359" i="12"/>
  <c r="BC1360" i="12"/>
  <c r="BC1361" i="12"/>
  <c r="BC1362" i="12"/>
  <c r="BC1363" i="12"/>
  <c r="BC1364" i="12"/>
  <c r="BC1365" i="12"/>
  <c r="BC1366" i="12"/>
  <c r="BC1367" i="12"/>
  <c r="BC1368" i="12"/>
  <c r="BC1369" i="12"/>
  <c r="BC1370" i="12"/>
  <c r="BC1371" i="12"/>
  <c r="BC1372" i="12"/>
  <c r="BC1373" i="12"/>
  <c r="BC1374" i="12"/>
  <c r="BC1375" i="12"/>
  <c r="BC1376" i="12"/>
  <c r="BC1377" i="12"/>
  <c r="BC1378" i="12"/>
  <c r="BC1379" i="12"/>
  <c r="BC1380" i="12"/>
  <c r="BC1381" i="12"/>
  <c r="BC1382" i="12"/>
  <c r="BC1383" i="12"/>
  <c r="BC1384" i="12"/>
  <c r="BC1385" i="12"/>
  <c r="BC1386" i="12"/>
  <c r="BC1387" i="12"/>
  <c r="BC1388" i="12"/>
  <c r="BC1389" i="12"/>
  <c r="BC1390" i="12"/>
  <c r="BC1391" i="12"/>
  <c r="BC1392" i="12"/>
  <c r="BC1393" i="12"/>
  <c r="BC1394" i="12"/>
  <c r="BC1395" i="12"/>
  <c r="BC1396" i="12"/>
  <c r="BC1397" i="12"/>
  <c r="BC1398" i="12"/>
  <c r="BC1399" i="12"/>
  <c r="BC1400" i="12"/>
  <c r="BC1401" i="12"/>
  <c r="BC1402" i="12"/>
  <c r="BC1403" i="12"/>
  <c r="BC1404" i="12"/>
  <c r="BC1405" i="12"/>
  <c r="BC1406" i="12"/>
  <c r="BC1407" i="12"/>
  <c r="BC1408" i="12"/>
  <c r="BC1409" i="12"/>
  <c r="BC1410" i="12"/>
  <c r="BC1411" i="12"/>
  <c r="BC1412" i="12"/>
  <c r="BC1413" i="12"/>
  <c r="BC1414" i="12"/>
  <c r="BC1415" i="12"/>
  <c r="BC1416" i="12"/>
  <c r="BC1417" i="12"/>
  <c r="BC1418" i="12"/>
  <c r="BC1419" i="12"/>
  <c r="BC1420" i="12"/>
  <c r="BC1421" i="12"/>
  <c r="BC1422" i="12"/>
  <c r="BC1423" i="12"/>
  <c r="BC1424" i="12"/>
  <c r="BC1425" i="12"/>
  <c r="BC1426" i="12"/>
  <c r="BC1427" i="12"/>
  <c r="BC1428" i="12"/>
  <c r="BC1429" i="12"/>
  <c r="BC1430" i="12"/>
  <c r="BC1431" i="12"/>
  <c r="BC1432" i="12"/>
  <c r="BC1433" i="12"/>
  <c r="BC1434" i="12"/>
  <c r="BC1435" i="12"/>
  <c r="BC1436" i="12"/>
  <c r="BC1437" i="12"/>
  <c r="BC1438" i="12"/>
  <c r="BC1439" i="12"/>
  <c r="BC1440" i="12"/>
  <c r="BC1441" i="12"/>
  <c r="BC1442" i="12"/>
  <c r="BC1443" i="12"/>
  <c r="BC1444" i="12"/>
  <c r="BC1445" i="12"/>
  <c r="BC1446" i="12"/>
  <c r="BC1447" i="12"/>
  <c r="BC1448" i="12"/>
  <c r="BC1449" i="12"/>
  <c r="BC1450" i="12"/>
  <c r="BC1451" i="12"/>
  <c r="BC1452" i="12"/>
  <c r="BC1453" i="12"/>
  <c r="BC1454" i="12"/>
  <c r="BC1455" i="12"/>
  <c r="BC1456" i="12"/>
  <c r="BC1457" i="12"/>
  <c r="BC1458" i="12"/>
  <c r="BC1459" i="12"/>
  <c r="BC1460" i="12"/>
  <c r="BC1461" i="12"/>
  <c r="BC1462" i="12"/>
  <c r="BC1463" i="12"/>
  <c r="BC1464" i="12"/>
  <c r="BC1465" i="12"/>
  <c r="BC1466" i="12"/>
  <c r="BC1467" i="12"/>
  <c r="BC1468" i="12"/>
  <c r="BC1469" i="12"/>
  <c r="BC1470" i="12"/>
  <c r="BC1471" i="12"/>
  <c r="BC1472" i="12"/>
  <c r="BC1473" i="12"/>
  <c r="BC1474" i="12"/>
  <c r="BC1475" i="12"/>
  <c r="BC1476" i="12"/>
  <c r="BC1477" i="12"/>
  <c r="BC1478" i="12"/>
  <c r="BC1479" i="12"/>
  <c r="BC1480" i="12"/>
  <c r="BC1481" i="12"/>
  <c r="BC1482" i="12"/>
  <c r="BC1483" i="12"/>
  <c r="BC1484" i="12"/>
  <c r="BC1485" i="12"/>
  <c r="BC1486" i="12"/>
  <c r="BC1487" i="12"/>
  <c r="BC1488" i="12"/>
  <c r="BC1489" i="12"/>
  <c r="BC1490" i="12"/>
  <c r="BC1491" i="12"/>
  <c r="BC1492" i="12"/>
  <c r="BC1493" i="12"/>
  <c r="BC1494" i="12"/>
  <c r="BC1495" i="12"/>
  <c r="BC1496" i="12"/>
  <c r="BC1497" i="12"/>
  <c r="BC1498" i="12"/>
  <c r="BC1499" i="12"/>
  <c r="BC1500" i="12"/>
  <c r="BC1501" i="12"/>
  <c r="BC1502" i="12"/>
  <c r="BC1503" i="12"/>
  <c r="BC1504" i="12"/>
  <c r="BC1505" i="12"/>
  <c r="BC1506" i="12"/>
  <c r="BC1507" i="12"/>
  <c r="BC1508" i="12"/>
  <c r="BC1509" i="12"/>
  <c r="BC1510" i="12"/>
  <c r="BC1511" i="12"/>
  <c r="BC1512" i="12"/>
  <c r="BC1513" i="12"/>
  <c r="BC1514" i="12"/>
  <c r="BC1515" i="12"/>
  <c r="BC1516" i="12"/>
  <c r="BC1517" i="12"/>
  <c r="BC1518" i="12"/>
  <c r="BC1519" i="12"/>
  <c r="BC1520" i="12"/>
  <c r="BC1521" i="12"/>
  <c r="BC1522" i="12"/>
  <c r="BC1523" i="12"/>
  <c r="BC1524" i="12"/>
  <c r="BC1525" i="12"/>
  <c r="BC1526" i="12"/>
  <c r="BC1527" i="12"/>
  <c r="BC1528" i="12"/>
  <c r="BC1529" i="12"/>
  <c r="BC1530" i="12"/>
  <c r="BC1531" i="12"/>
  <c r="BC1532" i="12"/>
  <c r="BC1533" i="12"/>
  <c r="BC1534" i="12"/>
  <c r="BC1535" i="12"/>
  <c r="BC1536" i="12"/>
  <c r="BC1537" i="12"/>
  <c r="BC1538" i="12"/>
  <c r="BC1539" i="12"/>
  <c r="BC1540" i="12"/>
  <c r="BC1541" i="12"/>
  <c r="BC1542" i="12"/>
  <c r="BC1543" i="12"/>
  <c r="BC1544" i="12"/>
  <c r="BC1545" i="12"/>
  <c r="BC1546" i="12"/>
  <c r="BC1547" i="12"/>
  <c r="BC1548" i="12"/>
  <c r="BC1549" i="12"/>
  <c r="BC1550" i="12"/>
  <c r="BC1551" i="12"/>
  <c r="BC1552" i="12"/>
  <c r="BC1553" i="12"/>
  <c r="BC1554" i="12"/>
  <c r="BC1555" i="12"/>
  <c r="BC1556" i="12"/>
  <c r="BC1557" i="12"/>
  <c r="BC1558" i="12"/>
  <c r="BC1559" i="12"/>
  <c r="BC1560" i="12"/>
  <c r="BC1561" i="12"/>
  <c r="BC1562" i="12"/>
  <c r="BC1563" i="12"/>
  <c r="BC1564" i="12"/>
  <c r="BC1565" i="12"/>
  <c r="BC1566" i="12"/>
  <c r="BC1567" i="12"/>
  <c r="BC1568" i="12"/>
  <c r="BC1569" i="12"/>
  <c r="BC1570" i="12"/>
  <c r="BC1571" i="12"/>
  <c r="BC1572" i="12"/>
  <c r="BC1573" i="12"/>
  <c r="BC1574" i="12"/>
  <c r="BC1575" i="12"/>
  <c r="BC1576" i="12"/>
  <c r="BC1577" i="12"/>
  <c r="BC1578" i="12"/>
  <c r="BC1579" i="12"/>
  <c r="BC1580" i="12"/>
  <c r="BC1581" i="12"/>
  <c r="BC1582" i="12"/>
  <c r="BC1583" i="12"/>
  <c r="BC1584" i="12"/>
  <c r="BC1585" i="12"/>
  <c r="BC1586" i="12"/>
  <c r="BC1587" i="12"/>
  <c r="BC1588" i="12"/>
  <c r="BC1589" i="12"/>
  <c r="BC1590" i="12"/>
  <c r="BC1591" i="12"/>
  <c r="BC1592" i="12"/>
  <c r="BC1593" i="12"/>
  <c r="BC1594" i="12"/>
  <c r="BC1595" i="12"/>
  <c r="BC1596" i="12"/>
  <c r="BC1597" i="12"/>
  <c r="BC1598" i="12"/>
  <c r="BC1599" i="12"/>
  <c r="BC1600" i="12"/>
  <c r="BC1601" i="12"/>
  <c r="BC1602" i="12"/>
  <c r="BC1603" i="12"/>
  <c r="BC1604" i="12"/>
  <c r="BC1605" i="12"/>
  <c r="BC1606" i="12"/>
  <c r="BC1607" i="12"/>
  <c r="BC1608" i="12"/>
  <c r="BC1609" i="12"/>
  <c r="BC1610" i="12"/>
  <c r="BC1611" i="12"/>
  <c r="BC1612" i="12"/>
  <c r="BC1613" i="12"/>
  <c r="BC1614" i="12"/>
  <c r="BC1615" i="12"/>
  <c r="BC1616" i="12"/>
  <c r="BC1617" i="12"/>
  <c r="BC1618" i="12"/>
  <c r="BC1619" i="12"/>
  <c r="BC1620" i="12"/>
  <c r="BC1621" i="12"/>
  <c r="BC1622" i="12"/>
  <c r="BC1623" i="12"/>
  <c r="BC1624" i="12"/>
  <c r="BC1625" i="12"/>
  <c r="BC1626" i="12"/>
  <c r="BC1627" i="12"/>
  <c r="BC1628" i="12"/>
  <c r="BC1629" i="12"/>
  <c r="BC1630" i="12"/>
  <c r="BC1631" i="12"/>
  <c r="BC1632" i="12"/>
  <c r="BC1633" i="12"/>
  <c r="BC1634" i="12"/>
  <c r="BC1635" i="12"/>
  <c r="BC1636" i="12"/>
  <c r="BC1637" i="12"/>
  <c r="BC1638" i="12"/>
  <c r="BC1639" i="12"/>
  <c r="BC1640" i="12"/>
  <c r="BC1641" i="12"/>
  <c r="BC1642" i="12"/>
  <c r="BC1643" i="12"/>
  <c r="BC1644" i="12"/>
  <c r="BC1645" i="12"/>
  <c r="BC1646" i="12"/>
  <c r="BC1647" i="12"/>
  <c r="BC1648" i="12"/>
  <c r="BC1649" i="12"/>
  <c r="BC1650" i="12"/>
  <c r="BC1651" i="12"/>
  <c r="BC1652" i="12"/>
  <c r="BC1653" i="12"/>
  <c r="BC1654" i="12"/>
  <c r="BC1655" i="12"/>
  <c r="BC1656" i="12"/>
  <c r="BC1657" i="12"/>
  <c r="BC1658" i="12"/>
  <c r="BC1659" i="12"/>
  <c r="BC1660" i="12"/>
  <c r="BC1661" i="12"/>
  <c r="BC1662" i="12"/>
  <c r="BC1663" i="12"/>
  <c r="BC1664" i="12"/>
  <c r="BC1665" i="12"/>
  <c r="BC1666" i="12"/>
  <c r="BC1667" i="12"/>
  <c r="BC1668" i="12"/>
  <c r="BC1669" i="12"/>
  <c r="BC1670" i="12"/>
  <c r="BC1671" i="12"/>
  <c r="BC1672" i="12"/>
  <c r="BC1673" i="12"/>
  <c r="BC1674" i="12"/>
  <c r="BC1675" i="12"/>
  <c r="BC1676" i="12"/>
  <c r="BC1677" i="12"/>
  <c r="BC1678" i="12"/>
  <c r="BC1679" i="12"/>
  <c r="BC1680" i="12"/>
  <c r="BC1681" i="12"/>
  <c r="BC1682" i="12"/>
  <c r="BC1683" i="12"/>
  <c r="BC1684" i="12"/>
  <c r="BC1685" i="12"/>
  <c r="BC1686" i="12"/>
  <c r="BC1687" i="12"/>
  <c r="BC1688" i="12"/>
  <c r="BC1689" i="12"/>
  <c r="BC1690" i="12"/>
  <c r="BC1691" i="12"/>
  <c r="BC1692" i="12"/>
  <c r="BC1693" i="12"/>
  <c r="BC1694" i="12"/>
  <c r="BC1695" i="12"/>
  <c r="BC1696" i="12"/>
  <c r="BC1697" i="12"/>
  <c r="BC1698" i="12"/>
  <c r="BC1699" i="12"/>
  <c r="BC1700" i="12"/>
  <c r="BC1701" i="12"/>
  <c r="BC1702" i="12"/>
  <c r="BC1703" i="12"/>
  <c r="BC1704" i="12"/>
  <c r="BC1705" i="12"/>
  <c r="BC1706" i="12"/>
  <c r="BC1707" i="12"/>
  <c r="BC1708" i="12"/>
  <c r="BC1709" i="12"/>
  <c r="BC1710" i="12"/>
  <c r="BC1711" i="12"/>
  <c r="BC1712" i="12"/>
  <c r="BC1713" i="12"/>
  <c r="BC1714" i="12"/>
  <c r="BC1715" i="12"/>
  <c r="BC1716" i="12"/>
  <c r="BC1717" i="12"/>
  <c r="BC1718" i="12"/>
  <c r="BC1719" i="12"/>
  <c r="BC1720" i="12"/>
  <c r="BC1721" i="12"/>
  <c r="BC1722" i="12"/>
  <c r="BC1723" i="12"/>
  <c r="BC1724" i="12"/>
  <c r="BC1725" i="12"/>
  <c r="BC1726" i="12"/>
  <c r="BC1727" i="12"/>
  <c r="BC1728" i="12"/>
  <c r="BC1729" i="12"/>
  <c r="BC1730" i="12"/>
  <c r="BC1731" i="12"/>
  <c r="BC1732" i="12"/>
  <c r="BC1733" i="12"/>
  <c r="BC1734" i="12"/>
  <c r="BC1735" i="12"/>
  <c r="BC1736" i="12"/>
  <c r="BC1737" i="12"/>
  <c r="BC1738" i="12"/>
  <c r="BC1739" i="12"/>
  <c r="BC1740" i="12"/>
  <c r="BC1741" i="12"/>
  <c r="BC1742" i="12"/>
  <c r="BC1743" i="12"/>
  <c r="BC1744" i="12"/>
  <c r="BC1745" i="12"/>
  <c r="BC1746" i="12"/>
  <c r="BC1747" i="12"/>
  <c r="BC1748" i="12"/>
  <c r="BC1749" i="12"/>
  <c r="BC1750" i="12"/>
  <c r="BC1751" i="12"/>
  <c r="BC1752" i="12"/>
  <c r="BC1753" i="12"/>
  <c r="BC1754" i="12"/>
  <c r="BC1755" i="12"/>
  <c r="BC1756" i="12"/>
  <c r="BC1757" i="12"/>
  <c r="BC1758" i="12"/>
  <c r="BC1759" i="12"/>
  <c r="BC1760" i="12"/>
  <c r="BC1761" i="12"/>
  <c r="BC1762" i="12"/>
  <c r="BC1763" i="12"/>
  <c r="BC1764" i="12"/>
  <c r="BC1765" i="12"/>
  <c r="BC1766" i="12"/>
  <c r="BC1767" i="12"/>
  <c r="BC1768" i="12"/>
  <c r="BC1769" i="12"/>
  <c r="BC1770" i="12"/>
  <c r="BC1771" i="12"/>
  <c r="BC1772" i="12"/>
  <c r="BC1773" i="12"/>
  <c r="BC1774" i="12"/>
  <c r="BC1775" i="12"/>
  <c r="BC1776" i="12"/>
  <c r="BC1777" i="12"/>
  <c r="BC1778" i="12"/>
  <c r="BC1779" i="12"/>
  <c r="BC1780" i="12"/>
  <c r="BC1781" i="12"/>
  <c r="BC1782" i="12"/>
  <c r="BC1783" i="12"/>
  <c r="BC1784" i="12"/>
  <c r="BC1785" i="12"/>
  <c r="BC1786" i="12"/>
  <c r="BC1787" i="12"/>
  <c r="BC1788" i="12"/>
  <c r="BC1789" i="12"/>
  <c r="BC1790" i="12"/>
  <c r="BC1791" i="12"/>
  <c r="BC1792" i="12"/>
  <c r="BC1793" i="12"/>
  <c r="BC1794" i="12"/>
  <c r="BC1795" i="12"/>
  <c r="BC1796" i="12"/>
  <c r="BC1797" i="12"/>
  <c r="BC1798" i="12"/>
  <c r="BC1799" i="12"/>
  <c r="BC1800" i="12"/>
  <c r="BC1801" i="12"/>
  <c r="BC1802" i="12"/>
  <c r="BC1803" i="12"/>
  <c r="BC1804" i="12"/>
  <c r="BC1805" i="12"/>
  <c r="BC1806" i="12"/>
  <c r="BC1807" i="12"/>
  <c r="BC1808" i="12"/>
  <c r="BC1809" i="12"/>
  <c r="BC1810" i="12"/>
  <c r="BC1811" i="12"/>
  <c r="BC1812" i="12"/>
  <c r="BC1813" i="12"/>
  <c r="BC1814" i="12"/>
  <c r="BC1815" i="12"/>
  <c r="BC1816" i="12"/>
  <c r="BC1817" i="12"/>
  <c r="BC1818" i="12"/>
  <c r="BC1819" i="12"/>
  <c r="BC1820" i="12"/>
  <c r="BC1821" i="12"/>
  <c r="BC1822" i="12"/>
  <c r="BC1823" i="12"/>
  <c r="BC1824" i="12"/>
  <c r="BC1825" i="12"/>
  <c r="BC1826" i="12"/>
  <c r="BC1827" i="12"/>
  <c r="BC1828" i="12"/>
  <c r="BC1829" i="12"/>
  <c r="BC1830" i="12"/>
  <c r="BC1831" i="12"/>
  <c r="BC1832" i="12"/>
  <c r="BC1833" i="12"/>
  <c r="BC1834" i="12"/>
  <c r="BC1835" i="12"/>
  <c r="BC1836" i="12"/>
  <c r="BC1837" i="12"/>
  <c r="BC1838" i="12"/>
  <c r="BC1839" i="12"/>
  <c r="BC1840" i="12"/>
  <c r="BC1841" i="12"/>
  <c r="BC1842" i="12"/>
  <c r="BC1843" i="12"/>
  <c r="BC1844" i="12"/>
  <c r="BC1845" i="12"/>
  <c r="BC1846" i="12"/>
  <c r="BC1847" i="12"/>
  <c r="BC1848" i="12"/>
  <c r="BC1849" i="12"/>
  <c r="BC1850" i="12"/>
  <c r="BC1851" i="12"/>
  <c r="BC1852" i="12"/>
  <c r="BC1853" i="12"/>
  <c r="BC1854" i="12"/>
  <c r="BC1855" i="12"/>
  <c r="BC1856" i="12"/>
  <c r="BC1857" i="12"/>
  <c r="BC1858" i="12"/>
  <c r="BC1859" i="12"/>
  <c r="BC1860" i="12"/>
  <c r="BC1861" i="12"/>
  <c r="BC1862" i="12"/>
  <c r="BC1863" i="12"/>
  <c r="BC1864" i="12"/>
  <c r="BC1865" i="12"/>
  <c r="BC1866" i="12"/>
  <c r="BC1867" i="12"/>
  <c r="BC1868" i="12"/>
  <c r="BC1869" i="12"/>
  <c r="BC1870" i="12"/>
  <c r="BC1871" i="12"/>
  <c r="BC1872" i="12"/>
  <c r="BC1873" i="12"/>
  <c r="BC1874" i="12"/>
  <c r="BC1875" i="12"/>
  <c r="BC1876" i="12"/>
  <c r="BC1877" i="12"/>
  <c r="BC1878" i="12"/>
  <c r="BC1879" i="12"/>
  <c r="BC1880" i="12"/>
  <c r="BC1881" i="12"/>
  <c r="BC1882" i="12"/>
  <c r="BC1883" i="12"/>
  <c r="BC1884" i="12"/>
  <c r="BC1885" i="12"/>
  <c r="BC1886" i="12"/>
  <c r="BC1887" i="12"/>
  <c r="BC1888" i="12"/>
  <c r="BC1889" i="12"/>
  <c r="BC1890" i="12"/>
  <c r="BC1891" i="12"/>
  <c r="BC1892" i="12"/>
  <c r="BC1893" i="12"/>
  <c r="BC1894" i="12"/>
  <c r="BC1895" i="12"/>
  <c r="BC1896" i="12"/>
  <c r="BC1897" i="12"/>
  <c r="BC1898" i="12"/>
  <c r="BC1899" i="12"/>
  <c r="BC1900" i="12"/>
  <c r="BC1901" i="12"/>
  <c r="BC1902" i="12"/>
  <c r="BC1903" i="12"/>
  <c r="BC1904" i="12"/>
  <c r="BC1905" i="12"/>
  <c r="BC1906" i="12"/>
  <c r="BC1907" i="12"/>
  <c r="BC1908" i="12"/>
  <c r="BC1909" i="12"/>
  <c r="BC1910" i="12"/>
  <c r="BC1911" i="12"/>
  <c r="BC1912" i="12"/>
  <c r="BC1913" i="12"/>
  <c r="BC1914" i="12"/>
  <c r="BC1915" i="12"/>
  <c r="BC1916" i="12"/>
  <c r="BC1917" i="12"/>
  <c r="BC1918" i="12"/>
  <c r="BC1919" i="12"/>
  <c r="BC1920" i="12"/>
  <c r="BC1921" i="12"/>
  <c r="BC1922" i="12"/>
  <c r="BC1923" i="12"/>
  <c r="BC1924" i="12"/>
  <c r="BC1925" i="12"/>
  <c r="BC1926" i="12"/>
  <c r="BC1927" i="12"/>
  <c r="BC1928" i="12"/>
  <c r="BC1929" i="12"/>
  <c r="BC1930" i="12"/>
  <c r="BC1931" i="12"/>
  <c r="BC1932" i="12"/>
  <c r="BC1933" i="12"/>
  <c r="BC1934" i="12"/>
  <c r="BC1935" i="12"/>
  <c r="BC1936" i="12"/>
  <c r="BC1937" i="12"/>
  <c r="BC1938" i="12"/>
  <c r="BC1939" i="12"/>
  <c r="BC1940" i="12"/>
  <c r="BC1941" i="12"/>
  <c r="BC1942" i="12"/>
  <c r="BC1943" i="12"/>
  <c r="BC1944" i="12"/>
  <c r="BC1945" i="12"/>
  <c r="BC1946" i="12"/>
  <c r="BC1947" i="12"/>
  <c r="BC1948" i="12"/>
  <c r="BC1949" i="12"/>
  <c r="BC1950" i="12"/>
  <c r="BC1951" i="12"/>
  <c r="BC1952" i="12"/>
  <c r="BC1953" i="12"/>
  <c r="BC1954" i="12"/>
  <c r="BC1955" i="12"/>
  <c r="BC1956" i="12"/>
  <c r="BC1957" i="12"/>
  <c r="BC1958" i="12"/>
  <c r="BC1959" i="12"/>
  <c r="BC1960" i="12"/>
  <c r="BC1961" i="12"/>
  <c r="BC1962" i="12"/>
  <c r="BC1963" i="12"/>
  <c r="BC1964" i="12"/>
  <c r="BC1965" i="12"/>
  <c r="BC1966" i="12"/>
  <c r="BC1967" i="12"/>
  <c r="BC1968" i="12"/>
  <c r="BC1969" i="12"/>
  <c r="BC1970" i="12"/>
  <c r="BC1971" i="12"/>
  <c r="BC1972" i="12"/>
  <c r="BC1973" i="12"/>
  <c r="BC1974" i="12"/>
  <c r="BC1975" i="12"/>
  <c r="BC1976" i="12"/>
  <c r="BC1977" i="12"/>
  <c r="BC1978" i="12"/>
  <c r="BC1979" i="12"/>
  <c r="BC1980" i="12"/>
  <c r="BC1981" i="12"/>
  <c r="BC1982" i="12"/>
  <c r="BC1983" i="12"/>
  <c r="BC1984" i="12"/>
  <c r="BC1985" i="12"/>
  <c r="BC1986" i="12"/>
  <c r="BC1987" i="12"/>
  <c r="BC1988" i="12"/>
  <c r="BC1989" i="12"/>
  <c r="BC1990" i="12"/>
  <c r="BC1991" i="12"/>
  <c r="BC1992" i="12"/>
  <c r="BC1993" i="12"/>
  <c r="BC1994" i="12"/>
  <c r="BC1995" i="12"/>
  <c r="BC1996" i="12"/>
  <c r="BC1997" i="12"/>
  <c r="BC1998" i="12"/>
  <c r="BC1999" i="12"/>
  <c r="BC2000" i="12"/>
  <c r="BC2001" i="12"/>
  <c r="BC2002" i="12"/>
  <c r="BC2003" i="12"/>
  <c r="BC2004" i="12"/>
  <c r="BC2005" i="12"/>
  <c r="BC2006" i="12"/>
  <c r="BC2007" i="12"/>
  <c r="BC2008" i="12"/>
  <c r="BC2009" i="12"/>
  <c r="BC2010" i="12"/>
  <c r="BC2011" i="12"/>
  <c r="BC2012" i="12"/>
  <c r="BC2013" i="12"/>
  <c r="BC2014" i="12"/>
  <c r="BC2015" i="12"/>
  <c r="BC2016" i="12"/>
  <c r="BC2017" i="12"/>
  <c r="BC2018" i="12"/>
  <c r="BC2019" i="12"/>
  <c r="BC2020" i="12"/>
  <c r="BC2021" i="12"/>
  <c r="BC2022" i="12"/>
  <c r="BC2023" i="12"/>
  <c r="BC2024" i="12"/>
  <c r="BC2025" i="12"/>
  <c r="BC2026" i="12"/>
  <c r="BC2027" i="12"/>
  <c r="BC2028" i="12"/>
  <c r="BC2029" i="12"/>
  <c r="BC2030" i="12"/>
  <c r="BC2031" i="12"/>
  <c r="BC2032" i="12"/>
  <c r="BC2033" i="12"/>
  <c r="BC2034" i="12"/>
  <c r="BC2035" i="12"/>
  <c r="BC2036" i="12"/>
  <c r="BC2037" i="12"/>
  <c r="BC2038" i="12"/>
  <c r="BC2039" i="12"/>
  <c r="BC2040" i="12"/>
  <c r="BC2041" i="12"/>
  <c r="BC2042" i="12"/>
  <c r="BC2043" i="12"/>
  <c r="BC2044" i="12"/>
  <c r="BC2045" i="12"/>
  <c r="BC2046" i="12"/>
  <c r="BC2047" i="12"/>
  <c r="BC2048" i="12"/>
  <c r="BC2049" i="12"/>
  <c r="BC2050" i="12"/>
  <c r="BC2051" i="12"/>
  <c r="BC2052" i="12"/>
  <c r="BC2053" i="12"/>
  <c r="BC2054" i="12"/>
  <c r="BC2055" i="12"/>
  <c r="BC2056" i="12"/>
  <c r="BC2057" i="12"/>
  <c r="BC2058" i="12"/>
  <c r="BC2059" i="12"/>
  <c r="BC2060" i="12"/>
  <c r="BC2061" i="12"/>
  <c r="BC2062" i="12"/>
  <c r="BC2" i="12"/>
  <c r="AZ3" i="12"/>
  <c r="AZ5" i="12"/>
  <c r="AZ6" i="12"/>
  <c r="AZ7" i="12"/>
  <c r="AZ8" i="12"/>
  <c r="AZ9" i="12"/>
  <c r="AZ10" i="12"/>
  <c r="AZ11" i="12"/>
  <c r="AZ12" i="12"/>
  <c r="AZ13" i="12"/>
  <c r="AZ14" i="12"/>
  <c r="AZ15" i="12"/>
  <c r="AZ16" i="12"/>
  <c r="AZ17" i="12"/>
  <c r="AZ18" i="12"/>
  <c r="AZ19" i="12"/>
  <c r="AZ20" i="12"/>
  <c r="AZ21" i="12"/>
  <c r="AZ22" i="12"/>
  <c r="AZ23" i="12"/>
  <c r="AZ24" i="12"/>
  <c r="AZ25" i="12"/>
  <c r="AZ26" i="12"/>
  <c r="AZ27" i="12"/>
  <c r="AZ28" i="12"/>
  <c r="AZ29" i="12"/>
  <c r="AZ30" i="12"/>
  <c r="AZ31" i="12"/>
  <c r="AZ32" i="12"/>
  <c r="AZ33" i="12"/>
  <c r="AZ34" i="12"/>
  <c r="AZ35" i="12"/>
  <c r="AZ36" i="12"/>
  <c r="AZ37" i="12"/>
  <c r="AZ38" i="12"/>
  <c r="AZ39" i="12"/>
  <c r="AZ40" i="12"/>
  <c r="AZ41" i="12"/>
  <c r="AZ42" i="12"/>
  <c r="AZ43" i="12"/>
  <c r="AZ44" i="12"/>
  <c r="AZ45" i="12"/>
  <c r="AZ46" i="12"/>
  <c r="AZ47" i="12"/>
  <c r="AZ48" i="12"/>
  <c r="AZ49" i="12"/>
  <c r="AZ50" i="12"/>
  <c r="AZ51" i="12"/>
  <c r="AZ52" i="12"/>
  <c r="AZ53" i="12"/>
  <c r="AZ54" i="12"/>
  <c r="AZ55" i="12"/>
  <c r="AZ56" i="12"/>
  <c r="AZ57" i="12"/>
  <c r="AZ58" i="12"/>
  <c r="AZ59" i="12"/>
  <c r="AZ60" i="12"/>
  <c r="AZ61" i="12"/>
  <c r="AZ62" i="12"/>
  <c r="AZ63" i="12"/>
  <c r="AZ64" i="12"/>
  <c r="AZ65" i="12"/>
  <c r="AZ66" i="12"/>
  <c r="AZ67" i="12"/>
  <c r="AZ68" i="12"/>
  <c r="AZ69" i="12"/>
  <c r="AZ70" i="12"/>
  <c r="AZ71" i="12"/>
  <c r="AZ72" i="12"/>
  <c r="AZ73" i="12"/>
  <c r="AZ74" i="12"/>
  <c r="AZ75" i="12"/>
  <c r="AZ76" i="12"/>
  <c r="AZ77" i="12"/>
  <c r="AZ78" i="12"/>
  <c r="AZ79" i="12"/>
  <c r="AZ80" i="12"/>
  <c r="AZ81" i="12"/>
  <c r="AZ82" i="12"/>
  <c r="AZ83" i="12"/>
  <c r="AZ84" i="12"/>
  <c r="AZ85" i="12"/>
  <c r="AZ86" i="12"/>
  <c r="AZ87" i="12"/>
  <c r="AZ88" i="12"/>
  <c r="AZ89" i="12"/>
  <c r="AZ90" i="12"/>
  <c r="AZ91" i="12"/>
  <c r="AZ92" i="12"/>
  <c r="AZ93" i="12"/>
  <c r="AZ94" i="12"/>
  <c r="AZ95" i="12"/>
  <c r="AZ96" i="12"/>
  <c r="AZ97" i="12"/>
  <c r="AZ98" i="12"/>
  <c r="AZ99" i="12"/>
  <c r="AZ100" i="12"/>
  <c r="AZ101" i="12"/>
  <c r="AZ102" i="12"/>
  <c r="AZ103" i="12"/>
  <c r="AZ104" i="12"/>
  <c r="AZ105" i="12"/>
  <c r="AZ106" i="12"/>
  <c r="AZ107" i="12"/>
  <c r="AZ108" i="12"/>
  <c r="AZ109" i="12"/>
  <c r="AZ110" i="12"/>
  <c r="AZ111" i="12"/>
  <c r="AZ112" i="12"/>
  <c r="AZ113" i="12"/>
  <c r="AZ114" i="12"/>
  <c r="AZ115" i="12"/>
  <c r="AZ116" i="12"/>
  <c r="AZ117" i="12"/>
  <c r="AZ118" i="12"/>
  <c r="AZ119" i="12"/>
  <c r="AZ120" i="12"/>
  <c r="AZ121" i="12"/>
  <c r="AZ122" i="12"/>
  <c r="AZ123" i="12"/>
  <c r="AZ124" i="12"/>
  <c r="AZ125" i="12"/>
  <c r="AZ126" i="12"/>
  <c r="AZ127" i="12"/>
  <c r="AZ128" i="12"/>
  <c r="AZ129" i="12"/>
  <c r="AZ130" i="12"/>
  <c r="AZ131" i="12"/>
  <c r="AZ132" i="12"/>
  <c r="AZ133" i="12"/>
  <c r="AZ134" i="12"/>
  <c r="AZ135" i="12"/>
  <c r="AZ136" i="12"/>
  <c r="AZ137" i="12"/>
  <c r="AZ138" i="12"/>
  <c r="AZ139" i="12"/>
  <c r="AZ140" i="12"/>
  <c r="AZ141" i="12"/>
  <c r="AZ142" i="12"/>
  <c r="AZ143" i="12"/>
  <c r="AZ144" i="12"/>
  <c r="AZ145" i="12"/>
  <c r="AZ146" i="12"/>
  <c r="AZ147" i="12"/>
  <c r="AZ148" i="12"/>
  <c r="AZ149" i="12"/>
  <c r="AZ150" i="12"/>
  <c r="AZ151" i="12"/>
  <c r="AZ152" i="12"/>
  <c r="AZ153" i="12"/>
  <c r="AZ154" i="12"/>
  <c r="AZ155" i="12"/>
  <c r="AZ156" i="12"/>
  <c r="AZ157" i="12"/>
  <c r="AZ158" i="12"/>
  <c r="AZ159" i="12"/>
  <c r="AZ160" i="12"/>
  <c r="AZ161" i="12"/>
  <c r="AZ162" i="12"/>
  <c r="AZ163" i="12"/>
  <c r="AZ164" i="12"/>
  <c r="AZ165" i="12"/>
  <c r="AZ166" i="12"/>
  <c r="AZ167" i="12"/>
  <c r="AZ168" i="12"/>
  <c r="AZ169" i="12"/>
  <c r="AZ170" i="12"/>
  <c r="AZ171" i="12"/>
  <c r="AZ172" i="12"/>
  <c r="AZ173" i="12"/>
  <c r="AZ174" i="12"/>
  <c r="AZ175" i="12"/>
  <c r="AZ176" i="12"/>
  <c r="AZ177" i="12"/>
  <c r="AZ178" i="12"/>
  <c r="AZ179" i="12"/>
  <c r="AZ180" i="12"/>
  <c r="AZ181" i="12"/>
  <c r="AZ182" i="12"/>
  <c r="AZ183" i="12"/>
  <c r="AZ184" i="12"/>
  <c r="AZ185" i="12"/>
  <c r="AZ186" i="12"/>
  <c r="AZ187" i="12"/>
  <c r="AZ188" i="12"/>
  <c r="AZ189" i="12"/>
  <c r="AZ190" i="12"/>
  <c r="AZ191" i="12"/>
  <c r="AZ192" i="12"/>
  <c r="AZ193" i="12"/>
  <c r="AZ194" i="12"/>
  <c r="AZ195" i="12"/>
  <c r="AZ196" i="12"/>
  <c r="AZ197" i="12"/>
  <c r="AZ198" i="12"/>
  <c r="AZ199" i="12"/>
  <c r="AZ200" i="12"/>
  <c r="AZ201" i="12"/>
  <c r="AZ202" i="12"/>
  <c r="AZ203" i="12"/>
  <c r="AZ204" i="12"/>
  <c r="AZ205" i="12"/>
  <c r="AZ206" i="12"/>
  <c r="AZ207" i="12"/>
  <c r="AZ208" i="12"/>
  <c r="AZ209" i="12"/>
  <c r="AZ210" i="12"/>
  <c r="AZ211" i="12"/>
  <c r="AZ212" i="12"/>
  <c r="AZ213" i="12"/>
  <c r="AZ214" i="12"/>
  <c r="AZ215" i="12"/>
  <c r="AZ216" i="12"/>
  <c r="AZ217" i="12"/>
  <c r="AZ218" i="12"/>
  <c r="AZ219" i="12"/>
  <c r="AZ220" i="12"/>
  <c r="AZ221" i="12"/>
  <c r="AZ222" i="12"/>
  <c r="AZ223" i="12"/>
  <c r="AZ224" i="12"/>
  <c r="AZ225" i="12"/>
  <c r="AZ226" i="12"/>
  <c r="AZ227" i="12"/>
  <c r="AZ228" i="12"/>
  <c r="AZ229" i="12"/>
  <c r="AZ230" i="12"/>
  <c r="AZ231" i="12"/>
  <c r="AZ232" i="12"/>
  <c r="AZ233" i="12"/>
  <c r="AZ234" i="12"/>
  <c r="AZ235" i="12"/>
  <c r="AZ236" i="12"/>
  <c r="AZ237" i="12"/>
  <c r="AZ238" i="12"/>
  <c r="AZ239" i="12"/>
  <c r="AZ240" i="12"/>
  <c r="AZ241" i="12"/>
  <c r="AZ242" i="12"/>
  <c r="AZ243" i="12"/>
  <c r="AZ244" i="12"/>
  <c r="AZ245" i="12"/>
  <c r="AZ246" i="12"/>
  <c r="AZ247" i="12"/>
  <c r="AZ248" i="12"/>
  <c r="AZ249" i="12"/>
  <c r="AZ250" i="12"/>
  <c r="AZ251" i="12"/>
  <c r="AZ252" i="12"/>
  <c r="AZ253" i="12"/>
  <c r="AZ254" i="12"/>
  <c r="AZ255" i="12"/>
  <c r="AZ256" i="12"/>
  <c r="AZ257" i="12"/>
  <c r="AZ258" i="12"/>
  <c r="AZ259" i="12"/>
  <c r="AZ260" i="12"/>
  <c r="AZ261" i="12"/>
  <c r="AZ262" i="12"/>
  <c r="AZ263" i="12"/>
  <c r="AZ264" i="12"/>
  <c r="AZ265" i="12"/>
  <c r="AZ266" i="12"/>
  <c r="AZ267" i="12"/>
  <c r="AZ268" i="12"/>
  <c r="AZ269" i="12"/>
  <c r="AZ270" i="12"/>
  <c r="AZ271" i="12"/>
  <c r="AZ272" i="12"/>
  <c r="AZ273" i="12"/>
  <c r="AZ274" i="12"/>
  <c r="AZ275" i="12"/>
  <c r="AZ276" i="12"/>
  <c r="AZ277" i="12"/>
  <c r="AZ278" i="12"/>
  <c r="AZ279" i="12"/>
  <c r="AZ280" i="12"/>
  <c r="AZ281" i="12"/>
  <c r="AZ282" i="12"/>
  <c r="AZ283" i="12"/>
  <c r="AZ284" i="12"/>
  <c r="AZ285" i="12"/>
  <c r="AZ286" i="12"/>
  <c r="AZ287" i="12"/>
  <c r="AZ288" i="12"/>
  <c r="AZ289" i="12"/>
  <c r="AZ290" i="12"/>
  <c r="AZ291" i="12"/>
  <c r="AZ292" i="12"/>
  <c r="AZ293" i="12"/>
  <c r="AZ294" i="12"/>
  <c r="AZ295" i="12"/>
  <c r="AZ296" i="12"/>
  <c r="AZ297" i="12"/>
  <c r="AZ298" i="12"/>
  <c r="AZ299" i="12"/>
  <c r="AZ300" i="12"/>
  <c r="AZ301" i="12"/>
  <c r="AZ302" i="12"/>
  <c r="AZ303" i="12"/>
  <c r="AZ304" i="12"/>
  <c r="AZ305" i="12"/>
  <c r="AZ306" i="12"/>
  <c r="AZ307" i="12"/>
  <c r="AZ308" i="12"/>
  <c r="AZ309" i="12"/>
  <c r="AZ310" i="12"/>
  <c r="AZ311" i="12"/>
  <c r="AZ312" i="12"/>
  <c r="AZ313" i="12"/>
  <c r="AZ314" i="12"/>
  <c r="AZ315" i="12"/>
  <c r="AZ316" i="12"/>
  <c r="AZ317" i="12"/>
  <c r="AZ318" i="12"/>
  <c r="AZ319" i="12"/>
  <c r="AZ320" i="12"/>
  <c r="AZ321" i="12"/>
  <c r="AZ322" i="12"/>
  <c r="AZ323" i="12"/>
  <c r="AZ324" i="12"/>
  <c r="AZ325" i="12"/>
  <c r="AZ326" i="12"/>
  <c r="AZ327" i="12"/>
  <c r="AZ328" i="12"/>
  <c r="AZ329" i="12"/>
  <c r="AZ330" i="12"/>
  <c r="AZ331" i="12"/>
  <c r="AZ332" i="12"/>
  <c r="AZ333" i="12"/>
  <c r="AZ334" i="12"/>
  <c r="AZ335" i="12"/>
  <c r="AZ336" i="12"/>
  <c r="AZ337" i="12"/>
  <c r="AZ338" i="12"/>
  <c r="AZ339" i="12"/>
  <c r="AZ340" i="12"/>
  <c r="AZ341" i="12"/>
  <c r="AZ342" i="12"/>
  <c r="AZ343" i="12"/>
  <c r="AZ344" i="12"/>
  <c r="AZ345" i="12"/>
  <c r="AZ346" i="12"/>
  <c r="AZ347" i="12"/>
  <c r="AZ348" i="12"/>
  <c r="AZ349" i="12"/>
  <c r="AZ350" i="12"/>
  <c r="AZ351" i="12"/>
  <c r="AZ352" i="12"/>
  <c r="AZ353" i="12"/>
  <c r="AZ354" i="12"/>
  <c r="AZ355" i="12"/>
  <c r="AZ356" i="12"/>
  <c r="AZ357" i="12"/>
  <c r="AZ358" i="12"/>
  <c r="AZ359" i="12"/>
  <c r="AZ360" i="12"/>
  <c r="AZ361" i="12"/>
  <c r="AZ362" i="12"/>
  <c r="AZ363" i="12"/>
  <c r="AZ364" i="12"/>
  <c r="AZ365" i="12"/>
  <c r="AZ366" i="12"/>
  <c r="AZ367" i="12"/>
  <c r="AZ368" i="12"/>
  <c r="AZ369" i="12"/>
  <c r="AZ370" i="12"/>
  <c r="AZ371" i="12"/>
  <c r="AZ372" i="12"/>
  <c r="AZ373" i="12"/>
  <c r="AZ374" i="12"/>
  <c r="AZ375" i="12"/>
  <c r="AZ376" i="12"/>
  <c r="AZ377" i="12"/>
  <c r="AZ378" i="12"/>
  <c r="AZ379" i="12"/>
  <c r="AZ380" i="12"/>
  <c r="AZ381" i="12"/>
  <c r="AZ382" i="12"/>
  <c r="AZ383" i="12"/>
  <c r="AZ384" i="12"/>
  <c r="AZ385" i="12"/>
  <c r="AZ386" i="12"/>
  <c r="AZ387" i="12"/>
  <c r="AZ388" i="12"/>
  <c r="AZ389" i="12"/>
  <c r="AZ390" i="12"/>
  <c r="AZ391" i="12"/>
  <c r="AZ392" i="12"/>
  <c r="AZ393" i="12"/>
  <c r="AZ394" i="12"/>
  <c r="AZ395" i="12"/>
  <c r="AZ396" i="12"/>
  <c r="AZ397" i="12"/>
  <c r="AZ398" i="12"/>
  <c r="AZ399" i="12"/>
  <c r="AZ400" i="12"/>
  <c r="AZ401" i="12"/>
  <c r="AZ402" i="12"/>
  <c r="AZ403" i="12"/>
  <c r="AZ404" i="12"/>
  <c r="AZ405" i="12"/>
  <c r="AZ406" i="12"/>
  <c r="AZ407" i="12"/>
  <c r="AZ408" i="12"/>
  <c r="AZ409" i="12"/>
  <c r="AZ410" i="12"/>
  <c r="AZ411" i="12"/>
  <c r="AZ412" i="12"/>
  <c r="AZ413" i="12"/>
  <c r="AZ414" i="12"/>
  <c r="AZ415" i="12"/>
  <c r="AZ416" i="12"/>
  <c r="AZ417" i="12"/>
  <c r="AZ418" i="12"/>
  <c r="AZ419" i="12"/>
  <c r="AZ420" i="12"/>
  <c r="AZ421" i="12"/>
  <c r="AZ422" i="12"/>
  <c r="AZ423" i="12"/>
  <c r="AZ424" i="12"/>
  <c r="AZ425" i="12"/>
  <c r="AZ426" i="12"/>
  <c r="AZ427" i="12"/>
  <c r="AZ428" i="12"/>
  <c r="AZ429" i="12"/>
  <c r="AZ430" i="12"/>
  <c r="AZ431" i="12"/>
  <c r="AZ432" i="12"/>
  <c r="AZ433" i="12"/>
  <c r="AZ434" i="12"/>
  <c r="AZ435" i="12"/>
  <c r="AZ436" i="12"/>
  <c r="AZ437" i="12"/>
  <c r="AZ438" i="12"/>
  <c r="AZ439" i="12"/>
  <c r="AZ440" i="12"/>
  <c r="AZ441" i="12"/>
  <c r="AZ442" i="12"/>
  <c r="AZ443" i="12"/>
  <c r="AZ444" i="12"/>
  <c r="AZ445" i="12"/>
  <c r="AZ446" i="12"/>
  <c r="AZ447" i="12"/>
  <c r="AZ448" i="12"/>
  <c r="AZ449" i="12"/>
  <c r="AZ450" i="12"/>
  <c r="AZ451" i="12"/>
  <c r="AZ452" i="12"/>
  <c r="AZ453" i="12"/>
  <c r="AZ454" i="12"/>
  <c r="AZ455" i="12"/>
  <c r="AZ456" i="12"/>
  <c r="AZ457" i="12"/>
  <c r="AZ458" i="12"/>
  <c r="AZ459" i="12"/>
  <c r="AZ460" i="12"/>
  <c r="AZ461" i="12"/>
  <c r="AZ462" i="12"/>
  <c r="AZ463" i="12"/>
  <c r="AZ464" i="12"/>
  <c r="AZ465" i="12"/>
  <c r="AZ466" i="12"/>
  <c r="AZ467" i="12"/>
  <c r="AZ468" i="12"/>
  <c r="AZ469" i="12"/>
  <c r="AZ470" i="12"/>
  <c r="AZ471" i="12"/>
  <c r="AZ472" i="12"/>
  <c r="AZ473" i="12"/>
  <c r="AZ474" i="12"/>
  <c r="AZ475" i="12"/>
  <c r="AZ476" i="12"/>
  <c r="AZ477" i="12"/>
  <c r="AZ478" i="12"/>
  <c r="AZ479" i="12"/>
  <c r="AZ480" i="12"/>
  <c r="AZ481" i="12"/>
  <c r="AZ482" i="12"/>
  <c r="AZ483" i="12"/>
  <c r="AZ484" i="12"/>
  <c r="AZ485" i="12"/>
  <c r="AZ486" i="12"/>
  <c r="AZ487" i="12"/>
  <c r="AZ488" i="12"/>
  <c r="AZ489" i="12"/>
  <c r="AZ490" i="12"/>
  <c r="AZ491" i="12"/>
  <c r="AZ492" i="12"/>
  <c r="AZ493" i="12"/>
  <c r="AZ494" i="12"/>
  <c r="AZ495" i="12"/>
  <c r="AZ496" i="12"/>
  <c r="AZ497" i="12"/>
  <c r="AZ498" i="12"/>
  <c r="AZ499" i="12"/>
  <c r="AZ500" i="12"/>
  <c r="AZ501" i="12"/>
  <c r="AZ502" i="12"/>
  <c r="AZ503" i="12"/>
  <c r="AZ504" i="12"/>
  <c r="AZ505" i="12"/>
  <c r="AZ506" i="12"/>
  <c r="AZ507" i="12"/>
  <c r="AZ508" i="12"/>
  <c r="AZ509" i="12"/>
  <c r="AZ510" i="12"/>
  <c r="AZ511" i="12"/>
  <c r="AZ512" i="12"/>
  <c r="AZ513" i="12"/>
  <c r="AZ514" i="12"/>
  <c r="AZ515" i="12"/>
  <c r="AZ516" i="12"/>
  <c r="AZ517" i="12"/>
  <c r="AZ518" i="12"/>
  <c r="AZ519" i="12"/>
  <c r="AZ520" i="12"/>
  <c r="AZ521" i="12"/>
  <c r="AZ522" i="12"/>
  <c r="AZ523" i="12"/>
  <c r="AZ524" i="12"/>
  <c r="AZ525" i="12"/>
  <c r="AZ526" i="12"/>
  <c r="AZ527" i="12"/>
  <c r="AZ528" i="12"/>
  <c r="AZ529" i="12"/>
  <c r="AZ530" i="12"/>
  <c r="AZ531" i="12"/>
  <c r="AZ532" i="12"/>
  <c r="AZ533" i="12"/>
  <c r="AZ534" i="12"/>
  <c r="AZ535" i="12"/>
  <c r="AZ536" i="12"/>
  <c r="AZ537" i="12"/>
  <c r="AZ538" i="12"/>
  <c r="AZ539" i="12"/>
  <c r="AZ540" i="12"/>
  <c r="AZ541" i="12"/>
  <c r="AZ542" i="12"/>
  <c r="AZ543" i="12"/>
  <c r="AZ544" i="12"/>
  <c r="AZ545" i="12"/>
  <c r="AZ546" i="12"/>
  <c r="AZ547" i="12"/>
  <c r="AZ548" i="12"/>
  <c r="AZ549" i="12"/>
  <c r="AZ550" i="12"/>
  <c r="AZ551" i="12"/>
  <c r="AZ552" i="12"/>
  <c r="AZ553" i="12"/>
  <c r="AZ554" i="12"/>
  <c r="AZ555" i="12"/>
  <c r="AZ556" i="12"/>
  <c r="AZ557" i="12"/>
  <c r="AZ558" i="12"/>
  <c r="AZ559" i="12"/>
  <c r="AZ560" i="12"/>
  <c r="AZ561" i="12"/>
  <c r="AZ562" i="12"/>
  <c r="AZ563" i="12"/>
  <c r="AZ564" i="12"/>
  <c r="AZ565" i="12"/>
  <c r="AZ566" i="12"/>
  <c r="AZ567" i="12"/>
  <c r="AZ568" i="12"/>
  <c r="AZ569" i="12"/>
  <c r="AZ570" i="12"/>
  <c r="AZ571" i="12"/>
  <c r="AZ572" i="12"/>
  <c r="AZ573" i="12"/>
  <c r="AZ574" i="12"/>
  <c r="AZ575" i="12"/>
  <c r="AZ576" i="12"/>
  <c r="AZ577" i="12"/>
  <c r="AZ578" i="12"/>
  <c r="AZ579" i="12"/>
  <c r="AZ580" i="12"/>
  <c r="AZ581" i="12"/>
  <c r="AZ582" i="12"/>
  <c r="AZ583" i="12"/>
  <c r="AZ584" i="12"/>
  <c r="AZ585" i="12"/>
  <c r="AZ586" i="12"/>
  <c r="AZ587" i="12"/>
  <c r="AZ588" i="12"/>
  <c r="AZ589" i="12"/>
  <c r="AZ590" i="12"/>
  <c r="AZ591" i="12"/>
  <c r="AZ592" i="12"/>
  <c r="AZ593" i="12"/>
  <c r="AZ594" i="12"/>
  <c r="AZ595" i="12"/>
  <c r="AZ596" i="12"/>
  <c r="AZ597" i="12"/>
  <c r="AZ598" i="12"/>
  <c r="AZ599" i="12"/>
  <c r="AZ600" i="12"/>
  <c r="AZ601" i="12"/>
  <c r="AZ602" i="12"/>
  <c r="AZ603" i="12"/>
  <c r="AZ604" i="12"/>
  <c r="AZ605" i="12"/>
  <c r="AZ606" i="12"/>
  <c r="AZ607" i="12"/>
  <c r="AZ608" i="12"/>
  <c r="AZ609" i="12"/>
  <c r="AZ610" i="12"/>
  <c r="AZ611" i="12"/>
  <c r="AZ612" i="12"/>
  <c r="AZ613" i="12"/>
  <c r="AZ614" i="12"/>
  <c r="AZ615" i="12"/>
  <c r="AZ616" i="12"/>
  <c r="AZ617" i="12"/>
  <c r="AZ618" i="12"/>
  <c r="AZ619" i="12"/>
  <c r="AZ620" i="12"/>
  <c r="AZ621" i="12"/>
  <c r="AZ622" i="12"/>
  <c r="AZ623" i="12"/>
  <c r="AZ624" i="12"/>
  <c r="AZ625" i="12"/>
  <c r="AZ626" i="12"/>
  <c r="AZ627" i="12"/>
  <c r="AZ628" i="12"/>
  <c r="AZ629" i="12"/>
  <c r="AZ630" i="12"/>
  <c r="AZ631" i="12"/>
  <c r="AZ632" i="12"/>
  <c r="AZ633" i="12"/>
  <c r="AZ634" i="12"/>
  <c r="AZ635" i="12"/>
  <c r="AZ636" i="12"/>
  <c r="AZ637" i="12"/>
  <c r="AZ638" i="12"/>
  <c r="AZ639" i="12"/>
  <c r="AZ640" i="12"/>
  <c r="AZ641" i="12"/>
  <c r="AZ642" i="12"/>
  <c r="AZ643" i="12"/>
  <c r="AZ644" i="12"/>
  <c r="AZ645" i="12"/>
  <c r="AZ646" i="12"/>
  <c r="AZ647" i="12"/>
  <c r="AZ648" i="12"/>
  <c r="AZ649" i="12"/>
  <c r="AZ650" i="12"/>
  <c r="AZ651" i="12"/>
  <c r="AZ652" i="12"/>
  <c r="AZ653" i="12"/>
  <c r="AZ654" i="12"/>
  <c r="AZ655" i="12"/>
  <c r="AZ656" i="12"/>
  <c r="AZ657" i="12"/>
  <c r="AZ658" i="12"/>
  <c r="AZ659" i="12"/>
  <c r="AZ660" i="12"/>
  <c r="AZ661" i="12"/>
  <c r="AZ662" i="12"/>
  <c r="AZ663" i="12"/>
  <c r="AZ664" i="12"/>
  <c r="AZ665" i="12"/>
  <c r="AZ666" i="12"/>
  <c r="AZ667" i="12"/>
  <c r="AZ668" i="12"/>
  <c r="AZ669" i="12"/>
  <c r="AZ670" i="12"/>
  <c r="AZ671" i="12"/>
  <c r="AZ672" i="12"/>
  <c r="AZ673" i="12"/>
  <c r="AZ674" i="12"/>
  <c r="AZ675" i="12"/>
  <c r="AZ676" i="12"/>
  <c r="AZ677" i="12"/>
  <c r="AZ678" i="12"/>
  <c r="AZ679" i="12"/>
  <c r="AZ680" i="12"/>
  <c r="AZ681" i="12"/>
  <c r="AZ682" i="12"/>
  <c r="AZ683" i="12"/>
  <c r="AZ684" i="12"/>
  <c r="AZ685" i="12"/>
  <c r="AZ686" i="12"/>
  <c r="AZ687" i="12"/>
  <c r="AZ688" i="12"/>
  <c r="AZ689" i="12"/>
  <c r="AZ690" i="12"/>
  <c r="AZ691" i="12"/>
  <c r="AZ692" i="12"/>
  <c r="AZ693" i="12"/>
  <c r="AZ694" i="12"/>
  <c r="AZ695" i="12"/>
  <c r="AZ696" i="12"/>
  <c r="AZ697" i="12"/>
  <c r="AZ698" i="12"/>
  <c r="AZ699" i="12"/>
  <c r="AZ700" i="12"/>
  <c r="AZ701" i="12"/>
  <c r="AZ702" i="12"/>
  <c r="AZ703" i="12"/>
  <c r="AZ704" i="12"/>
  <c r="AZ705" i="12"/>
  <c r="AZ706" i="12"/>
  <c r="AZ707" i="12"/>
  <c r="AZ708" i="12"/>
  <c r="AZ709" i="12"/>
  <c r="AZ710" i="12"/>
  <c r="AZ711" i="12"/>
  <c r="AZ712" i="12"/>
  <c r="AZ713" i="12"/>
  <c r="AZ714" i="12"/>
  <c r="AZ715" i="12"/>
  <c r="AZ716" i="12"/>
  <c r="AZ717" i="12"/>
  <c r="AZ718" i="12"/>
  <c r="AZ719" i="12"/>
  <c r="AZ720" i="12"/>
  <c r="AZ721" i="12"/>
  <c r="AZ722" i="12"/>
  <c r="AZ723" i="12"/>
  <c r="AZ724" i="12"/>
  <c r="AZ725" i="12"/>
  <c r="AZ726" i="12"/>
  <c r="AZ727" i="12"/>
  <c r="AZ728" i="12"/>
  <c r="AZ729" i="12"/>
  <c r="AZ730" i="12"/>
  <c r="AZ731" i="12"/>
  <c r="AZ732" i="12"/>
  <c r="AZ733" i="12"/>
  <c r="AZ734" i="12"/>
  <c r="AZ735" i="12"/>
  <c r="AZ736" i="12"/>
  <c r="AZ737" i="12"/>
  <c r="AZ738" i="12"/>
  <c r="AZ739" i="12"/>
  <c r="AZ740" i="12"/>
  <c r="AZ741" i="12"/>
  <c r="AZ742" i="12"/>
  <c r="AZ743" i="12"/>
  <c r="AZ744" i="12"/>
  <c r="AZ745" i="12"/>
  <c r="AZ746" i="12"/>
  <c r="AZ747" i="12"/>
  <c r="AZ748" i="12"/>
  <c r="AZ749" i="12"/>
  <c r="AZ750" i="12"/>
  <c r="AZ751" i="12"/>
  <c r="AZ752" i="12"/>
  <c r="AZ753" i="12"/>
  <c r="AZ754" i="12"/>
  <c r="AZ755" i="12"/>
  <c r="AZ756" i="12"/>
  <c r="AZ757" i="12"/>
  <c r="AZ758" i="12"/>
  <c r="AZ759" i="12"/>
  <c r="AZ760" i="12"/>
  <c r="AZ761" i="12"/>
  <c r="AZ762" i="12"/>
  <c r="AZ763" i="12"/>
  <c r="AZ764" i="12"/>
  <c r="AZ765" i="12"/>
  <c r="AZ766" i="12"/>
  <c r="AZ767" i="12"/>
  <c r="AZ768" i="12"/>
  <c r="AZ769" i="12"/>
  <c r="AZ770" i="12"/>
  <c r="AZ771" i="12"/>
  <c r="AZ772" i="12"/>
  <c r="AZ773" i="12"/>
  <c r="AZ774" i="12"/>
  <c r="AZ775" i="12"/>
  <c r="AZ776" i="12"/>
  <c r="AZ777" i="12"/>
  <c r="AZ778" i="12"/>
  <c r="AZ779" i="12"/>
  <c r="AZ780" i="12"/>
  <c r="AZ781" i="12"/>
  <c r="AZ782" i="12"/>
  <c r="AZ783" i="12"/>
  <c r="AZ784" i="12"/>
  <c r="AZ785" i="12"/>
  <c r="AZ786" i="12"/>
  <c r="AZ787" i="12"/>
  <c r="AZ788" i="12"/>
  <c r="AZ789" i="12"/>
  <c r="AZ790" i="12"/>
  <c r="AZ791" i="12"/>
  <c r="AZ792" i="12"/>
  <c r="AZ793" i="12"/>
  <c r="AZ794" i="12"/>
  <c r="AZ795" i="12"/>
  <c r="AZ796" i="12"/>
  <c r="AZ797" i="12"/>
  <c r="AZ798" i="12"/>
  <c r="AZ799" i="12"/>
  <c r="AZ800" i="12"/>
  <c r="AZ801" i="12"/>
  <c r="AZ802" i="12"/>
  <c r="AZ803" i="12"/>
  <c r="AZ804" i="12"/>
  <c r="AZ805" i="12"/>
  <c r="AZ806" i="12"/>
  <c r="AZ807" i="12"/>
  <c r="AZ808" i="12"/>
  <c r="AZ809" i="12"/>
  <c r="AZ810" i="12"/>
  <c r="AZ811" i="12"/>
  <c r="AZ812" i="12"/>
  <c r="AZ813" i="12"/>
  <c r="AZ814" i="12"/>
  <c r="AZ815" i="12"/>
  <c r="AZ816" i="12"/>
  <c r="AZ817" i="12"/>
  <c r="AZ818" i="12"/>
  <c r="AZ819" i="12"/>
  <c r="AZ820" i="12"/>
  <c r="AZ821" i="12"/>
  <c r="AZ822" i="12"/>
  <c r="AZ823" i="12"/>
  <c r="AZ824" i="12"/>
  <c r="AZ825" i="12"/>
  <c r="AZ826" i="12"/>
  <c r="AZ827" i="12"/>
  <c r="AZ828" i="12"/>
  <c r="AZ829" i="12"/>
  <c r="AZ830" i="12"/>
  <c r="AZ831" i="12"/>
  <c r="AZ832" i="12"/>
  <c r="AZ833" i="12"/>
  <c r="AZ834" i="12"/>
  <c r="AZ835" i="12"/>
  <c r="AZ836" i="12"/>
  <c r="AZ837" i="12"/>
  <c r="AZ838" i="12"/>
  <c r="AZ839" i="12"/>
  <c r="AZ840" i="12"/>
  <c r="AZ841" i="12"/>
  <c r="AZ842" i="12"/>
  <c r="AZ843" i="12"/>
  <c r="AZ844" i="12"/>
  <c r="AZ845" i="12"/>
  <c r="AZ846" i="12"/>
  <c r="AZ847" i="12"/>
  <c r="AZ848" i="12"/>
  <c r="AZ849" i="12"/>
  <c r="AZ850" i="12"/>
  <c r="AZ851" i="12"/>
  <c r="AZ852" i="12"/>
  <c r="AZ853" i="12"/>
  <c r="AZ854" i="12"/>
  <c r="AZ855" i="12"/>
  <c r="AZ856" i="12"/>
  <c r="AZ857" i="12"/>
  <c r="AZ858" i="12"/>
  <c r="AZ859" i="12"/>
  <c r="AZ860" i="12"/>
  <c r="AZ861" i="12"/>
  <c r="AZ862" i="12"/>
  <c r="AZ863" i="12"/>
  <c r="AZ864" i="12"/>
  <c r="AZ865" i="12"/>
  <c r="AZ866" i="12"/>
  <c r="AZ867" i="12"/>
  <c r="AZ868" i="12"/>
  <c r="AZ869" i="12"/>
  <c r="AZ870" i="12"/>
  <c r="AZ871" i="12"/>
  <c r="AZ872" i="12"/>
  <c r="AZ873" i="12"/>
  <c r="AZ874" i="12"/>
  <c r="AZ875" i="12"/>
  <c r="AZ876" i="12"/>
  <c r="AZ877" i="12"/>
  <c r="AZ878" i="12"/>
  <c r="AZ879" i="12"/>
  <c r="AZ880" i="12"/>
  <c r="AZ881" i="12"/>
  <c r="AZ882" i="12"/>
  <c r="AZ883" i="12"/>
  <c r="AZ884" i="12"/>
  <c r="AZ885" i="12"/>
  <c r="AZ886" i="12"/>
  <c r="AZ887" i="12"/>
  <c r="AZ888" i="12"/>
  <c r="AZ889" i="12"/>
  <c r="AZ890" i="12"/>
  <c r="AZ891" i="12"/>
  <c r="AZ892" i="12"/>
  <c r="AZ893" i="12"/>
  <c r="AZ894" i="12"/>
  <c r="AZ895" i="12"/>
  <c r="AZ896" i="12"/>
  <c r="AZ897" i="12"/>
  <c r="AZ898" i="12"/>
  <c r="AZ899" i="12"/>
  <c r="AZ900" i="12"/>
  <c r="AZ901" i="12"/>
  <c r="AZ902" i="12"/>
  <c r="AZ903" i="12"/>
  <c r="AZ904" i="12"/>
  <c r="AZ905" i="12"/>
  <c r="AZ906" i="12"/>
  <c r="AZ907" i="12"/>
  <c r="AZ908" i="12"/>
  <c r="AZ909" i="12"/>
  <c r="AZ910" i="12"/>
  <c r="AZ911" i="12"/>
  <c r="AZ912" i="12"/>
  <c r="AZ913" i="12"/>
  <c r="AZ914" i="12"/>
  <c r="AZ915" i="12"/>
  <c r="AZ916" i="12"/>
  <c r="AZ917" i="12"/>
  <c r="AZ918" i="12"/>
  <c r="AZ919" i="12"/>
  <c r="AZ920" i="12"/>
  <c r="AZ921" i="12"/>
  <c r="AZ922" i="12"/>
  <c r="AZ923" i="12"/>
  <c r="AZ924" i="12"/>
  <c r="AZ925" i="12"/>
  <c r="AZ926" i="12"/>
  <c r="AZ927" i="12"/>
  <c r="AZ928" i="12"/>
  <c r="AZ929" i="12"/>
  <c r="AZ930" i="12"/>
  <c r="AZ931" i="12"/>
  <c r="AZ932" i="12"/>
  <c r="AZ933" i="12"/>
  <c r="AZ934" i="12"/>
  <c r="AZ935" i="12"/>
  <c r="AZ936" i="12"/>
  <c r="AZ937" i="12"/>
  <c r="AZ938" i="12"/>
  <c r="AZ939" i="12"/>
  <c r="AZ940" i="12"/>
  <c r="AZ941" i="12"/>
  <c r="AZ942" i="12"/>
  <c r="AZ943" i="12"/>
  <c r="AZ944" i="12"/>
  <c r="AZ945" i="12"/>
  <c r="AZ946" i="12"/>
  <c r="AZ947" i="12"/>
  <c r="AZ948" i="12"/>
  <c r="AZ949" i="12"/>
  <c r="AZ950" i="12"/>
  <c r="AZ951" i="12"/>
  <c r="AZ952" i="12"/>
  <c r="AZ953" i="12"/>
  <c r="AZ954" i="12"/>
  <c r="AZ955" i="12"/>
  <c r="AZ956" i="12"/>
  <c r="AZ957" i="12"/>
  <c r="AZ958" i="12"/>
  <c r="AZ959" i="12"/>
  <c r="AZ960" i="12"/>
  <c r="AZ961" i="12"/>
  <c r="AZ962" i="12"/>
  <c r="AZ963" i="12"/>
  <c r="AZ964" i="12"/>
  <c r="AZ965" i="12"/>
  <c r="AZ966" i="12"/>
  <c r="AZ967" i="12"/>
  <c r="AZ968" i="12"/>
  <c r="AZ969" i="12"/>
  <c r="AZ970" i="12"/>
  <c r="AZ971" i="12"/>
  <c r="AZ972" i="12"/>
  <c r="AZ973" i="12"/>
  <c r="AZ974" i="12"/>
  <c r="AZ975" i="12"/>
  <c r="AZ976" i="12"/>
  <c r="AZ977" i="12"/>
  <c r="AZ978" i="12"/>
  <c r="AZ979" i="12"/>
  <c r="AZ980" i="12"/>
  <c r="AZ981" i="12"/>
  <c r="AZ982" i="12"/>
  <c r="AZ983" i="12"/>
  <c r="AZ984" i="12"/>
  <c r="AZ985" i="12"/>
  <c r="AZ986" i="12"/>
  <c r="AZ987" i="12"/>
  <c r="AZ988" i="12"/>
  <c r="AZ989" i="12"/>
  <c r="AZ990" i="12"/>
  <c r="AZ991" i="12"/>
  <c r="AZ992" i="12"/>
  <c r="AZ993" i="12"/>
  <c r="AZ994" i="12"/>
  <c r="AZ995" i="12"/>
  <c r="AZ996" i="12"/>
  <c r="AZ997" i="12"/>
  <c r="AZ998" i="12"/>
  <c r="AZ999" i="12"/>
  <c r="AZ1000" i="12"/>
  <c r="AZ1001" i="12"/>
  <c r="AZ1002" i="12"/>
  <c r="AZ1003" i="12"/>
  <c r="AZ1004" i="12"/>
  <c r="AZ1005" i="12"/>
  <c r="AZ1006" i="12"/>
  <c r="AZ1007" i="12"/>
  <c r="AZ1008" i="12"/>
  <c r="AZ1009" i="12"/>
  <c r="AZ1010" i="12"/>
  <c r="AZ1011" i="12"/>
  <c r="AZ1012" i="12"/>
  <c r="AZ1013" i="12"/>
  <c r="AZ1014" i="12"/>
  <c r="AZ1015" i="12"/>
  <c r="AZ1016" i="12"/>
  <c r="AZ1017" i="12"/>
  <c r="AZ1018" i="12"/>
  <c r="AZ1019" i="12"/>
  <c r="AZ1020" i="12"/>
  <c r="AZ1021" i="12"/>
  <c r="AZ1022" i="12"/>
  <c r="AZ1023" i="12"/>
  <c r="AZ1024" i="12"/>
  <c r="AZ1025" i="12"/>
  <c r="AZ1026" i="12"/>
  <c r="AZ1027" i="12"/>
  <c r="AZ1028" i="12"/>
  <c r="AZ1029" i="12"/>
  <c r="AZ1030" i="12"/>
  <c r="AZ1031" i="12"/>
  <c r="AZ1032" i="12"/>
  <c r="AZ1033" i="12"/>
  <c r="AZ1034" i="12"/>
  <c r="AZ1035" i="12"/>
  <c r="AZ1036" i="12"/>
  <c r="AZ1037" i="12"/>
  <c r="AZ1038" i="12"/>
  <c r="AZ1039" i="12"/>
  <c r="AZ1040" i="12"/>
  <c r="AZ1041" i="12"/>
  <c r="AZ1042" i="12"/>
  <c r="AZ1043" i="12"/>
  <c r="AZ1044" i="12"/>
  <c r="AZ1045" i="12"/>
  <c r="AZ1046" i="12"/>
  <c r="AZ1047" i="12"/>
  <c r="AZ1048" i="12"/>
  <c r="AZ1049" i="12"/>
  <c r="AZ1050" i="12"/>
  <c r="AZ1051" i="12"/>
  <c r="AZ1052" i="12"/>
  <c r="AZ1053" i="12"/>
  <c r="AZ1054" i="12"/>
  <c r="AZ1055" i="12"/>
  <c r="AZ1056" i="12"/>
  <c r="AZ1057" i="12"/>
  <c r="AZ1058" i="12"/>
  <c r="AZ1059" i="12"/>
  <c r="AZ1060" i="12"/>
  <c r="AZ1061" i="12"/>
  <c r="AZ1062" i="12"/>
  <c r="AZ1063" i="12"/>
  <c r="AZ1064" i="12"/>
  <c r="AZ1065" i="12"/>
  <c r="AZ1066" i="12"/>
  <c r="AZ1067" i="12"/>
  <c r="AZ1068" i="12"/>
  <c r="AZ1069" i="12"/>
  <c r="AZ1070" i="12"/>
  <c r="AZ1071" i="12"/>
  <c r="AZ1072" i="12"/>
  <c r="AZ1073" i="12"/>
  <c r="AZ1074" i="12"/>
  <c r="AZ1075" i="12"/>
  <c r="AZ1076" i="12"/>
  <c r="AZ1077" i="12"/>
  <c r="AZ1078" i="12"/>
  <c r="AZ1079" i="12"/>
  <c r="AZ1080" i="12"/>
  <c r="AZ1081" i="12"/>
  <c r="AZ1082" i="12"/>
  <c r="AZ1083" i="12"/>
  <c r="AZ1084" i="12"/>
  <c r="AZ1085" i="12"/>
  <c r="AZ1086" i="12"/>
  <c r="AZ1087" i="12"/>
  <c r="AZ1088" i="12"/>
  <c r="AZ1089" i="12"/>
  <c r="AZ1090" i="12"/>
  <c r="AZ1091" i="12"/>
  <c r="AZ1092" i="12"/>
  <c r="AZ1093" i="12"/>
  <c r="AZ1094" i="12"/>
  <c r="AZ1095" i="12"/>
  <c r="AZ1096" i="12"/>
  <c r="AZ1097" i="12"/>
  <c r="AZ1098" i="12"/>
  <c r="AZ1099" i="12"/>
  <c r="AZ1100" i="12"/>
  <c r="AZ1101" i="12"/>
  <c r="AZ1102" i="12"/>
  <c r="AZ1103" i="12"/>
  <c r="AZ1104" i="12"/>
  <c r="AZ1105" i="12"/>
  <c r="AZ1106" i="12"/>
  <c r="AZ1107" i="12"/>
  <c r="AZ1108" i="12"/>
  <c r="AZ1109" i="12"/>
  <c r="AZ1110" i="12"/>
  <c r="AZ1111" i="12"/>
  <c r="AZ1112" i="12"/>
  <c r="AZ1113" i="12"/>
  <c r="AZ1114" i="12"/>
  <c r="AZ1115" i="12"/>
  <c r="AZ1116" i="12"/>
  <c r="AZ1117" i="12"/>
  <c r="AZ1118" i="12"/>
  <c r="AZ1119" i="12"/>
  <c r="AZ1120" i="12"/>
  <c r="AZ1121" i="12"/>
  <c r="AZ1122" i="12"/>
  <c r="AZ1123" i="12"/>
  <c r="AZ1124" i="12"/>
  <c r="AZ1125" i="12"/>
  <c r="AZ1126" i="12"/>
  <c r="AZ1127" i="12"/>
  <c r="AZ1128" i="12"/>
  <c r="AZ1129" i="12"/>
  <c r="AZ1130" i="12"/>
  <c r="AZ1131" i="12"/>
  <c r="AZ1132" i="12"/>
  <c r="AZ1133" i="12"/>
  <c r="AZ1134" i="12"/>
  <c r="AZ1135" i="12"/>
  <c r="AZ1136" i="12"/>
  <c r="AZ1137" i="12"/>
  <c r="AZ1138" i="12"/>
  <c r="AZ1139" i="12"/>
  <c r="AZ1140" i="12"/>
  <c r="AZ1141" i="12"/>
  <c r="AZ1142" i="12"/>
  <c r="AZ1143" i="12"/>
  <c r="AZ1144" i="12"/>
  <c r="AZ1145" i="12"/>
  <c r="AZ1146" i="12"/>
  <c r="AZ1147" i="12"/>
  <c r="AZ1148" i="12"/>
  <c r="AZ1149" i="12"/>
  <c r="AZ1150" i="12"/>
  <c r="AZ1151" i="12"/>
  <c r="AZ1152" i="12"/>
  <c r="AZ1153" i="12"/>
  <c r="AZ1154" i="12"/>
  <c r="AZ1155" i="12"/>
  <c r="AZ1156" i="12"/>
  <c r="AZ1157" i="12"/>
  <c r="AZ1158" i="12"/>
  <c r="AZ1159" i="12"/>
  <c r="AZ1160" i="12"/>
  <c r="AZ1161" i="12"/>
  <c r="AZ1162" i="12"/>
  <c r="AZ1163" i="12"/>
  <c r="AZ1164" i="12"/>
  <c r="AZ1165" i="12"/>
  <c r="AZ1166" i="12"/>
  <c r="AZ1167" i="12"/>
  <c r="AZ1168" i="12"/>
  <c r="AZ1169" i="12"/>
  <c r="AZ1170" i="12"/>
  <c r="AZ1171" i="12"/>
  <c r="AZ1172" i="12"/>
  <c r="AZ1173" i="12"/>
  <c r="AZ1174" i="12"/>
  <c r="AZ1175" i="12"/>
  <c r="AZ1176" i="12"/>
  <c r="AZ1177" i="12"/>
  <c r="AZ1178" i="12"/>
  <c r="AZ1179" i="12"/>
  <c r="AZ1180" i="12"/>
  <c r="AZ1181" i="12"/>
  <c r="AZ1182" i="12"/>
  <c r="AZ1183" i="12"/>
  <c r="AZ1184" i="12"/>
  <c r="AZ1185" i="12"/>
  <c r="AZ1186" i="12"/>
  <c r="AZ1187" i="12"/>
  <c r="AZ1188" i="12"/>
  <c r="AZ1189" i="12"/>
  <c r="AZ1190" i="12"/>
  <c r="AZ1191" i="12"/>
  <c r="AZ1192" i="12"/>
  <c r="AZ1193" i="12"/>
  <c r="AZ1194" i="12"/>
  <c r="AZ1195" i="12"/>
  <c r="AZ1196" i="12"/>
  <c r="AZ1198" i="12"/>
  <c r="AZ1199" i="12"/>
  <c r="AZ1200" i="12"/>
  <c r="AZ1201" i="12"/>
  <c r="AZ1202" i="12"/>
  <c r="AZ1203" i="12"/>
  <c r="AZ1204" i="12"/>
  <c r="AZ1205" i="12"/>
  <c r="AZ1206" i="12"/>
  <c r="AZ1207" i="12"/>
  <c r="AZ1208" i="12"/>
  <c r="AZ1209" i="12"/>
  <c r="AZ1210" i="12"/>
  <c r="AZ1211" i="12"/>
  <c r="AZ1212" i="12"/>
  <c r="AZ1213" i="12"/>
  <c r="AZ1214" i="12"/>
  <c r="AZ1215" i="12"/>
  <c r="AZ1216" i="12"/>
  <c r="AZ1217" i="12"/>
  <c r="AZ1218" i="12"/>
  <c r="AZ1219" i="12"/>
  <c r="AZ1220" i="12"/>
  <c r="AZ1221" i="12"/>
  <c r="AZ1222" i="12"/>
  <c r="AZ1223" i="12"/>
  <c r="AZ1224" i="12"/>
  <c r="AZ1225" i="12"/>
  <c r="AZ1226" i="12"/>
  <c r="AZ1227" i="12"/>
  <c r="AZ1228" i="12"/>
  <c r="AZ1229" i="12"/>
  <c r="AZ1230" i="12"/>
  <c r="AZ1231" i="12"/>
  <c r="AZ1232" i="12"/>
  <c r="AZ1233" i="12"/>
  <c r="AZ1234" i="12"/>
  <c r="AZ1235" i="12"/>
  <c r="AZ1236" i="12"/>
  <c r="AZ1237" i="12"/>
  <c r="AZ1238" i="12"/>
  <c r="AZ1239" i="12"/>
  <c r="AZ1240" i="12"/>
  <c r="AZ1241" i="12"/>
  <c r="AZ1242" i="12"/>
  <c r="AZ1243" i="12"/>
  <c r="AZ1244" i="12"/>
  <c r="AZ1245" i="12"/>
  <c r="AZ1246" i="12"/>
  <c r="AZ1247" i="12"/>
  <c r="AZ1248" i="12"/>
  <c r="AZ1249" i="12"/>
  <c r="AZ1250" i="12"/>
  <c r="AZ1251" i="12"/>
  <c r="AZ1252" i="12"/>
  <c r="AZ1253" i="12"/>
  <c r="AZ1254" i="12"/>
  <c r="AZ1255" i="12"/>
  <c r="AZ1256" i="12"/>
  <c r="AZ1257" i="12"/>
  <c r="AZ1258" i="12"/>
  <c r="AZ1259" i="12"/>
  <c r="AZ1260" i="12"/>
  <c r="AZ1261" i="12"/>
  <c r="AZ1262" i="12"/>
  <c r="AZ1263" i="12"/>
  <c r="AZ1264" i="12"/>
  <c r="AZ1265" i="12"/>
  <c r="AZ1266" i="12"/>
  <c r="AZ1267" i="12"/>
  <c r="AZ1268" i="12"/>
  <c r="AZ1269" i="12"/>
  <c r="AZ1270" i="12"/>
  <c r="AZ1271" i="12"/>
  <c r="AZ1272" i="12"/>
  <c r="AZ1273" i="12"/>
  <c r="AZ1274" i="12"/>
  <c r="AZ1275" i="12"/>
  <c r="AZ1276" i="12"/>
  <c r="AZ1277" i="12"/>
  <c r="AZ1278" i="12"/>
  <c r="AZ1279" i="12"/>
  <c r="AZ1280" i="12"/>
  <c r="AZ1281" i="12"/>
  <c r="AZ1282" i="12"/>
  <c r="AZ1283" i="12"/>
  <c r="AZ1284" i="12"/>
  <c r="AZ1285" i="12"/>
  <c r="AZ1286" i="12"/>
  <c r="AZ1287" i="12"/>
  <c r="AZ1288" i="12"/>
  <c r="AZ1289" i="12"/>
  <c r="AZ1290" i="12"/>
  <c r="AZ1291" i="12"/>
  <c r="AZ1292" i="12"/>
  <c r="AZ1293" i="12"/>
  <c r="AZ1294" i="12"/>
  <c r="AZ1295" i="12"/>
  <c r="AZ1296" i="12"/>
  <c r="AZ1297" i="12"/>
  <c r="AZ1298" i="12"/>
  <c r="AZ1299" i="12"/>
  <c r="AZ1300" i="12"/>
  <c r="AZ1301" i="12"/>
  <c r="AZ1302" i="12"/>
  <c r="AZ1303" i="12"/>
  <c r="AZ1304" i="12"/>
  <c r="AZ1305" i="12"/>
  <c r="AZ1306" i="12"/>
  <c r="AZ1307" i="12"/>
  <c r="AZ1308" i="12"/>
  <c r="AZ1309" i="12"/>
  <c r="AZ1310" i="12"/>
  <c r="AZ1311" i="12"/>
  <c r="AZ1312" i="12"/>
  <c r="AZ1313" i="12"/>
  <c r="AZ1314" i="12"/>
  <c r="AZ1315" i="12"/>
  <c r="AZ1316" i="12"/>
  <c r="AZ1317" i="12"/>
  <c r="AZ1318" i="12"/>
  <c r="AZ1319" i="12"/>
  <c r="AZ1320" i="12"/>
  <c r="AZ1321" i="12"/>
  <c r="AZ1322" i="12"/>
  <c r="AZ1323" i="12"/>
  <c r="AZ1324" i="12"/>
  <c r="AZ1325" i="12"/>
  <c r="AZ1326" i="12"/>
  <c r="AZ1327" i="12"/>
  <c r="AZ1328" i="12"/>
  <c r="AZ1329" i="12"/>
  <c r="AZ1330" i="12"/>
  <c r="AZ1331" i="12"/>
  <c r="AZ1332" i="12"/>
  <c r="AZ1333" i="12"/>
  <c r="AZ1334" i="12"/>
  <c r="AZ1335" i="12"/>
  <c r="AZ1336" i="12"/>
  <c r="AZ1337" i="12"/>
  <c r="AZ1338" i="12"/>
  <c r="AZ1339" i="12"/>
  <c r="AZ1340" i="12"/>
  <c r="AZ1341" i="12"/>
  <c r="AZ1342" i="12"/>
  <c r="AZ1343" i="12"/>
  <c r="AZ1344" i="12"/>
  <c r="AZ1345" i="12"/>
  <c r="AZ1346" i="12"/>
  <c r="AZ1347" i="12"/>
  <c r="AZ1348" i="12"/>
  <c r="AZ1349" i="12"/>
  <c r="AZ1350" i="12"/>
  <c r="AZ1351" i="12"/>
  <c r="AZ1352" i="12"/>
  <c r="AZ1353" i="12"/>
  <c r="AZ1354" i="12"/>
  <c r="AZ1355" i="12"/>
  <c r="AZ1356" i="12"/>
  <c r="AZ1357" i="12"/>
  <c r="AZ1358" i="12"/>
  <c r="AZ1359" i="12"/>
  <c r="AZ1360" i="12"/>
  <c r="AZ1361" i="12"/>
  <c r="AZ1362" i="12"/>
  <c r="AZ1363" i="12"/>
  <c r="AZ1364" i="12"/>
  <c r="AZ1365" i="12"/>
  <c r="AZ1366" i="12"/>
  <c r="AZ1367" i="12"/>
  <c r="AZ1368" i="12"/>
  <c r="AZ1369" i="12"/>
  <c r="AZ1370" i="12"/>
  <c r="AZ1371" i="12"/>
  <c r="AZ1372" i="12"/>
  <c r="AZ1373" i="12"/>
  <c r="AZ1374" i="12"/>
  <c r="AZ1375" i="12"/>
  <c r="AZ1376" i="12"/>
  <c r="AZ1377" i="12"/>
  <c r="AZ1378" i="12"/>
  <c r="AZ1379" i="12"/>
  <c r="AZ1380" i="12"/>
  <c r="AZ1381" i="12"/>
  <c r="AZ1382" i="12"/>
  <c r="AZ1383" i="12"/>
  <c r="AZ1384" i="12"/>
  <c r="AZ1385" i="12"/>
  <c r="AZ1386" i="12"/>
  <c r="AZ1387" i="12"/>
  <c r="AZ1388" i="12"/>
  <c r="AZ1389" i="12"/>
  <c r="AZ1390" i="12"/>
  <c r="AZ1391" i="12"/>
  <c r="AZ1392" i="12"/>
  <c r="AZ1393" i="12"/>
  <c r="AZ1394" i="12"/>
  <c r="AZ1395" i="12"/>
  <c r="AZ1396" i="12"/>
  <c r="AZ1397" i="12"/>
  <c r="AZ1398" i="12"/>
  <c r="AZ1399" i="12"/>
  <c r="AZ1400" i="12"/>
  <c r="AZ1401" i="12"/>
  <c r="AZ1402" i="12"/>
  <c r="AZ1403" i="12"/>
  <c r="AZ1404" i="12"/>
  <c r="AZ1405" i="12"/>
  <c r="AZ1406" i="12"/>
  <c r="AZ1407" i="12"/>
  <c r="AZ1408" i="12"/>
  <c r="AZ1409" i="12"/>
  <c r="AZ1410" i="12"/>
  <c r="AZ1411" i="12"/>
  <c r="AZ1412" i="12"/>
  <c r="AZ1413" i="12"/>
  <c r="AZ1414" i="12"/>
  <c r="AZ1415" i="12"/>
  <c r="AZ1416" i="12"/>
  <c r="AZ1417" i="12"/>
  <c r="AZ1418" i="12"/>
  <c r="AZ1419" i="12"/>
  <c r="AZ1420" i="12"/>
  <c r="AZ1421" i="12"/>
  <c r="AZ1422" i="12"/>
  <c r="AZ1423" i="12"/>
  <c r="AZ1424" i="12"/>
  <c r="AZ1425" i="12"/>
  <c r="AZ1426" i="12"/>
  <c r="AZ1427" i="12"/>
  <c r="AZ1428" i="12"/>
  <c r="AZ1429" i="12"/>
  <c r="AZ1430" i="12"/>
  <c r="AZ1431" i="12"/>
  <c r="AZ1432" i="12"/>
  <c r="AZ1433" i="12"/>
  <c r="AZ1434" i="12"/>
  <c r="AZ1435" i="12"/>
  <c r="AZ1436" i="12"/>
  <c r="AZ1437" i="12"/>
  <c r="AZ1438" i="12"/>
  <c r="AZ1439" i="12"/>
  <c r="AZ1440" i="12"/>
  <c r="AZ1441" i="12"/>
  <c r="AZ1442" i="12"/>
  <c r="AZ1443" i="12"/>
  <c r="AZ1444" i="12"/>
  <c r="AZ1445" i="12"/>
  <c r="AZ1446" i="12"/>
  <c r="AZ1447" i="12"/>
  <c r="AZ1448" i="12"/>
  <c r="AZ1449" i="12"/>
  <c r="AZ1450" i="12"/>
  <c r="AZ1451" i="12"/>
  <c r="AZ1452" i="12"/>
  <c r="AZ1453" i="12"/>
  <c r="AZ1454" i="12"/>
  <c r="AZ1455" i="12"/>
  <c r="AZ1456" i="12"/>
  <c r="AZ1457" i="12"/>
  <c r="AZ1458" i="12"/>
  <c r="AZ1459" i="12"/>
  <c r="AZ1460" i="12"/>
  <c r="AZ1461" i="12"/>
  <c r="AZ1462" i="12"/>
  <c r="AZ1463" i="12"/>
  <c r="AZ1464" i="12"/>
  <c r="AZ1465" i="12"/>
  <c r="AZ1466" i="12"/>
  <c r="AZ1467" i="12"/>
  <c r="AZ1468" i="12"/>
  <c r="AZ1469" i="12"/>
  <c r="AZ1470" i="12"/>
  <c r="AZ1471" i="12"/>
  <c r="AZ1472" i="12"/>
  <c r="AZ1473" i="12"/>
  <c r="AZ1474" i="12"/>
  <c r="AZ1475" i="12"/>
  <c r="AZ1476" i="12"/>
  <c r="AZ1477" i="12"/>
  <c r="AZ1478" i="12"/>
  <c r="AZ1479" i="12"/>
  <c r="AZ1480" i="12"/>
  <c r="AZ1481" i="12"/>
  <c r="AZ1482" i="12"/>
  <c r="AZ1483" i="12"/>
  <c r="AZ1484" i="12"/>
  <c r="AZ1485" i="12"/>
  <c r="AZ1486" i="12"/>
  <c r="AZ1487" i="12"/>
  <c r="AZ1488" i="12"/>
  <c r="AZ1489" i="12"/>
  <c r="AZ1490" i="12"/>
  <c r="AZ1491" i="12"/>
  <c r="AZ1492" i="12"/>
  <c r="AZ1493" i="12"/>
  <c r="AZ1494" i="12"/>
  <c r="AZ1495" i="12"/>
  <c r="AZ1496" i="12"/>
  <c r="AZ1497" i="12"/>
  <c r="AZ1498" i="12"/>
  <c r="AZ1499" i="12"/>
  <c r="AZ1500" i="12"/>
  <c r="AZ1501" i="12"/>
  <c r="AZ1502" i="12"/>
  <c r="AZ1503" i="12"/>
  <c r="AZ1504" i="12"/>
  <c r="AZ1505" i="12"/>
  <c r="AZ1506" i="12"/>
  <c r="AZ1507" i="12"/>
  <c r="AZ1508" i="12"/>
  <c r="AZ1509" i="12"/>
  <c r="AZ1510" i="12"/>
  <c r="AZ1511" i="12"/>
  <c r="AZ1512" i="12"/>
  <c r="AZ1513" i="12"/>
  <c r="AZ1514" i="12"/>
  <c r="AZ1515" i="12"/>
  <c r="AZ1516" i="12"/>
  <c r="AZ1517" i="12"/>
  <c r="AZ1518" i="12"/>
  <c r="AZ1519" i="12"/>
  <c r="AZ1520" i="12"/>
  <c r="AZ1521" i="12"/>
  <c r="AZ1522" i="12"/>
  <c r="AZ1523" i="12"/>
  <c r="AZ1524" i="12"/>
  <c r="AZ1525" i="12"/>
  <c r="AZ1526" i="12"/>
  <c r="AZ1527" i="12"/>
  <c r="AZ1528" i="12"/>
  <c r="AZ1529" i="12"/>
  <c r="AZ1530" i="12"/>
  <c r="AZ1531" i="12"/>
  <c r="AZ1532" i="12"/>
  <c r="AZ1533" i="12"/>
  <c r="AZ1534" i="12"/>
  <c r="AZ1535" i="12"/>
  <c r="AZ1536" i="12"/>
  <c r="AZ1537" i="12"/>
  <c r="AZ1538" i="12"/>
  <c r="AZ1539" i="12"/>
  <c r="AZ1540" i="12"/>
  <c r="AZ1541" i="12"/>
  <c r="AZ1542" i="12"/>
  <c r="AZ1543" i="12"/>
  <c r="AZ1544" i="12"/>
  <c r="AZ1545" i="12"/>
  <c r="AZ1546" i="12"/>
  <c r="AZ1547" i="12"/>
  <c r="AZ1548" i="12"/>
  <c r="AZ1549" i="12"/>
  <c r="AZ1550" i="12"/>
  <c r="AZ1551" i="12"/>
  <c r="AZ1552" i="12"/>
  <c r="AZ1553" i="12"/>
  <c r="AZ1554" i="12"/>
  <c r="AZ1555" i="12"/>
  <c r="AZ1556" i="12"/>
  <c r="AZ1557" i="12"/>
  <c r="AZ1558" i="12"/>
  <c r="AZ1559" i="12"/>
  <c r="AZ1560" i="12"/>
  <c r="AZ1561" i="12"/>
  <c r="AZ1562" i="12"/>
  <c r="AZ1563" i="12"/>
  <c r="AZ1564" i="12"/>
  <c r="AZ1565" i="12"/>
  <c r="AZ1566" i="12"/>
  <c r="AZ1567" i="12"/>
  <c r="AZ1568" i="12"/>
  <c r="AZ1569" i="12"/>
  <c r="AZ1570" i="12"/>
  <c r="AZ1571" i="12"/>
  <c r="AZ1572" i="12"/>
  <c r="AZ1573" i="12"/>
  <c r="AZ1574" i="12"/>
  <c r="AZ1575" i="12"/>
  <c r="AZ1576" i="12"/>
  <c r="AZ1577" i="12"/>
  <c r="AZ1578" i="12"/>
  <c r="AZ1579" i="12"/>
  <c r="AZ1580" i="12"/>
  <c r="AZ1581" i="12"/>
  <c r="AZ1582" i="12"/>
  <c r="AZ1583" i="12"/>
  <c r="AZ1584" i="12"/>
  <c r="AZ1585" i="12"/>
  <c r="AZ1586" i="12"/>
  <c r="AZ1587" i="12"/>
  <c r="AZ1588" i="12"/>
  <c r="AZ1589" i="12"/>
  <c r="AZ1590" i="12"/>
  <c r="AZ1591" i="12"/>
  <c r="AZ1592" i="12"/>
  <c r="AZ1593" i="12"/>
  <c r="AZ1594" i="12"/>
  <c r="AZ1595" i="12"/>
  <c r="AZ1596" i="12"/>
  <c r="AZ1597" i="12"/>
  <c r="AZ1598" i="12"/>
  <c r="AZ1599" i="12"/>
  <c r="AZ1600" i="12"/>
  <c r="AZ1601" i="12"/>
  <c r="AZ1602" i="12"/>
  <c r="AZ1603" i="12"/>
  <c r="AZ1604" i="12"/>
  <c r="AZ1605" i="12"/>
  <c r="AZ1606" i="12"/>
  <c r="AZ1607" i="12"/>
  <c r="AZ1608" i="12"/>
  <c r="AZ1609" i="12"/>
  <c r="AZ1610" i="12"/>
  <c r="AZ1611" i="12"/>
  <c r="AZ1612" i="12"/>
  <c r="AZ1613" i="12"/>
  <c r="AZ1614" i="12"/>
  <c r="AZ1615" i="12"/>
  <c r="AZ1616" i="12"/>
  <c r="AZ1617" i="12"/>
  <c r="AZ1618" i="12"/>
  <c r="AZ1619" i="12"/>
  <c r="AZ1620" i="12"/>
  <c r="AZ1621" i="12"/>
  <c r="AZ1622" i="12"/>
  <c r="AZ1623" i="12"/>
  <c r="AZ1624" i="12"/>
  <c r="AZ1625" i="12"/>
  <c r="AZ1626" i="12"/>
  <c r="AZ1627" i="12"/>
  <c r="AZ1628" i="12"/>
  <c r="AZ1629" i="12"/>
  <c r="AZ1630" i="12"/>
  <c r="AZ1631" i="12"/>
  <c r="AZ1632" i="12"/>
  <c r="AZ1633" i="12"/>
  <c r="AZ1634" i="12"/>
  <c r="AZ1635" i="12"/>
  <c r="AZ1636" i="12"/>
  <c r="AZ1637" i="12"/>
  <c r="AZ1638" i="12"/>
  <c r="AZ1639" i="12"/>
  <c r="AZ1640" i="12"/>
  <c r="AZ1641" i="12"/>
  <c r="AZ1642" i="12"/>
  <c r="AZ1643" i="12"/>
  <c r="AZ1644" i="12"/>
  <c r="AZ1645" i="12"/>
  <c r="AZ1646" i="12"/>
  <c r="AZ1647" i="12"/>
  <c r="AZ1648" i="12"/>
  <c r="AZ1649" i="12"/>
  <c r="AZ1650" i="12"/>
  <c r="AZ1651" i="12"/>
  <c r="AZ1652" i="12"/>
  <c r="AZ1653" i="12"/>
  <c r="AZ1654" i="12"/>
  <c r="AZ1655" i="12"/>
  <c r="AZ1656" i="12"/>
  <c r="AZ1657" i="12"/>
  <c r="AZ1658" i="12"/>
  <c r="AZ1659" i="12"/>
  <c r="AZ1660" i="12"/>
  <c r="AZ1661" i="12"/>
  <c r="AZ1662" i="12"/>
  <c r="AZ1663" i="12"/>
  <c r="AZ1664" i="12"/>
  <c r="AZ1665" i="12"/>
  <c r="AZ1666" i="12"/>
  <c r="AZ1667" i="12"/>
  <c r="AZ1668" i="12"/>
  <c r="AZ1669" i="12"/>
  <c r="AZ1670" i="12"/>
  <c r="AZ1671" i="12"/>
  <c r="AZ1672" i="12"/>
  <c r="AZ1673" i="12"/>
  <c r="AZ1674" i="12"/>
  <c r="AZ1675" i="12"/>
  <c r="AZ1676" i="12"/>
  <c r="AZ1677" i="12"/>
  <c r="AZ1678" i="12"/>
  <c r="AZ1679" i="12"/>
  <c r="AZ1680" i="12"/>
  <c r="AZ1681" i="12"/>
  <c r="AZ1682" i="12"/>
  <c r="AZ1683" i="12"/>
  <c r="AZ1684" i="12"/>
  <c r="AZ1685" i="12"/>
  <c r="AZ1686" i="12"/>
  <c r="AZ1687" i="12"/>
  <c r="AZ1688" i="12"/>
  <c r="AZ1689" i="12"/>
  <c r="AZ1690" i="12"/>
  <c r="AZ1691" i="12"/>
  <c r="AZ1692" i="12"/>
  <c r="AZ1693" i="12"/>
  <c r="AZ1694" i="12"/>
  <c r="AZ1695" i="12"/>
  <c r="AZ1696" i="12"/>
  <c r="AZ1697" i="12"/>
  <c r="AZ1698" i="12"/>
  <c r="AZ1699" i="12"/>
  <c r="AZ1700" i="12"/>
  <c r="AZ1701" i="12"/>
  <c r="AZ1702" i="12"/>
  <c r="AZ1703" i="12"/>
  <c r="AZ1704" i="12"/>
  <c r="AZ1705" i="12"/>
  <c r="AZ1706" i="12"/>
  <c r="AZ1707" i="12"/>
  <c r="AZ1708" i="12"/>
  <c r="AZ1709" i="12"/>
  <c r="AZ1710" i="12"/>
  <c r="AZ1711" i="12"/>
  <c r="AZ1712" i="12"/>
  <c r="AZ1713" i="12"/>
  <c r="AZ1714" i="12"/>
  <c r="AZ1715" i="12"/>
  <c r="AZ1716" i="12"/>
  <c r="AZ1717" i="12"/>
  <c r="AZ1718" i="12"/>
  <c r="AZ1719" i="12"/>
  <c r="AZ1720" i="12"/>
  <c r="AZ1721" i="12"/>
  <c r="AZ1722" i="12"/>
  <c r="AZ1723" i="12"/>
  <c r="AZ1724" i="12"/>
  <c r="AZ1725" i="12"/>
  <c r="AZ1726" i="12"/>
  <c r="AZ1727" i="12"/>
  <c r="AZ1728" i="12"/>
  <c r="AZ1729" i="12"/>
  <c r="AZ1730" i="12"/>
  <c r="AZ1731" i="12"/>
  <c r="AZ1732" i="12"/>
  <c r="AZ1733" i="12"/>
  <c r="AZ1734" i="12"/>
  <c r="AZ1735" i="12"/>
  <c r="AZ1736" i="12"/>
  <c r="AZ1737" i="12"/>
  <c r="AZ1738" i="12"/>
  <c r="AZ1739" i="12"/>
  <c r="AZ1740" i="12"/>
  <c r="AZ1741" i="12"/>
  <c r="AZ1742" i="12"/>
  <c r="AZ1743" i="12"/>
  <c r="AZ1744" i="12"/>
  <c r="AZ1745" i="12"/>
  <c r="AZ1746" i="12"/>
  <c r="AZ1747" i="12"/>
  <c r="AZ1748" i="12"/>
  <c r="AZ1749" i="12"/>
  <c r="AZ1750" i="12"/>
  <c r="AZ1751" i="12"/>
  <c r="AZ1752" i="12"/>
  <c r="AZ1753" i="12"/>
  <c r="AZ1754" i="12"/>
  <c r="AZ1755" i="12"/>
  <c r="AZ1756" i="12"/>
  <c r="AZ1757" i="12"/>
  <c r="AZ1758" i="12"/>
  <c r="AZ1759" i="12"/>
  <c r="AZ1760" i="12"/>
  <c r="AZ1761" i="12"/>
  <c r="AZ1762" i="12"/>
  <c r="AZ1763" i="12"/>
  <c r="AZ1764" i="12"/>
  <c r="AZ1765" i="12"/>
  <c r="AZ1766" i="12"/>
  <c r="AZ1767" i="12"/>
  <c r="AZ1768" i="12"/>
  <c r="AZ1769" i="12"/>
  <c r="AZ1770" i="12"/>
  <c r="AZ1771" i="12"/>
  <c r="AZ1772" i="12"/>
  <c r="AZ1773" i="12"/>
  <c r="AZ1774" i="12"/>
  <c r="AZ1775" i="12"/>
  <c r="AZ1776" i="12"/>
  <c r="AZ1777" i="12"/>
  <c r="AZ1778" i="12"/>
  <c r="AZ1779" i="12"/>
  <c r="AZ1780" i="12"/>
  <c r="AZ1781" i="12"/>
  <c r="AZ1782" i="12"/>
  <c r="AZ1783" i="12"/>
  <c r="AZ1784" i="12"/>
  <c r="AZ1785" i="12"/>
  <c r="AZ1786" i="12"/>
  <c r="AZ1787" i="12"/>
  <c r="AZ1788" i="12"/>
  <c r="AZ1789" i="12"/>
  <c r="AZ1790" i="12"/>
  <c r="AZ1791" i="12"/>
  <c r="AZ1792" i="12"/>
  <c r="AZ1793" i="12"/>
  <c r="AZ1794" i="12"/>
  <c r="AZ1795" i="12"/>
  <c r="AZ1796" i="12"/>
  <c r="AZ1797" i="12"/>
  <c r="AZ1798" i="12"/>
  <c r="AZ1799" i="12"/>
  <c r="AZ1800" i="12"/>
  <c r="AZ1801" i="12"/>
  <c r="AZ1802" i="12"/>
  <c r="AZ1803" i="12"/>
  <c r="AZ1804" i="12"/>
  <c r="AZ1805" i="12"/>
  <c r="AZ1806" i="12"/>
  <c r="AZ1807" i="12"/>
  <c r="AZ1808" i="12"/>
  <c r="AZ1809" i="12"/>
  <c r="AZ1810" i="12"/>
  <c r="AZ1811" i="12"/>
  <c r="AZ1812" i="12"/>
  <c r="AZ1813" i="12"/>
  <c r="AZ1814" i="12"/>
  <c r="AZ1815" i="12"/>
  <c r="AZ1816" i="12"/>
  <c r="AZ1817" i="12"/>
  <c r="AZ1818" i="12"/>
  <c r="AZ1819" i="12"/>
  <c r="AZ1820" i="12"/>
  <c r="AZ1821" i="12"/>
  <c r="AZ1822" i="12"/>
  <c r="AZ1823" i="12"/>
  <c r="AZ1824" i="12"/>
  <c r="AZ1825" i="12"/>
  <c r="AZ1826" i="12"/>
  <c r="AZ1827" i="12"/>
  <c r="AZ1828" i="12"/>
  <c r="AZ1829" i="12"/>
  <c r="AZ1830" i="12"/>
  <c r="AZ1831" i="12"/>
  <c r="AZ1832" i="12"/>
  <c r="AZ1833" i="12"/>
  <c r="AZ1834" i="12"/>
  <c r="AZ1835" i="12"/>
  <c r="AZ1836" i="12"/>
  <c r="AZ1837" i="12"/>
  <c r="AZ1838" i="12"/>
  <c r="AZ1839" i="12"/>
  <c r="AZ1840" i="12"/>
  <c r="AZ1841" i="12"/>
  <c r="AZ1842" i="12"/>
  <c r="AZ1843" i="12"/>
  <c r="AZ1844" i="12"/>
  <c r="AZ1845" i="12"/>
  <c r="AZ1846" i="12"/>
  <c r="AZ1847" i="12"/>
  <c r="AZ1848" i="12"/>
  <c r="AZ1849" i="12"/>
  <c r="AZ1850" i="12"/>
  <c r="AZ1851" i="12"/>
  <c r="AZ1852" i="12"/>
  <c r="AZ1853" i="12"/>
  <c r="AZ1854" i="12"/>
  <c r="AZ1855" i="12"/>
  <c r="AZ1856" i="12"/>
  <c r="AZ1857" i="12"/>
  <c r="AZ1858" i="12"/>
  <c r="AZ1859" i="12"/>
  <c r="AZ1860" i="12"/>
  <c r="AZ1861" i="12"/>
  <c r="AZ1862" i="12"/>
  <c r="AZ1863" i="12"/>
  <c r="AZ1864" i="12"/>
  <c r="AZ1865" i="12"/>
  <c r="AZ1866" i="12"/>
  <c r="AZ1867" i="12"/>
  <c r="AZ1868" i="12"/>
  <c r="AZ1869" i="12"/>
  <c r="AZ1870" i="12"/>
  <c r="AZ1871" i="12"/>
  <c r="AZ1872" i="12"/>
  <c r="AZ1873" i="12"/>
  <c r="AZ1874" i="12"/>
  <c r="AZ1875" i="12"/>
  <c r="AZ1876" i="12"/>
  <c r="AZ1877" i="12"/>
  <c r="AZ1878" i="12"/>
  <c r="AZ1879" i="12"/>
  <c r="AZ1880" i="12"/>
  <c r="AZ1881" i="12"/>
  <c r="AZ1882" i="12"/>
  <c r="AZ1883" i="12"/>
  <c r="AZ1884" i="12"/>
  <c r="AZ1885" i="12"/>
  <c r="AZ1886" i="12"/>
  <c r="AZ1887" i="12"/>
  <c r="AZ1888" i="12"/>
  <c r="AZ1889" i="12"/>
  <c r="AZ1890" i="12"/>
  <c r="AZ1891" i="12"/>
  <c r="AZ1892" i="12"/>
  <c r="AZ1893" i="12"/>
  <c r="AZ1894" i="12"/>
  <c r="AZ1895" i="12"/>
  <c r="AZ1896" i="12"/>
  <c r="AZ1897" i="12"/>
  <c r="AZ1898" i="12"/>
  <c r="AZ1899" i="12"/>
  <c r="AZ1900" i="12"/>
  <c r="AZ1901" i="12"/>
  <c r="AZ1902" i="12"/>
  <c r="AZ1903" i="12"/>
  <c r="AZ1904" i="12"/>
  <c r="AZ1905" i="12"/>
  <c r="AZ1906" i="12"/>
  <c r="AZ1907" i="12"/>
  <c r="AZ1908" i="12"/>
  <c r="AZ1909" i="12"/>
  <c r="AZ1910" i="12"/>
  <c r="AZ1911" i="12"/>
  <c r="AZ1912" i="12"/>
  <c r="AZ1913" i="12"/>
  <c r="AZ1914" i="12"/>
  <c r="AZ1915" i="12"/>
  <c r="AZ1916" i="12"/>
  <c r="AZ1917" i="12"/>
  <c r="AZ1918" i="12"/>
  <c r="AZ1919" i="12"/>
  <c r="AZ1920" i="12"/>
  <c r="AZ1921" i="12"/>
  <c r="AZ1922" i="12"/>
  <c r="AZ1923" i="12"/>
  <c r="AZ1924" i="12"/>
  <c r="AZ1925" i="12"/>
  <c r="AZ1926" i="12"/>
  <c r="AZ1927" i="12"/>
  <c r="AZ1928" i="12"/>
  <c r="AZ1929" i="12"/>
  <c r="AZ1930" i="12"/>
  <c r="AZ1931" i="12"/>
  <c r="AZ1932" i="12"/>
  <c r="AZ1933" i="12"/>
  <c r="AZ1934" i="12"/>
  <c r="AZ1935" i="12"/>
  <c r="AZ1936" i="12"/>
  <c r="AZ1937" i="12"/>
  <c r="AZ1938" i="12"/>
  <c r="AZ1939" i="12"/>
  <c r="AZ1940" i="12"/>
  <c r="AZ1941" i="12"/>
  <c r="AZ1942" i="12"/>
  <c r="AZ1943" i="12"/>
  <c r="AZ1944" i="12"/>
  <c r="AZ1945" i="12"/>
  <c r="AZ1946" i="12"/>
  <c r="AZ1947" i="12"/>
  <c r="AZ1948" i="12"/>
  <c r="AZ1949" i="12"/>
  <c r="AZ1950" i="12"/>
  <c r="AZ1951" i="12"/>
  <c r="AZ1952" i="12"/>
  <c r="AZ1953" i="12"/>
  <c r="AZ1954" i="12"/>
  <c r="AZ1955" i="12"/>
  <c r="AZ1956" i="12"/>
  <c r="AZ1957" i="12"/>
  <c r="AZ1958" i="12"/>
  <c r="AZ1959" i="12"/>
  <c r="AZ1960" i="12"/>
  <c r="AZ1961" i="12"/>
  <c r="AZ1962" i="12"/>
  <c r="AZ1963" i="12"/>
  <c r="AZ1964" i="12"/>
  <c r="AZ1965" i="12"/>
  <c r="AZ1966" i="12"/>
  <c r="AZ1967" i="12"/>
  <c r="AZ1968" i="12"/>
  <c r="AZ1969" i="12"/>
  <c r="AZ1970" i="12"/>
  <c r="AZ1971" i="12"/>
  <c r="AZ1972" i="12"/>
  <c r="AZ1973" i="12"/>
  <c r="AZ1974" i="12"/>
  <c r="AZ1975" i="12"/>
  <c r="AZ1976" i="12"/>
  <c r="AZ1977" i="12"/>
  <c r="AZ1978" i="12"/>
  <c r="AZ1979" i="12"/>
  <c r="AZ1980" i="12"/>
  <c r="AZ1981" i="12"/>
  <c r="AZ1982" i="12"/>
  <c r="AZ1983" i="12"/>
  <c r="AZ1984" i="12"/>
  <c r="AZ1985" i="12"/>
  <c r="AZ1986" i="12"/>
  <c r="AZ1987" i="12"/>
  <c r="AZ1988" i="12"/>
  <c r="AZ1989" i="12"/>
  <c r="AZ1990" i="12"/>
  <c r="AZ1991" i="12"/>
  <c r="AZ1992" i="12"/>
  <c r="AZ1993" i="12"/>
  <c r="AZ1994" i="12"/>
  <c r="AZ1995" i="12"/>
  <c r="AZ1996" i="12"/>
  <c r="AZ1997" i="12"/>
  <c r="AZ1998" i="12"/>
  <c r="AZ1999" i="12"/>
  <c r="AZ2000" i="12"/>
  <c r="AZ2001" i="12"/>
  <c r="AZ2002" i="12"/>
  <c r="AZ2003" i="12"/>
  <c r="AZ2004" i="12"/>
  <c r="AZ2005" i="12"/>
  <c r="AZ2006" i="12"/>
  <c r="AZ2007" i="12"/>
  <c r="AZ2008" i="12"/>
  <c r="AZ2009" i="12"/>
  <c r="AZ2010" i="12"/>
  <c r="AZ2011" i="12"/>
  <c r="AZ2012" i="12"/>
  <c r="AZ2013" i="12"/>
  <c r="AZ2014" i="12"/>
  <c r="AZ2015" i="12"/>
  <c r="AZ2016" i="12"/>
  <c r="AZ2017" i="12"/>
  <c r="AZ2018" i="12"/>
  <c r="AZ2019" i="12"/>
  <c r="AZ2020" i="12"/>
  <c r="AZ2021" i="12"/>
  <c r="AZ2022" i="12"/>
  <c r="AZ2023" i="12"/>
  <c r="AZ2024" i="12"/>
  <c r="AZ2025" i="12"/>
  <c r="AZ2026" i="12"/>
  <c r="AZ2027" i="12"/>
  <c r="AZ2028" i="12"/>
  <c r="AZ2029" i="12"/>
  <c r="AZ2030" i="12"/>
  <c r="AZ2031" i="12"/>
  <c r="AZ2032" i="12"/>
  <c r="AZ2033" i="12"/>
  <c r="AZ2034" i="12"/>
  <c r="AZ2035" i="12"/>
  <c r="AZ2036" i="12"/>
  <c r="AZ2037" i="12"/>
  <c r="AZ2038" i="12"/>
  <c r="AZ2039" i="12"/>
  <c r="AZ2040" i="12"/>
  <c r="AZ2041" i="12"/>
  <c r="AZ2042" i="12"/>
  <c r="AZ2043" i="12"/>
  <c r="AZ2044" i="12"/>
  <c r="AZ2045" i="12"/>
  <c r="AZ2046" i="12"/>
  <c r="AZ2047" i="12"/>
  <c r="AZ2048" i="12"/>
  <c r="AZ2049" i="12"/>
  <c r="AZ2050" i="12"/>
  <c r="AZ2051" i="12"/>
  <c r="AZ2052" i="12"/>
  <c r="AZ2053" i="12"/>
  <c r="AZ2054" i="12"/>
  <c r="AZ2055" i="12"/>
  <c r="AZ2056" i="12"/>
  <c r="AZ2057" i="12"/>
  <c r="AZ2058" i="12"/>
  <c r="AZ2059" i="12"/>
  <c r="AZ2060" i="12"/>
  <c r="AZ2061" i="12"/>
  <c r="AZ2062" i="12"/>
  <c r="AY501" i="12"/>
  <c r="AX501" i="12"/>
  <c r="AY2062" i="12"/>
  <c r="AX2062" i="12"/>
  <c r="AY2061" i="12"/>
  <c r="AX2061" i="12"/>
  <c r="AY2060" i="12"/>
  <c r="AX2060" i="12"/>
  <c r="AY2059" i="12"/>
  <c r="BA2059" i="12" s="1"/>
  <c r="AX2059" i="12"/>
  <c r="AY2058" i="12"/>
  <c r="BB2058" i="12" s="1"/>
  <c r="AX2058" i="12"/>
  <c r="AY2057" i="12"/>
  <c r="BB2057" i="12" s="1"/>
  <c r="AX2057" i="12"/>
  <c r="AY2056" i="12"/>
  <c r="AX2056" i="12"/>
  <c r="AY2055" i="12"/>
  <c r="AX2055" i="12"/>
  <c r="AY2054" i="12"/>
  <c r="AX2054" i="12"/>
  <c r="AY2053" i="12"/>
  <c r="AX2053" i="12"/>
  <c r="AY2052" i="12"/>
  <c r="AX2052" i="12"/>
  <c r="AY2051" i="12"/>
  <c r="AX2051" i="12"/>
  <c r="AY2050" i="12"/>
  <c r="AX2050" i="12"/>
  <c r="AY2049" i="12"/>
  <c r="AX2049" i="12"/>
  <c r="AY2048" i="12"/>
  <c r="BB2048" i="12" s="1"/>
  <c r="AX2048" i="12"/>
  <c r="AY2047" i="12"/>
  <c r="AX2047" i="12"/>
  <c r="AY2046" i="12"/>
  <c r="AX2046" i="12"/>
  <c r="AY2045" i="12"/>
  <c r="AX2045" i="12"/>
  <c r="AY2044" i="12"/>
  <c r="AX2044" i="12"/>
  <c r="AY2043" i="12"/>
  <c r="AX2043" i="12"/>
  <c r="AY2042" i="12"/>
  <c r="AX2042" i="12"/>
  <c r="AY2041" i="12"/>
  <c r="AX2041" i="12"/>
  <c r="AY2040" i="12"/>
  <c r="AX2040" i="12"/>
  <c r="AY2039" i="12"/>
  <c r="AX2039" i="12"/>
  <c r="AY2038" i="12"/>
  <c r="AX2038" i="12"/>
  <c r="AY2037" i="12"/>
  <c r="BB2037" i="12" s="1"/>
  <c r="AX2037" i="12"/>
  <c r="AY2036" i="12"/>
  <c r="AX2036" i="12"/>
  <c r="AY2035" i="12"/>
  <c r="AX2035" i="12"/>
  <c r="AY2034" i="12"/>
  <c r="BB2034" i="12" s="1"/>
  <c r="AX2034" i="12"/>
  <c r="AY2033" i="12"/>
  <c r="AX2033" i="12"/>
  <c r="AY2032" i="12"/>
  <c r="AX2032" i="12"/>
  <c r="AY2031" i="12"/>
  <c r="AX2031" i="12"/>
  <c r="AY2030" i="12"/>
  <c r="AX2030" i="12"/>
  <c r="AY2029" i="12"/>
  <c r="AX2029" i="12"/>
  <c r="AY2028" i="12"/>
  <c r="AX2028" i="12"/>
  <c r="AY2027" i="12"/>
  <c r="AX2027" i="12"/>
  <c r="AY2026" i="12"/>
  <c r="AX2026" i="12"/>
  <c r="AY2025" i="12"/>
  <c r="AX2025" i="12"/>
  <c r="AY2024" i="12"/>
  <c r="AX2024" i="12"/>
  <c r="AY2023" i="12"/>
  <c r="AX2023" i="12"/>
  <c r="AY2022" i="12"/>
  <c r="AX2022" i="12"/>
  <c r="AY2021" i="12"/>
  <c r="BB2021" i="12" s="1"/>
  <c r="AX2021" i="12"/>
  <c r="AY2020" i="12"/>
  <c r="AX2020" i="12"/>
  <c r="AY2019" i="12"/>
  <c r="BB2019" i="12" s="1"/>
  <c r="AX2019" i="12"/>
  <c r="AY2018" i="12"/>
  <c r="AX2018" i="12"/>
  <c r="AY2017" i="12"/>
  <c r="AX2017" i="12"/>
  <c r="AY2016" i="12"/>
  <c r="AX2016" i="12"/>
  <c r="AY2015" i="12"/>
  <c r="AX2015" i="12"/>
  <c r="AY2014" i="12"/>
  <c r="AX2014" i="12"/>
  <c r="AY2013" i="12"/>
  <c r="AX2013" i="12"/>
  <c r="AY2012" i="12"/>
  <c r="AX2012" i="12"/>
  <c r="AY2011" i="12"/>
  <c r="BB2011" i="12" s="1"/>
  <c r="AX2011" i="12"/>
  <c r="AY2010" i="12"/>
  <c r="AX2010" i="12"/>
  <c r="AY2009" i="12"/>
  <c r="AX2009" i="12"/>
  <c r="AY2008" i="12"/>
  <c r="AX2008" i="12"/>
  <c r="AY2007" i="12"/>
  <c r="AX2007" i="12"/>
  <c r="AY2006" i="12"/>
  <c r="AX2006" i="12"/>
  <c r="AY2005" i="12"/>
  <c r="AX2005" i="12"/>
  <c r="AY2004" i="12"/>
  <c r="AX2004" i="12"/>
  <c r="AY2003" i="12"/>
  <c r="AX2003" i="12"/>
  <c r="AY2002" i="12"/>
  <c r="AX2002" i="12"/>
  <c r="AY2001" i="12"/>
  <c r="BB2001" i="12" s="1"/>
  <c r="AX2001" i="12"/>
  <c r="AY2000" i="12"/>
  <c r="AX2000" i="12"/>
  <c r="AY1999" i="12"/>
  <c r="AX1999" i="12"/>
  <c r="AY1998" i="12"/>
  <c r="AX1998" i="12"/>
  <c r="AY1997" i="12"/>
  <c r="AX1997" i="12"/>
  <c r="AY1996" i="12"/>
  <c r="BB1996" i="12" s="1"/>
  <c r="AX1996" i="12"/>
  <c r="AY1995" i="12"/>
  <c r="AX1995" i="12"/>
  <c r="AY1994" i="12"/>
  <c r="AX1994" i="12"/>
  <c r="AY1993" i="12"/>
  <c r="AX1993" i="12"/>
  <c r="AY1992" i="12"/>
  <c r="AX1992" i="12"/>
  <c r="AY1991" i="12"/>
  <c r="BB1991" i="12" s="1"/>
  <c r="AX1991" i="12"/>
  <c r="AY1990" i="12"/>
  <c r="AX1990" i="12"/>
  <c r="AY1989" i="12"/>
  <c r="BB1989" i="12" s="1"/>
  <c r="AX1989" i="12"/>
  <c r="AY1988" i="12"/>
  <c r="AX1988" i="12"/>
  <c r="AY1987" i="12"/>
  <c r="AX1987" i="12"/>
  <c r="AY1986" i="12"/>
  <c r="AX1986" i="12"/>
  <c r="AY1985" i="12"/>
  <c r="AX1985" i="12"/>
  <c r="AY1984" i="12"/>
  <c r="AX1984" i="12"/>
  <c r="AY1983" i="12"/>
  <c r="AX1983" i="12"/>
  <c r="AY1982" i="12"/>
  <c r="AX1982" i="12"/>
  <c r="AY1981" i="12"/>
  <c r="AX1981" i="12"/>
  <c r="AY1980" i="12"/>
  <c r="AX1980" i="12"/>
  <c r="AY1979" i="12"/>
  <c r="BB1979" i="12" s="1"/>
  <c r="AX1979" i="12"/>
  <c r="AY1978" i="12"/>
  <c r="AX1978" i="12"/>
  <c r="AY1977" i="12"/>
  <c r="BB1977" i="12" s="1"/>
  <c r="AX1977" i="12"/>
  <c r="AY1976" i="12"/>
  <c r="AX1976" i="12"/>
  <c r="AY1975" i="12"/>
  <c r="AX1975" i="12"/>
  <c r="AY1974" i="12"/>
  <c r="AX1974" i="12"/>
  <c r="AY1973" i="12"/>
  <c r="AX1973" i="12"/>
  <c r="AY1972" i="12"/>
  <c r="AX1972" i="12"/>
  <c r="AY1971" i="12"/>
  <c r="AX1971" i="12"/>
  <c r="AY1970" i="12"/>
  <c r="AX1970" i="12"/>
  <c r="AY1969" i="12"/>
  <c r="AX1969" i="12"/>
  <c r="AY1968" i="12"/>
  <c r="AX1968" i="12"/>
  <c r="AY1967" i="12"/>
  <c r="BB1967" i="12" s="1"/>
  <c r="AX1967" i="12"/>
  <c r="AY1966" i="12"/>
  <c r="AX1966" i="12"/>
  <c r="AY1965" i="12"/>
  <c r="AX1965" i="12"/>
  <c r="AY1964" i="12"/>
  <c r="AX1964" i="12"/>
  <c r="AY1963" i="12"/>
  <c r="AX1963" i="12"/>
  <c r="AY1962" i="12"/>
  <c r="AX1962" i="12"/>
  <c r="AY1961" i="12"/>
  <c r="AX1961" i="12"/>
  <c r="AY1960" i="12"/>
  <c r="AX1960" i="12"/>
  <c r="AY1959" i="12"/>
  <c r="AX1959" i="12"/>
  <c r="AY1958" i="12"/>
  <c r="AX1958" i="12"/>
  <c r="AY1957" i="12"/>
  <c r="AX1957" i="12"/>
  <c r="AY1956" i="12"/>
  <c r="AX1956" i="12"/>
  <c r="AY1955" i="12"/>
  <c r="BB1955" i="12" s="1"/>
  <c r="AX1955" i="12"/>
  <c r="AY1954" i="12"/>
  <c r="AX1954" i="12"/>
  <c r="AY1953" i="12"/>
  <c r="AX1953" i="12"/>
  <c r="AY1952" i="12"/>
  <c r="AX1952" i="12"/>
  <c r="AY1951" i="12"/>
  <c r="AX1951" i="12"/>
  <c r="AY1950" i="12"/>
  <c r="AX1950" i="12"/>
  <c r="AY1949" i="12"/>
  <c r="AX1949" i="12"/>
  <c r="AY1948" i="12"/>
  <c r="AX1948" i="12"/>
  <c r="AY1947" i="12"/>
  <c r="AX1947" i="12"/>
  <c r="AY1946" i="12"/>
  <c r="AX1946" i="12"/>
  <c r="AY1945" i="12"/>
  <c r="AX1945" i="12"/>
  <c r="AY1944" i="12"/>
  <c r="AX1944" i="12"/>
  <c r="AY1943" i="12"/>
  <c r="AX1943" i="12"/>
  <c r="AY1942" i="12"/>
  <c r="BA1942" i="12" s="1"/>
  <c r="AX1942" i="12"/>
  <c r="AY1941" i="12"/>
  <c r="AX1941" i="12"/>
  <c r="AY1940" i="12"/>
  <c r="AX1940" i="12"/>
  <c r="AY1939" i="12"/>
  <c r="AX1939" i="12"/>
  <c r="AY1938" i="12"/>
  <c r="AX1938" i="12"/>
  <c r="AY1937" i="12"/>
  <c r="AX1937" i="12"/>
  <c r="AY1936" i="12"/>
  <c r="AX1936" i="12"/>
  <c r="AY1935" i="12"/>
  <c r="AX1935" i="12"/>
  <c r="AY1934" i="12"/>
  <c r="AX1934" i="12"/>
  <c r="AY1933" i="12"/>
  <c r="AX1933" i="12"/>
  <c r="AY1932" i="12"/>
  <c r="AX1932" i="12"/>
  <c r="AY1931" i="12"/>
  <c r="AX1931" i="12"/>
  <c r="AY1930" i="12"/>
  <c r="AX1930" i="12"/>
  <c r="AY1929" i="12"/>
  <c r="AX1929" i="12"/>
  <c r="AY1928" i="12"/>
  <c r="AX1928" i="12"/>
  <c r="AY1927" i="12"/>
  <c r="AX1927" i="12"/>
  <c r="AY1926" i="12"/>
  <c r="AX1926" i="12"/>
  <c r="AY1925" i="12"/>
  <c r="AX1925" i="12"/>
  <c r="AY1924" i="12"/>
  <c r="AX1924" i="12"/>
  <c r="AY1923" i="12"/>
  <c r="AX1923" i="12"/>
  <c r="AY1922" i="12"/>
  <c r="AX1922" i="12"/>
  <c r="AY1921" i="12"/>
  <c r="AX1921" i="12"/>
  <c r="AY1920" i="12"/>
  <c r="AX1920" i="12"/>
  <c r="AY1919" i="12"/>
  <c r="AX1919" i="12"/>
  <c r="AY1918" i="12"/>
  <c r="AX1918" i="12"/>
  <c r="AY1917" i="12"/>
  <c r="BB1917" i="12" s="1"/>
  <c r="AX1917" i="12"/>
  <c r="AY1916" i="12"/>
  <c r="AX1916" i="12"/>
  <c r="AY1915" i="12"/>
  <c r="AX1915" i="12"/>
  <c r="AY1914" i="12"/>
  <c r="AX1914" i="12"/>
  <c r="AY1913" i="12"/>
  <c r="AX1913" i="12"/>
  <c r="AY1912" i="12"/>
  <c r="AX1912" i="12"/>
  <c r="AY1911" i="12"/>
  <c r="AX1911" i="12"/>
  <c r="AY1910" i="12"/>
  <c r="AX1910" i="12"/>
  <c r="AY1909" i="12"/>
  <c r="AX1909" i="12"/>
  <c r="AY1908" i="12"/>
  <c r="AX1908" i="12"/>
  <c r="AY1907" i="12"/>
  <c r="AX1907" i="12"/>
  <c r="AY1906" i="12"/>
  <c r="AX1906" i="12"/>
  <c r="AY1905" i="12"/>
  <c r="AX1905" i="12"/>
  <c r="AY1904" i="12"/>
  <c r="AX1904" i="12"/>
  <c r="AY1903" i="12"/>
  <c r="AX1903" i="12"/>
  <c r="AY1902" i="12"/>
  <c r="AX1902" i="12"/>
  <c r="AY1901" i="12"/>
  <c r="AX1901" i="12"/>
  <c r="AY1900" i="12"/>
  <c r="BB1900" i="12" s="1"/>
  <c r="AX1900" i="12"/>
  <c r="AY1899" i="12"/>
  <c r="BB1899" i="12" s="1"/>
  <c r="AX1899" i="12"/>
  <c r="AY1898" i="12"/>
  <c r="AX1898" i="12"/>
  <c r="AY1897" i="12"/>
  <c r="AX1897" i="12"/>
  <c r="AY1896" i="12"/>
  <c r="AX1896" i="12"/>
  <c r="AY1895" i="12"/>
  <c r="AX1895" i="12"/>
  <c r="AY1894" i="12"/>
  <c r="AX1894" i="12"/>
  <c r="AY1893" i="12"/>
  <c r="AX1893" i="12"/>
  <c r="AY1892" i="12"/>
  <c r="AX1892" i="12"/>
  <c r="AY1891" i="12"/>
  <c r="AX1891" i="12"/>
  <c r="AY1890" i="12"/>
  <c r="AX1890" i="12"/>
  <c r="AY1889" i="12"/>
  <c r="BB1889" i="12" s="1"/>
  <c r="AX1889" i="12"/>
  <c r="AY1888" i="12"/>
  <c r="AX1888" i="12"/>
  <c r="AY1887" i="12"/>
  <c r="AX1887" i="12"/>
  <c r="AY1886" i="12"/>
  <c r="AX1886" i="12"/>
  <c r="AY1885" i="12"/>
  <c r="AX1885" i="12"/>
  <c r="AY1884" i="12"/>
  <c r="AX1884" i="12"/>
  <c r="AY1883" i="12"/>
  <c r="AX1883" i="12"/>
  <c r="AY1882" i="12"/>
  <c r="AX1882" i="12"/>
  <c r="AY1881" i="12"/>
  <c r="AX1881" i="12"/>
  <c r="AY1880" i="12"/>
  <c r="AX1880" i="12"/>
  <c r="AY1879" i="12"/>
  <c r="AX1879" i="12"/>
  <c r="AY1878" i="12"/>
  <c r="AX1878" i="12"/>
  <c r="AY1877" i="12"/>
  <c r="AX1877" i="12"/>
  <c r="AY1876" i="12"/>
  <c r="AX1876" i="12"/>
  <c r="AY1875" i="12"/>
  <c r="AX1875" i="12"/>
  <c r="AY1874" i="12"/>
  <c r="AX1874" i="12"/>
  <c r="AY1873" i="12"/>
  <c r="AX1873" i="12"/>
  <c r="AY1872" i="12"/>
  <c r="AX1872" i="12"/>
  <c r="AY1871" i="12"/>
  <c r="AX1871" i="12"/>
  <c r="AY1870" i="12"/>
  <c r="AX1870" i="12"/>
  <c r="AY1869" i="12"/>
  <c r="AX1869" i="12"/>
  <c r="AY1868" i="12"/>
  <c r="AX1868" i="12"/>
  <c r="AY1867" i="12"/>
  <c r="AX1867" i="12"/>
  <c r="AY1866" i="12"/>
  <c r="AX1866" i="12"/>
  <c r="AY1865" i="12"/>
  <c r="AX1865" i="12"/>
  <c r="AY1864" i="12"/>
  <c r="AX1864" i="12"/>
  <c r="AY1863" i="12"/>
  <c r="AX1863" i="12"/>
  <c r="AY1862" i="12"/>
  <c r="AX1862" i="12"/>
  <c r="AY1861" i="12"/>
  <c r="AX1861" i="12"/>
  <c r="AY1860" i="12"/>
  <c r="AX1860" i="12"/>
  <c r="AY1859" i="12"/>
  <c r="AX1859" i="12"/>
  <c r="AY1858" i="12"/>
  <c r="AX1858" i="12"/>
  <c r="AY1857" i="12"/>
  <c r="AX1857" i="12"/>
  <c r="AY1856" i="12"/>
  <c r="AX1856" i="12"/>
  <c r="AY1855" i="12"/>
  <c r="AX1855" i="12"/>
  <c r="AY1854" i="12"/>
  <c r="AX1854" i="12"/>
  <c r="AY1853" i="12"/>
  <c r="AX1853" i="12"/>
  <c r="AY1852" i="12"/>
  <c r="AX1852" i="12"/>
  <c r="AY1851" i="12"/>
  <c r="AX1851" i="12"/>
  <c r="AY1850" i="12"/>
  <c r="AX1850" i="12"/>
  <c r="AY1849" i="12"/>
  <c r="AX1849" i="12"/>
  <c r="AY1848" i="12"/>
  <c r="AX1848" i="12"/>
  <c r="AY1847" i="12"/>
  <c r="AX1847" i="12"/>
  <c r="AY1846" i="12"/>
  <c r="AX1846" i="12"/>
  <c r="AY1845" i="12"/>
  <c r="AX1845" i="12"/>
  <c r="AY1844" i="12"/>
  <c r="AX1844" i="12"/>
  <c r="AY1843" i="12"/>
  <c r="AX1843" i="12"/>
  <c r="AY1842" i="12"/>
  <c r="BB1842" i="12" s="1"/>
  <c r="AX1842" i="12"/>
  <c r="AY1841" i="12"/>
  <c r="AX1841" i="12"/>
  <c r="AY1840" i="12"/>
  <c r="AX1840" i="12"/>
  <c r="AY1839" i="12"/>
  <c r="AX1839" i="12"/>
  <c r="AY1838" i="12"/>
  <c r="AX1838" i="12"/>
  <c r="AY1837" i="12"/>
  <c r="AX1837" i="12"/>
  <c r="AY1836" i="12"/>
  <c r="AX1836" i="12"/>
  <c r="AY1835" i="12"/>
  <c r="AX1835" i="12"/>
  <c r="AY1834" i="12"/>
  <c r="BB1834" i="12" s="1"/>
  <c r="AX1834" i="12"/>
  <c r="AY1833" i="12"/>
  <c r="AX1833" i="12"/>
  <c r="AY1832" i="12"/>
  <c r="AX1832" i="12"/>
  <c r="AY1831" i="12"/>
  <c r="AX1831" i="12"/>
  <c r="AY1830" i="12"/>
  <c r="AX1830" i="12"/>
  <c r="AY1829" i="12"/>
  <c r="AX1829" i="12"/>
  <c r="AY1828" i="12"/>
  <c r="AX1828" i="12"/>
  <c r="AY1827" i="12"/>
  <c r="AX1827" i="12"/>
  <c r="AY1826" i="12"/>
  <c r="AX1826" i="12"/>
  <c r="AY1825" i="12"/>
  <c r="AX1825" i="12"/>
  <c r="AY1824" i="12"/>
  <c r="AX1824" i="12"/>
  <c r="AY1823" i="12"/>
  <c r="BB1823" i="12" s="1"/>
  <c r="AX1823" i="12"/>
  <c r="AY1822" i="12"/>
  <c r="AX1822" i="12"/>
  <c r="AY1821" i="12"/>
  <c r="AX1821" i="12"/>
  <c r="AY1820" i="12"/>
  <c r="AX1820" i="12"/>
  <c r="AY1819" i="12"/>
  <c r="BB1819" i="12" s="1"/>
  <c r="AX1819" i="12"/>
  <c r="AY1818" i="12"/>
  <c r="AX1818" i="12"/>
  <c r="AY1817" i="12"/>
  <c r="AX1817" i="12"/>
  <c r="AY1816" i="12"/>
  <c r="AX1816" i="12"/>
  <c r="AY1815" i="12"/>
  <c r="AX1815" i="12"/>
  <c r="AY1814" i="12"/>
  <c r="AX1814" i="12"/>
  <c r="AY1813" i="12"/>
  <c r="AX1813" i="12"/>
  <c r="AY1812" i="12"/>
  <c r="AX1812" i="12"/>
  <c r="AY1811" i="12"/>
  <c r="AX1811" i="12"/>
  <c r="AY1810" i="12"/>
  <c r="AX1810" i="12"/>
  <c r="AY1809" i="12"/>
  <c r="AX1809" i="12"/>
  <c r="AY1808" i="12"/>
  <c r="BB1808" i="12" s="1"/>
  <c r="AX1808" i="12"/>
  <c r="AY1807" i="12"/>
  <c r="AX1807" i="12"/>
  <c r="AY1806" i="12"/>
  <c r="AX1806" i="12"/>
  <c r="AY1805" i="12"/>
  <c r="AX1805" i="12"/>
  <c r="AY1804" i="12"/>
  <c r="AX1804" i="12"/>
  <c r="AY1803" i="12"/>
  <c r="AX1803" i="12"/>
  <c r="AY1802" i="12"/>
  <c r="AX1802" i="12"/>
  <c r="AY1801" i="12"/>
  <c r="AX1801" i="12"/>
  <c r="AY1800" i="12"/>
  <c r="AX1800" i="12"/>
  <c r="AY1799" i="12"/>
  <c r="AX1799" i="12"/>
  <c r="AY1798" i="12"/>
  <c r="AX1798" i="12"/>
  <c r="AY1797" i="12"/>
  <c r="AX1797" i="12"/>
  <c r="AY1796" i="12"/>
  <c r="AX1796" i="12"/>
  <c r="AY1795" i="12"/>
  <c r="AX1795" i="12"/>
  <c r="AY1794" i="12"/>
  <c r="BB1794" i="12" s="1"/>
  <c r="AX1794" i="12"/>
  <c r="AY1793" i="12"/>
  <c r="AX1793" i="12"/>
  <c r="AY1792" i="12"/>
  <c r="AX1792" i="12"/>
  <c r="AY1791" i="12"/>
  <c r="AX1791" i="12"/>
  <c r="AY1790" i="12"/>
  <c r="AX1790" i="12"/>
  <c r="AY1789" i="12"/>
  <c r="AX1789" i="12"/>
  <c r="AY1788" i="12"/>
  <c r="AX1788" i="12"/>
  <c r="AY1787" i="12"/>
  <c r="AX1787" i="12"/>
  <c r="AY1786" i="12"/>
  <c r="BB1786" i="12" s="1"/>
  <c r="AX1786" i="12"/>
  <c r="AY1785" i="12"/>
  <c r="AX1785" i="12"/>
  <c r="AY1784" i="12"/>
  <c r="AX1784" i="12"/>
  <c r="AY1783" i="12"/>
  <c r="AX1783" i="12"/>
  <c r="AY1782" i="12"/>
  <c r="AX1782" i="12"/>
  <c r="AY1781" i="12"/>
  <c r="AX1781" i="12"/>
  <c r="AY1780" i="12"/>
  <c r="AX1780" i="12"/>
  <c r="AY1779" i="12"/>
  <c r="AX1779" i="12"/>
  <c r="AY1778" i="12"/>
  <c r="AX1778" i="12"/>
  <c r="AY1777" i="12"/>
  <c r="AX1777" i="12"/>
  <c r="AY1776" i="12"/>
  <c r="AX1776" i="12"/>
  <c r="AY1775" i="12"/>
  <c r="AX1775" i="12"/>
  <c r="AY1774" i="12"/>
  <c r="AX1774" i="12"/>
  <c r="AY1773" i="12"/>
  <c r="AX1773" i="12"/>
  <c r="AY1772" i="12"/>
  <c r="AX1772" i="12"/>
  <c r="AY1771" i="12"/>
  <c r="AX1771" i="12"/>
  <c r="AY1770" i="12"/>
  <c r="AX1770" i="12"/>
  <c r="AY1769" i="12"/>
  <c r="AX1769" i="12"/>
  <c r="AY1768" i="12"/>
  <c r="AX1768" i="12"/>
  <c r="AY1767" i="12"/>
  <c r="AX1767" i="12"/>
  <c r="AY1766" i="12"/>
  <c r="AX1766" i="12"/>
  <c r="AY1765" i="12"/>
  <c r="AX1765" i="12"/>
  <c r="AY1764" i="12"/>
  <c r="AX1764" i="12"/>
  <c r="AY1763" i="12"/>
  <c r="AX1763" i="12"/>
  <c r="AY1762" i="12"/>
  <c r="AX1762" i="12"/>
  <c r="AY1761" i="12"/>
  <c r="AX1761" i="12"/>
  <c r="AY1760" i="12"/>
  <c r="AX1760" i="12"/>
  <c r="AY1759" i="12"/>
  <c r="AX1759" i="12"/>
  <c r="AY1758" i="12"/>
  <c r="AX1758" i="12"/>
  <c r="AY1757" i="12"/>
  <c r="AX1757" i="12"/>
  <c r="AY1756" i="12"/>
  <c r="AX1756" i="12"/>
  <c r="AY1755" i="12"/>
  <c r="AX1755" i="12"/>
  <c r="AY1754" i="12"/>
  <c r="AX1754" i="12"/>
  <c r="AY1753" i="12"/>
  <c r="AX1753" i="12"/>
  <c r="AY1752" i="12"/>
  <c r="AX1752" i="12"/>
  <c r="AY1751" i="12"/>
  <c r="AX1751" i="12"/>
  <c r="AY1750" i="12"/>
  <c r="AX1750" i="12"/>
  <c r="AY1749" i="12"/>
  <c r="AX1749" i="12"/>
  <c r="AY1748" i="12"/>
  <c r="AX1748" i="12"/>
  <c r="AY1747" i="12"/>
  <c r="AX1747" i="12"/>
  <c r="AY1746" i="12"/>
  <c r="BB1746" i="12" s="1"/>
  <c r="AX1746" i="12"/>
  <c r="AY1745" i="12"/>
  <c r="BB1745" i="12" s="1"/>
  <c r="AX1745" i="12"/>
  <c r="AY1744" i="12"/>
  <c r="AX1744" i="12"/>
  <c r="AY1743" i="12"/>
  <c r="AX1743" i="12"/>
  <c r="AY1742" i="12"/>
  <c r="AX1742" i="12"/>
  <c r="AY1741" i="12"/>
  <c r="AX1741" i="12"/>
  <c r="AY1740" i="12"/>
  <c r="AX1740" i="12"/>
  <c r="AY1739" i="12"/>
  <c r="AX1739" i="12"/>
  <c r="AY1738" i="12"/>
  <c r="BB1738" i="12" s="1"/>
  <c r="AX1738" i="12"/>
  <c r="AY1737" i="12"/>
  <c r="AX1737" i="12"/>
  <c r="AY1736" i="12"/>
  <c r="AX1736" i="12"/>
  <c r="AY1735" i="12"/>
  <c r="AX1735" i="12"/>
  <c r="AY1734" i="12"/>
  <c r="AX1734" i="12"/>
  <c r="AY1733" i="12"/>
  <c r="AX1733" i="12"/>
  <c r="AY1732" i="12"/>
  <c r="AX1732" i="12"/>
  <c r="AY1731" i="12"/>
  <c r="AX1731" i="12"/>
  <c r="AY1730" i="12"/>
  <c r="AX1730" i="12"/>
  <c r="AY1729" i="12"/>
  <c r="AX1729" i="12"/>
  <c r="AY1728" i="12"/>
  <c r="AX1728" i="12"/>
  <c r="AY1727" i="12"/>
  <c r="AX1727" i="12"/>
  <c r="AY1726" i="12"/>
  <c r="AX1726" i="12"/>
  <c r="AY1725" i="12"/>
  <c r="AX1725" i="12"/>
  <c r="AY1724" i="12"/>
  <c r="AX1724" i="12"/>
  <c r="AY1723" i="12"/>
  <c r="AX1723" i="12"/>
  <c r="AY1722" i="12"/>
  <c r="BB1722" i="12" s="1"/>
  <c r="AX1722" i="12"/>
  <c r="AY1721" i="12"/>
  <c r="AX1721" i="12"/>
  <c r="AY1720" i="12"/>
  <c r="AX1720" i="12"/>
  <c r="AY1719" i="12"/>
  <c r="AX1719" i="12"/>
  <c r="AY1718" i="12"/>
  <c r="AX1718" i="12"/>
  <c r="AY1717" i="12"/>
  <c r="AX1717" i="12"/>
  <c r="AY1716" i="12"/>
  <c r="AX1716" i="12"/>
  <c r="AY1715" i="12"/>
  <c r="AX1715" i="12"/>
  <c r="AY1714" i="12"/>
  <c r="AX1714" i="12"/>
  <c r="AY1713" i="12"/>
  <c r="AX1713" i="12"/>
  <c r="AY1712" i="12"/>
  <c r="AX1712" i="12"/>
  <c r="AY1711" i="12"/>
  <c r="AX1711" i="12"/>
  <c r="AY1710" i="12"/>
  <c r="AX1710" i="12"/>
  <c r="AY1709" i="12"/>
  <c r="AX1709" i="12"/>
  <c r="AY1708" i="12"/>
  <c r="AX1708" i="12"/>
  <c r="AY1707" i="12"/>
  <c r="AX1707" i="12"/>
  <c r="AY1706" i="12"/>
  <c r="AX1706" i="12"/>
  <c r="AY1705" i="12"/>
  <c r="AX1705" i="12"/>
  <c r="AY1704" i="12"/>
  <c r="AX1704" i="12"/>
  <c r="AY1703" i="12"/>
  <c r="AX1703" i="12"/>
  <c r="AY1702" i="12"/>
  <c r="AX1702" i="12"/>
  <c r="AY1701" i="12"/>
  <c r="AX1701" i="12"/>
  <c r="AY1700" i="12"/>
  <c r="AX1700" i="12"/>
  <c r="AY1699" i="12"/>
  <c r="AX1699" i="12"/>
  <c r="AY1698" i="12"/>
  <c r="BB1698" i="12" s="1"/>
  <c r="AX1698" i="12"/>
  <c r="AY1697" i="12"/>
  <c r="BB1697" i="12" s="1"/>
  <c r="AX1697" i="12"/>
  <c r="AY1696" i="12"/>
  <c r="AX1696" i="12"/>
  <c r="AY1695" i="12"/>
  <c r="AX1695" i="12"/>
  <c r="AY1694" i="12"/>
  <c r="AX1694" i="12"/>
  <c r="AY1693" i="12"/>
  <c r="AX1693" i="12"/>
  <c r="AY1692" i="12"/>
  <c r="AX1692" i="12"/>
  <c r="AY1691" i="12"/>
  <c r="AX1691" i="12"/>
  <c r="AY1690" i="12"/>
  <c r="BB1690" i="12" s="1"/>
  <c r="AX1690" i="12"/>
  <c r="AY1689" i="12"/>
  <c r="AX1689" i="12"/>
  <c r="AY1688" i="12"/>
  <c r="AX1688" i="12"/>
  <c r="AY1687" i="12"/>
  <c r="AX1687" i="12"/>
  <c r="AY1686" i="12"/>
  <c r="AX1686" i="12"/>
  <c r="AY1685" i="12"/>
  <c r="AX1685" i="12"/>
  <c r="AY1684" i="12"/>
  <c r="AX1684" i="12"/>
  <c r="AY1683" i="12"/>
  <c r="AX1683" i="12"/>
  <c r="AY1682" i="12"/>
  <c r="AX1682" i="12"/>
  <c r="AY1681" i="12"/>
  <c r="AX1681" i="12"/>
  <c r="AY1680" i="12"/>
  <c r="AX1680" i="12"/>
  <c r="AY1679" i="12"/>
  <c r="BB1679" i="12" s="1"/>
  <c r="AX1679" i="12"/>
  <c r="AY1678" i="12"/>
  <c r="AX1678" i="12"/>
  <c r="AY1677" i="12"/>
  <c r="AX1677" i="12"/>
  <c r="AY1676" i="12"/>
  <c r="AX1676" i="12"/>
  <c r="AY1675" i="12"/>
  <c r="AX1675" i="12"/>
  <c r="AY1674" i="12"/>
  <c r="BB1674" i="12" s="1"/>
  <c r="AX1674" i="12"/>
  <c r="AY1673" i="12"/>
  <c r="AX1673" i="12"/>
  <c r="AY1672" i="12"/>
  <c r="AX1672" i="12"/>
  <c r="AY1671" i="12"/>
  <c r="AX1671" i="12"/>
  <c r="AY1670" i="12"/>
  <c r="AX1670" i="12"/>
  <c r="AY1669" i="12"/>
  <c r="AX1669" i="12"/>
  <c r="AY1668" i="12"/>
  <c r="AX1668" i="12"/>
  <c r="AY1667" i="12"/>
  <c r="AX1667" i="12"/>
  <c r="AY1666" i="12"/>
  <c r="AX1666" i="12"/>
  <c r="AY1665" i="12"/>
  <c r="AX1665" i="12"/>
  <c r="AY1664" i="12"/>
  <c r="BB1664" i="12" s="1"/>
  <c r="AX1664" i="12"/>
  <c r="AY1663" i="12"/>
  <c r="AX1663" i="12"/>
  <c r="AY1662" i="12"/>
  <c r="AX1662" i="12"/>
  <c r="AY1661" i="12"/>
  <c r="AX1661" i="12"/>
  <c r="AY1660" i="12"/>
  <c r="AX1660" i="12"/>
  <c r="AY1659" i="12"/>
  <c r="AX1659" i="12"/>
  <c r="AY1658" i="12"/>
  <c r="AX1658" i="12"/>
  <c r="AY1657" i="12"/>
  <c r="AX1657" i="12"/>
  <c r="AY1656" i="12"/>
  <c r="AX1656" i="12"/>
  <c r="AY1655" i="12"/>
  <c r="AX1655" i="12"/>
  <c r="AY1654" i="12"/>
  <c r="AX1654" i="12"/>
  <c r="AY1653" i="12"/>
  <c r="AX1653" i="12"/>
  <c r="AY1652" i="12"/>
  <c r="AX1652" i="12"/>
  <c r="AY1651" i="12"/>
  <c r="AX1651" i="12"/>
  <c r="AY1650" i="12"/>
  <c r="BB1650" i="12" s="1"/>
  <c r="AX1650" i="12"/>
  <c r="AY1649" i="12"/>
  <c r="AX1649" i="12"/>
  <c r="AY1648" i="12"/>
  <c r="AX1648" i="12"/>
  <c r="AY1647" i="12"/>
  <c r="AX1647" i="12"/>
  <c r="AY1646" i="12"/>
  <c r="AX1646" i="12"/>
  <c r="AY1645" i="12"/>
  <c r="AX1645" i="12"/>
  <c r="AY1644" i="12"/>
  <c r="AX1644" i="12"/>
  <c r="AY1643" i="12"/>
  <c r="AX1643" i="12"/>
  <c r="AY1642" i="12"/>
  <c r="BB1642" i="12" s="1"/>
  <c r="AX1642" i="12"/>
  <c r="AY1641" i="12"/>
  <c r="AX1641" i="12"/>
  <c r="AY1640" i="12"/>
  <c r="AX1640" i="12"/>
  <c r="AY1639" i="12"/>
  <c r="AX1639" i="12"/>
  <c r="AY1638" i="12"/>
  <c r="AX1638" i="12"/>
  <c r="AY1637" i="12"/>
  <c r="AX1637" i="12"/>
  <c r="AY1636" i="12"/>
  <c r="AX1636" i="12"/>
  <c r="AY1635" i="12"/>
  <c r="AX1635" i="12"/>
  <c r="AY1634" i="12"/>
  <c r="AX1634" i="12"/>
  <c r="AY1633" i="12"/>
  <c r="AX1633" i="12"/>
  <c r="AY1632" i="12"/>
  <c r="AX1632" i="12"/>
  <c r="AY1631" i="12"/>
  <c r="BB1631" i="12" s="1"/>
  <c r="AX1631" i="12"/>
  <c r="AY1630" i="12"/>
  <c r="AX1630" i="12"/>
  <c r="AY1629" i="12"/>
  <c r="AX1629" i="12"/>
  <c r="AY1628" i="12"/>
  <c r="AX1628" i="12"/>
  <c r="AY1627" i="12"/>
  <c r="BB1627" i="12" s="1"/>
  <c r="AX1627" i="12"/>
  <c r="AY1626" i="12"/>
  <c r="BB1626" i="12" s="1"/>
  <c r="AX1626" i="12"/>
  <c r="AY1625" i="12"/>
  <c r="AX1625" i="12"/>
  <c r="AY1624" i="12"/>
  <c r="AX1624" i="12"/>
  <c r="AY1623" i="12"/>
  <c r="AX1623" i="12"/>
  <c r="AY1622" i="12"/>
  <c r="AX1622" i="12"/>
  <c r="AY1621" i="12"/>
  <c r="AX1621" i="12"/>
  <c r="AY1620" i="12"/>
  <c r="AX1620" i="12"/>
  <c r="AY1619" i="12"/>
  <c r="AX1619" i="12"/>
  <c r="AY1618" i="12"/>
  <c r="AX1618" i="12"/>
  <c r="AY1617" i="12"/>
  <c r="AX1617" i="12"/>
  <c r="AY1616" i="12"/>
  <c r="AX1616" i="12"/>
  <c r="AY1615" i="12"/>
  <c r="AX1615" i="12"/>
  <c r="AY1614" i="12"/>
  <c r="AX1614" i="12"/>
  <c r="AY1613" i="12"/>
  <c r="AX1613" i="12"/>
  <c r="AY1612" i="12"/>
  <c r="BB1612" i="12" s="1"/>
  <c r="AX1612" i="12"/>
  <c r="AY1611" i="12"/>
  <c r="AX1611" i="12"/>
  <c r="AY1610" i="12"/>
  <c r="AX1610" i="12"/>
  <c r="AY1609" i="12"/>
  <c r="AX1609" i="12"/>
  <c r="AY1608" i="12"/>
  <c r="AX1608" i="12"/>
  <c r="AY1607" i="12"/>
  <c r="AX1607" i="12"/>
  <c r="AY1606" i="12"/>
  <c r="AX1606" i="12"/>
  <c r="AY1605" i="12"/>
  <c r="AX1605" i="12"/>
  <c r="AY1604" i="12"/>
  <c r="AX1604" i="12"/>
  <c r="AY1603" i="12"/>
  <c r="AX1603" i="12"/>
  <c r="AY1602" i="12"/>
  <c r="AX1602" i="12"/>
  <c r="AY1601" i="12"/>
  <c r="BB1601" i="12" s="1"/>
  <c r="AX1601" i="12"/>
  <c r="AY1600" i="12"/>
  <c r="AX1600" i="12"/>
  <c r="AY1599" i="12"/>
  <c r="AX1599" i="12"/>
  <c r="AY1598" i="12"/>
  <c r="AX1598" i="12"/>
  <c r="AY1597" i="12"/>
  <c r="AX1597" i="12"/>
  <c r="AY1596" i="12"/>
  <c r="AX1596" i="12"/>
  <c r="AY1595" i="12"/>
  <c r="AX1595" i="12"/>
  <c r="AY1594" i="12"/>
  <c r="AX1594" i="12"/>
  <c r="AY1593" i="12"/>
  <c r="AX1593" i="12"/>
  <c r="AY1592" i="12"/>
  <c r="AX1592" i="12"/>
  <c r="AY1591" i="12"/>
  <c r="AX1591" i="12"/>
  <c r="AY1590" i="12"/>
  <c r="AX1590" i="12"/>
  <c r="AY1589" i="12"/>
  <c r="AX1589" i="12"/>
  <c r="AY1588" i="12"/>
  <c r="AX1588" i="12"/>
  <c r="AY1587" i="12"/>
  <c r="AX1587" i="12"/>
  <c r="AY1586" i="12"/>
  <c r="AX1586" i="12"/>
  <c r="AY1585" i="12"/>
  <c r="AX1585" i="12"/>
  <c r="AY1584" i="12"/>
  <c r="AX1584" i="12"/>
  <c r="AY1583" i="12"/>
  <c r="AX1583" i="12"/>
  <c r="AY1582" i="12"/>
  <c r="AX1582" i="12"/>
  <c r="AY1581" i="12"/>
  <c r="AX1581" i="12"/>
  <c r="AY1580" i="12"/>
  <c r="AX1580" i="12"/>
  <c r="AY1579" i="12"/>
  <c r="AX1579" i="12"/>
  <c r="AY1578" i="12"/>
  <c r="AX1578" i="12"/>
  <c r="AY1577" i="12"/>
  <c r="AX1577" i="12"/>
  <c r="AY1576" i="12"/>
  <c r="AX1576" i="12"/>
  <c r="AY1575" i="12"/>
  <c r="AX1575" i="12"/>
  <c r="AY1574" i="12"/>
  <c r="AX1574" i="12"/>
  <c r="AY1573" i="12"/>
  <c r="AX1573" i="12"/>
  <c r="AY1572" i="12"/>
  <c r="AX1572" i="12"/>
  <c r="AY1571" i="12"/>
  <c r="AX1571" i="12"/>
  <c r="AY1570" i="12"/>
  <c r="AX1570" i="12"/>
  <c r="AY1569" i="12"/>
  <c r="AX1569" i="12"/>
  <c r="AY1568" i="12"/>
  <c r="AX1568" i="12"/>
  <c r="AY1567" i="12"/>
  <c r="AX1567" i="12"/>
  <c r="AY1566" i="12"/>
  <c r="AX1566" i="12"/>
  <c r="AY1565" i="12"/>
  <c r="AX1565" i="12"/>
  <c r="AY1564" i="12"/>
  <c r="AX1564" i="12"/>
  <c r="AY1563" i="12"/>
  <c r="AX1563" i="12"/>
  <c r="AY1562" i="12"/>
  <c r="AX1562" i="12"/>
  <c r="AY1561" i="12"/>
  <c r="AX1561" i="12"/>
  <c r="AY1560" i="12"/>
  <c r="AX1560" i="12"/>
  <c r="AY1559" i="12"/>
  <c r="AX1559" i="12"/>
  <c r="AY1558" i="12"/>
  <c r="AX1558" i="12"/>
  <c r="AY1557" i="12"/>
  <c r="AX1557" i="12"/>
  <c r="AY1556" i="12"/>
  <c r="AX1556" i="12"/>
  <c r="AY1555" i="12"/>
  <c r="AX1555" i="12"/>
  <c r="AY1554" i="12"/>
  <c r="AX1554" i="12"/>
  <c r="AY1553" i="12"/>
  <c r="AX1553" i="12"/>
  <c r="AY1552" i="12"/>
  <c r="BB1552" i="12" s="1"/>
  <c r="AX1552" i="12"/>
  <c r="AY1551" i="12"/>
  <c r="AX1551" i="12"/>
  <c r="AY1550" i="12"/>
  <c r="AX1550" i="12"/>
  <c r="AY1549" i="12"/>
  <c r="AX1549" i="12"/>
  <c r="AY1548" i="12"/>
  <c r="AX1548" i="12"/>
  <c r="AY1547" i="12"/>
  <c r="AX1547" i="12"/>
  <c r="AY1546" i="12"/>
  <c r="AX1546" i="12"/>
  <c r="AY1545" i="12"/>
  <c r="AX1545" i="12"/>
  <c r="AY1544" i="12"/>
  <c r="AX1544" i="12"/>
  <c r="AY1543" i="12"/>
  <c r="AX1543" i="12"/>
  <c r="AY1542" i="12"/>
  <c r="BB1542" i="12" s="1"/>
  <c r="AX1542" i="12"/>
  <c r="AY1541" i="12"/>
  <c r="AX1541" i="12"/>
  <c r="AY1540" i="12"/>
  <c r="AX1540" i="12"/>
  <c r="AY1539" i="12"/>
  <c r="AX1539" i="12"/>
  <c r="AY1538" i="12"/>
  <c r="AX1538" i="12"/>
  <c r="AY1537" i="12"/>
  <c r="AX1537" i="12"/>
  <c r="AY1536" i="12"/>
  <c r="AX1536" i="12"/>
  <c r="AY1535" i="12"/>
  <c r="AX1535" i="12"/>
  <c r="AY1534" i="12"/>
  <c r="AX1534" i="12"/>
  <c r="AY1533" i="12"/>
  <c r="AX1533" i="12"/>
  <c r="AY1532" i="12"/>
  <c r="AX1532" i="12"/>
  <c r="AY1531" i="12"/>
  <c r="AX1531" i="12"/>
  <c r="AY1530" i="12"/>
  <c r="AX1530" i="12"/>
  <c r="AY1529" i="12"/>
  <c r="AX1529" i="12"/>
  <c r="AY1528" i="12"/>
  <c r="AX1528" i="12"/>
  <c r="AY1527" i="12"/>
  <c r="AX1527" i="12"/>
  <c r="AY1526" i="12"/>
  <c r="AX1526" i="12"/>
  <c r="AY1525" i="12"/>
  <c r="AX1525" i="12"/>
  <c r="AY1524" i="12"/>
  <c r="AX1524" i="12"/>
  <c r="AY1523" i="12"/>
  <c r="AX1523" i="12"/>
  <c r="AY1522" i="12"/>
  <c r="AX1522" i="12"/>
  <c r="AY1521" i="12"/>
  <c r="AX1521" i="12"/>
  <c r="AY1520" i="12"/>
  <c r="AX1520" i="12"/>
  <c r="AY1519" i="12"/>
  <c r="AX1519" i="12"/>
  <c r="AY1518" i="12"/>
  <c r="AX1518" i="12"/>
  <c r="AY1517" i="12"/>
  <c r="AX1517" i="12"/>
  <c r="AY1516" i="12"/>
  <c r="AX1516" i="12"/>
  <c r="AY1515" i="12"/>
  <c r="AX1515" i="12"/>
  <c r="AY1514" i="12"/>
  <c r="AX1514" i="12"/>
  <c r="AY1513" i="12"/>
  <c r="AX1513" i="12"/>
  <c r="AY1512" i="12"/>
  <c r="AX1512" i="12"/>
  <c r="AY1511" i="12"/>
  <c r="AX1511" i="12"/>
  <c r="AY1510" i="12"/>
  <c r="AX1510" i="12"/>
  <c r="AY1509" i="12"/>
  <c r="AX1509" i="12"/>
  <c r="AY1508" i="12"/>
  <c r="AX1508" i="12"/>
  <c r="AY1507" i="12"/>
  <c r="AX1507" i="12"/>
  <c r="AY1506" i="12"/>
  <c r="AX1506" i="12"/>
  <c r="AY1505" i="12"/>
  <c r="AX1505" i="12"/>
  <c r="AY1504" i="12"/>
  <c r="AX1504" i="12"/>
  <c r="AY1503" i="12"/>
  <c r="AX1503" i="12"/>
  <c r="AY1502" i="12"/>
  <c r="AX1502" i="12"/>
  <c r="AY1501" i="12"/>
  <c r="AX1501" i="12"/>
  <c r="AY1500" i="12"/>
  <c r="AX1500" i="12"/>
  <c r="AY1499" i="12"/>
  <c r="AX1499" i="12"/>
  <c r="AY1498" i="12"/>
  <c r="AX1498" i="12"/>
  <c r="AY1497" i="12"/>
  <c r="AX1497" i="12"/>
  <c r="AY1496" i="12"/>
  <c r="AX1496" i="12"/>
  <c r="AY1495" i="12"/>
  <c r="AX1495" i="12"/>
  <c r="AY1494" i="12"/>
  <c r="AX1494" i="12"/>
  <c r="AY1493" i="12"/>
  <c r="AX1493" i="12"/>
  <c r="AY1492" i="12"/>
  <c r="AX1492" i="12"/>
  <c r="AY1491" i="12"/>
  <c r="BB1491" i="12" s="1"/>
  <c r="AX1491" i="12"/>
  <c r="AY1490" i="12"/>
  <c r="AX1490" i="12"/>
  <c r="AY1489" i="12"/>
  <c r="AX1489" i="12"/>
  <c r="AY1488" i="12"/>
  <c r="AX1488" i="12"/>
  <c r="AY1487" i="12"/>
  <c r="BB1487" i="12" s="1"/>
  <c r="AX1487" i="12"/>
  <c r="AY1486" i="12"/>
  <c r="AX1486" i="12"/>
  <c r="AY1485" i="12"/>
  <c r="AX1485" i="12"/>
  <c r="AY1484" i="12"/>
  <c r="AX1484" i="12"/>
  <c r="AY1483" i="12"/>
  <c r="AX1483" i="12"/>
  <c r="AY1482" i="12"/>
  <c r="AX1482" i="12"/>
  <c r="AY1481" i="12"/>
  <c r="AX1481" i="12"/>
  <c r="AY1480" i="12"/>
  <c r="AX1480" i="12"/>
  <c r="AY1479" i="12"/>
  <c r="AX1479" i="12"/>
  <c r="AY1478" i="12"/>
  <c r="AX1478" i="12"/>
  <c r="AY1477" i="12"/>
  <c r="AX1477" i="12"/>
  <c r="AY1476" i="12"/>
  <c r="AX1476" i="12"/>
  <c r="AY1475" i="12"/>
  <c r="AX1475" i="12"/>
  <c r="AY1474" i="12"/>
  <c r="AX1474" i="12"/>
  <c r="AY1473" i="12"/>
  <c r="AX1473" i="12"/>
  <c r="AY1472" i="12"/>
  <c r="AX1472" i="12"/>
  <c r="AY1471" i="12"/>
  <c r="AX1471" i="12"/>
  <c r="AY1470" i="12"/>
  <c r="AX1470" i="12"/>
  <c r="AY1469" i="12"/>
  <c r="AX1469" i="12"/>
  <c r="AY1468" i="12"/>
  <c r="AX1468" i="12"/>
  <c r="AY1467" i="12"/>
  <c r="AX1467" i="12"/>
  <c r="AY1466" i="12"/>
  <c r="AX1466" i="12"/>
  <c r="AY1465" i="12"/>
  <c r="AX1465" i="12"/>
  <c r="AY1464" i="12"/>
  <c r="AX1464" i="12"/>
  <c r="AY1463" i="12"/>
  <c r="AX1463" i="12"/>
  <c r="AY1462" i="12"/>
  <c r="AX1462" i="12"/>
  <c r="AY1461" i="12"/>
  <c r="AX1461" i="12"/>
  <c r="AY1460" i="12"/>
  <c r="AX1460" i="12"/>
  <c r="AY1459" i="12"/>
  <c r="AX1459" i="12"/>
  <c r="AY1458" i="12"/>
  <c r="AX1458" i="12"/>
  <c r="AY1457" i="12"/>
  <c r="AX1457" i="12"/>
  <c r="AY1456" i="12"/>
  <c r="AX1456" i="12"/>
  <c r="AY1455" i="12"/>
  <c r="AX1455" i="12"/>
  <c r="AY1454" i="12"/>
  <c r="AX1454" i="12"/>
  <c r="AY1453" i="12"/>
  <c r="AX1453" i="12"/>
  <c r="AY1452" i="12"/>
  <c r="AX1452" i="12"/>
  <c r="AY1451" i="12"/>
  <c r="AX1451" i="12"/>
  <c r="AY1450" i="12"/>
  <c r="AX1450" i="12"/>
  <c r="AY1449" i="12"/>
  <c r="AX1449" i="12"/>
  <c r="AY1448" i="12"/>
  <c r="AX1448" i="12"/>
  <c r="AY1447" i="12"/>
  <c r="AX1447" i="12"/>
  <c r="AY1446" i="12"/>
  <c r="AX1446" i="12"/>
  <c r="AY1445" i="12"/>
  <c r="AX1445" i="12"/>
  <c r="AY1444" i="12"/>
  <c r="AX1444" i="12"/>
  <c r="AY1443" i="12"/>
  <c r="AX1443" i="12"/>
  <c r="AY1442" i="12"/>
  <c r="AX1442" i="12"/>
  <c r="AY1441" i="12"/>
  <c r="AX1441" i="12"/>
  <c r="AY1440" i="12"/>
  <c r="AX1440" i="12"/>
  <c r="AY1439" i="12"/>
  <c r="AX1439" i="12"/>
  <c r="AY1438" i="12"/>
  <c r="AX1438" i="12"/>
  <c r="AY1437" i="12"/>
  <c r="AX1437" i="12"/>
  <c r="AY1436" i="12"/>
  <c r="BB1436" i="12" s="1"/>
  <c r="AX1436" i="12"/>
  <c r="AY1435" i="12"/>
  <c r="AX1435" i="12"/>
  <c r="AY1434" i="12"/>
  <c r="BB1434" i="12" s="1"/>
  <c r="AX1434" i="12"/>
  <c r="AY1433" i="12"/>
  <c r="AX1433" i="12"/>
  <c r="AY1432" i="12"/>
  <c r="AX1432" i="12"/>
  <c r="AY1431" i="12"/>
  <c r="AX1431" i="12"/>
  <c r="AY1430" i="12"/>
  <c r="AX1430" i="12"/>
  <c r="AY1429" i="12"/>
  <c r="AX1429" i="12"/>
  <c r="AY1428" i="12"/>
  <c r="AX1428" i="12"/>
  <c r="AY1427" i="12"/>
  <c r="AX1427" i="12"/>
  <c r="AY1426" i="12"/>
  <c r="AX1426" i="12"/>
  <c r="AY1425" i="12"/>
  <c r="AX1425" i="12"/>
  <c r="AY1424" i="12"/>
  <c r="AX1424" i="12"/>
  <c r="AY1423" i="12"/>
  <c r="AX1423" i="12"/>
  <c r="AY1422" i="12"/>
  <c r="AX1422" i="12"/>
  <c r="AY1421" i="12"/>
  <c r="AX1421" i="12"/>
  <c r="AY1420" i="12"/>
  <c r="AX1420" i="12"/>
  <c r="AY1419" i="12"/>
  <c r="AX1419" i="12"/>
  <c r="AY1418" i="12"/>
  <c r="AX1418" i="12"/>
  <c r="AY1417" i="12"/>
  <c r="AX1417" i="12"/>
  <c r="AY1416" i="12"/>
  <c r="AX1416" i="12"/>
  <c r="AY1415" i="12"/>
  <c r="AX1415" i="12"/>
  <c r="AY1414" i="12"/>
  <c r="AX1414" i="12"/>
  <c r="AY1413" i="12"/>
  <c r="AX1413" i="12"/>
  <c r="AY1412" i="12"/>
  <c r="AX1412" i="12"/>
  <c r="AY1411" i="12"/>
  <c r="AX1411" i="12"/>
  <c r="AY1410" i="12"/>
  <c r="AX1410" i="12"/>
  <c r="AY1409" i="12"/>
  <c r="AX1409" i="12"/>
  <c r="AY1408" i="12"/>
  <c r="AX1408" i="12"/>
  <c r="AY1407" i="12"/>
  <c r="AX1407" i="12"/>
  <c r="AY1406" i="12"/>
  <c r="AX1406" i="12"/>
  <c r="AY1405" i="12"/>
  <c r="AX1405" i="12"/>
  <c r="AY1404" i="12"/>
  <c r="AX1404" i="12"/>
  <c r="AY1403" i="12"/>
  <c r="AX1403" i="12"/>
  <c r="AY1402" i="12"/>
  <c r="AX1402" i="12"/>
  <c r="AY1401" i="12"/>
  <c r="AX1401" i="12"/>
  <c r="AY1400" i="12"/>
  <c r="AX1400" i="12"/>
  <c r="AY1399" i="12"/>
  <c r="AX1399" i="12"/>
  <c r="AY1398" i="12"/>
  <c r="AX1398" i="12"/>
  <c r="AY1397" i="12"/>
  <c r="AX1397" i="12"/>
  <c r="AY1396" i="12"/>
  <c r="AX1396" i="12"/>
  <c r="AY1395" i="12"/>
  <c r="AX1395" i="12"/>
  <c r="AY1394" i="12"/>
  <c r="AX1394" i="12"/>
  <c r="AY1393" i="12"/>
  <c r="AX1393" i="12"/>
  <c r="AY1392" i="12"/>
  <c r="AX1392" i="12"/>
  <c r="AY1391" i="12"/>
  <c r="AX1391" i="12"/>
  <c r="AY1390" i="12"/>
  <c r="AX1390" i="12"/>
  <c r="AY1389" i="12"/>
  <c r="AX1389" i="12"/>
  <c r="AY1388" i="12"/>
  <c r="AX1388" i="12"/>
  <c r="AY1387" i="12"/>
  <c r="AX1387" i="12"/>
  <c r="AY1386" i="12"/>
  <c r="AX1386" i="12"/>
  <c r="AY1385" i="12"/>
  <c r="AX1385" i="12"/>
  <c r="AY1384" i="12"/>
  <c r="AX1384" i="12"/>
  <c r="AY1383" i="12"/>
  <c r="AX1383" i="12"/>
  <c r="AY1382" i="12"/>
  <c r="AX1382" i="12"/>
  <c r="AY1381" i="12"/>
  <c r="AX1381" i="12"/>
  <c r="AY1380" i="12"/>
  <c r="AX1380" i="12"/>
  <c r="AY1379" i="12"/>
  <c r="AX1379" i="12"/>
  <c r="AY1378" i="12"/>
  <c r="AX1378" i="12"/>
  <c r="AY1377" i="12"/>
  <c r="AX1377" i="12"/>
  <c r="AY1376" i="12"/>
  <c r="AX1376" i="12"/>
  <c r="AY1375" i="12"/>
  <c r="AX1375" i="12"/>
  <c r="AY1374" i="12"/>
  <c r="AX1374" i="12"/>
  <c r="AY1373" i="12"/>
  <c r="AX1373" i="12"/>
  <c r="AY1372" i="12"/>
  <c r="AX1372" i="12"/>
  <c r="AY1371" i="12"/>
  <c r="AX1371" i="12"/>
  <c r="AY1370" i="12"/>
  <c r="AX1370" i="12"/>
  <c r="AY1369" i="12"/>
  <c r="AX1369" i="12"/>
  <c r="AY1368" i="12"/>
  <c r="AX1368" i="12"/>
  <c r="AY1367" i="12"/>
  <c r="AX1367" i="12"/>
  <c r="AY1366" i="12"/>
  <c r="BB1366" i="12" s="1"/>
  <c r="AX1366" i="12"/>
  <c r="AY1365" i="12"/>
  <c r="AX1365" i="12"/>
  <c r="AY1364" i="12"/>
  <c r="AX1364" i="12"/>
  <c r="AY1363" i="12"/>
  <c r="AX1363" i="12"/>
  <c r="AY1362" i="12"/>
  <c r="AX1362" i="12"/>
  <c r="AY1361" i="12"/>
  <c r="BB1361" i="12" s="1"/>
  <c r="AX1361" i="12"/>
  <c r="AY1360" i="12"/>
  <c r="AX1360" i="12"/>
  <c r="AY1359" i="12"/>
  <c r="AX1359" i="12"/>
  <c r="AY1358" i="12"/>
  <c r="AX1358" i="12"/>
  <c r="AY1357" i="12"/>
  <c r="AX1357" i="12"/>
  <c r="AY1356" i="12"/>
  <c r="AX1356" i="12"/>
  <c r="AY1355" i="12"/>
  <c r="AX1355" i="12"/>
  <c r="AY1354" i="12"/>
  <c r="AX1354" i="12"/>
  <c r="AY1353" i="12"/>
  <c r="AX1353" i="12"/>
  <c r="AY1352" i="12"/>
  <c r="AX1352" i="12"/>
  <c r="AY1351" i="12"/>
  <c r="AX1351" i="12"/>
  <c r="AY1350" i="12"/>
  <c r="AX1350" i="12"/>
  <c r="AY1349" i="12"/>
  <c r="BB1349" i="12" s="1"/>
  <c r="AX1349" i="12"/>
  <c r="AY1348" i="12"/>
  <c r="AX1348" i="12"/>
  <c r="AY1347" i="12"/>
  <c r="AX1347" i="12"/>
  <c r="AY1346" i="12"/>
  <c r="AX1346" i="12"/>
  <c r="AY1345" i="12"/>
  <c r="AX1345" i="12"/>
  <c r="AY1344" i="12"/>
  <c r="AX1344" i="12"/>
  <c r="AY1343" i="12"/>
  <c r="AX1343" i="12"/>
  <c r="AY1342" i="12"/>
  <c r="AX1342" i="12"/>
  <c r="AY1341" i="12"/>
  <c r="AX1341" i="12"/>
  <c r="AY1340" i="12"/>
  <c r="AX1340" i="12"/>
  <c r="AY1339" i="12"/>
  <c r="AX1339" i="12"/>
  <c r="AY1338" i="12"/>
  <c r="AX1338" i="12"/>
  <c r="AY1337" i="12"/>
  <c r="AX1337" i="12"/>
  <c r="AY1336" i="12"/>
  <c r="AX1336" i="12"/>
  <c r="AY1335" i="12"/>
  <c r="AX1335" i="12"/>
  <c r="AY1334" i="12"/>
  <c r="AX1334" i="12"/>
  <c r="AY1333" i="12"/>
  <c r="AX1333" i="12"/>
  <c r="AY1332" i="12"/>
  <c r="AX1332" i="12"/>
  <c r="AY1331" i="12"/>
  <c r="AX1331" i="12"/>
  <c r="AY1330" i="12"/>
  <c r="AX1330" i="12"/>
  <c r="AY1329" i="12"/>
  <c r="AX1329" i="12"/>
  <c r="AY1328" i="12"/>
  <c r="AX1328" i="12"/>
  <c r="AY1327" i="12"/>
  <c r="AX1327" i="12"/>
  <c r="AY1326" i="12"/>
  <c r="AX1326" i="12"/>
  <c r="AY1325" i="12"/>
  <c r="BB1325" i="12" s="1"/>
  <c r="AX1325" i="12"/>
  <c r="AY1324" i="12"/>
  <c r="AX1324" i="12"/>
  <c r="AY1323" i="12"/>
  <c r="AX1323" i="12"/>
  <c r="AY1322" i="12"/>
  <c r="AX1322" i="12"/>
  <c r="AY1321" i="12"/>
  <c r="AX1321" i="12"/>
  <c r="AY1320" i="12"/>
  <c r="AX1320" i="12"/>
  <c r="AY1319" i="12"/>
  <c r="AX1319" i="12"/>
  <c r="AY1318" i="12"/>
  <c r="AX1318" i="12"/>
  <c r="AY1317" i="12"/>
  <c r="AX1317" i="12"/>
  <c r="AY1316" i="12"/>
  <c r="AX1316" i="12"/>
  <c r="AY1315" i="12"/>
  <c r="AX1315" i="12"/>
  <c r="AY1314" i="12"/>
  <c r="AX1314" i="12"/>
  <c r="AY1313" i="12"/>
  <c r="AX1313" i="12"/>
  <c r="AY1312" i="12"/>
  <c r="AX1312" i="12"/>
  <c r="AY1311" i="12"/>
  <c r="AX1311" i="12"/>
  <c r="AY1310" i="12"/>
  <c r="AX1310" i="12"/>
  <c r="AY1309" i="12"/>
  <c r="AX1309" i="12"/>
  <c r="AY1308" i="12"/>
  <c r="AX1308" i="12"/>
  <c r="AY1307" i="12"/>
  <c r="AX1307" i="12"/>
  <c r="AY1306" i="12"/>
  <c r="AX1306" i="12"/>
  <c r="AY1305" i="12"/>
  <c r="AX1305" i="12"/>
  <c r="AY1304" i="12"/>
  <c r="AX1304" i="12"/>
  <c r="AY1303" i="12"/>
  <c r="AX1303" i="12"/>
  <c r="AY1302" i="12"/>
  <c r="AX1302" i="12"/>
  <c r="AY1301" i="12"/>
  <c r="BB1301" i="12" s="1"/>
  <c r="AX1301" i="12"/>
  <c r="AY1300" i="12"/>
  <c r="AX1300" i="12"/>
  <c r="AY1299" i="12"/>
  <c r="AX1299" i="12"/>
  <c r="AY1298" i="12"/>
  <c r="AX1298" i="12"/>
  <c r="AY1297" i="12"/>
  <c r="AX1297" i="12"/>
  <c r="AY1296" i="12"/>
  <c r="AX1296" i="12"/>
  <c r="AY1295" i="12"/>
  <c r="AX1295" i="12"/>
  <c r="AY1294" i="12"/>
  <c r="AX1294" i="12"/>
  <c r="AY1293" i="12"/>
  <c r="AX1293" i="12"/>
  <c r="AY1292" i="12"/>
  <c r="AX1292" i="12"/>
  <c r="AY1291" i="12"/>
  <c r="AX1291" i="12"/>
  <c r="AY1290" i="12"/>
  <c r="AX1290" i="12"/>
  <c r="AY1289" i="12"/>
  <c r="AX1289" i="12"/>
  <c r="AY1288" i="12"/>
  <c r="AX1288" i="12"/>
  <c r="AY1287" i="12"/>
  <c r="AX1287" i="12"/>
  <c r="AY1286" i="12"/>
  <c r="AX1286" i="12"/>
  <c r="AY1285" i="12"/>
  <c r="AX1285" i="12"/>
  <c r="AY1284" i="12"/>
  <c r="AX1284" i="12"/>
  <c r="AY1283" i="12"/>
  <c r="AX1283" i="12"/>
  <c r="AY1282" i="12"/>
  <c r="AX1282" i="12"/>
  <c r="AY1281" i="12"/>
  <c r="AX1281" i="12"/>
  <c r="AY1280" i="12"/>
  <c r="AX1280" i="12"/>
  <c r="AY1279" i="12"/>
  <c r="AX1279" i="12"/>
  <c r="AY1278" i="12"/>
  <c r="AX1278" i="12"/>
  <c r="AY1277" i="12"/>
  <c r="BB1277" i="12" s="1"/>
  <c r="AX1277" i="12"/>
  <c r="AY1276" i="12"/>
  <c r="AX1276" i="12"/>
  <c r="AY1275" i="12"/>
  <c r="AX1275" i="12"/>
  <c r="AY1274" i="12"/>
  <c r="AX1274" i="12"/>
  <c r="AY1273" i="12"/>
  <c r="AX1273" i="12"/>
  <c r="AY1272" i="12"/>
  <c r="AX1272" i="12"/>
  <c r="AY1271" i="12"/>
  <c r="AX1271" i="12"/>
  <c r="AY1270" i="12"/>
  <c r="AX1270" i="12"/>
  <c r="AY1269" i="12"/>
  <c r="AX1269" i="12"/>
  <c r="AY1268" i="12"/>
  <c r="BB1268" i="12" s="1"/>
  <c r="AX1268" i="12"/>
  <c r="AY1267" i="12"/>
  <c r="AX1267" i="12"/>
  <c r="AY1266" i="12"/>
  <c r="AX1266" i="12"/>
  <c r="AY1265" i="12"/>
  <c r="AX1265" i="12"/>
  <c r="AY1264" i="12"/>
  <c r="AX1264" i="12"/>
  <c r="AY1263" i="12"/>
  <c r="AX1263" i="12"/>
  <c r="AY1262" i="12"/>
  <c r="AX1262" i="12"/>
  <c r="AY1261" i="12"/>
  <c r="AX1261" i="12"/>
  <c r="AY1260" i="12"/>
  <c r="AX1260" i="12"/>
  <c r="AY1259" i="12"/>
  <c r="AX1259" i="12"/>
  <c r="AY1258" i="12"/>
  <c r="AX1258" i="12"/>
  <c r="AY1257" i="12"/>
  <c r="AX1257" i="12"/>
  <c r="AY1256" i="12"/>
  <c r="AX1256" i="12"/>
  <c r="AY1255" i="12"/>
  <c r="AX1255" i="12"/>
  <c r="AY1254" i="12"/>
  <c r="AX1254" i="12"/>
  <c r="AY1253" i="12"/>
  <c r="AX1253" i="12"/>
  <c r="AY1252" i="12"/>
  <c r="AX1252" i="12"/>
  <c r="AY1251" i="12"/>
  <c r="AX1251" i="12"/>
  <c r="AY1250" i="12"/>
  <c r="AX1250" i="12"/>
  <c r="AY1249" i="12"/>
  <c r="AX1249" i="12"/>
  <c r="AY1248" i="12"/>
  <c r="AX1248" i="12"/>
  <c r="AY1247" i="12"/>
  <c r="AX1247" i="12"/>
  <c r="AY1246" i="12"/>
  <c r="AX1246" i="12"/>
  <c r="AY1245" i="12"/>
  <c r="AX1245" i="12"/>
  <c r="AY1244" i="12"/>
  <c r="BB1244" i="12" s="1"/>
  <c r="AX1244" i="12"/>
  <c r="AY1243" i="12"/>
  <c r="AX1243" i="12"/>
  <c r="AY1242" i="12"/>
  <c r="AX1242" i="12"/>
  <c r="AY1241" i="12"/>
  <c r="AX1241" i="12"/>
  <c r="AY1240" i="12"/>
  <c r="AX1240" i="12"/>
  <c r="AY1239" i="12"/>
  <c r="AX1239" i="12"/>
  <c r="AY1238" i="12"/>
  <c r="AX1238" i="12"/>
  <c r="AY1237" i="12"/>
  <c r="AX1237" i="12"/>
  <c r="AY1236" i="12"/>
  <c r="AX1236" i="12"/>
  <c r="AY1235" i="12"/>
  <c r="AX1235" i="12"/>
  <c r="AY1234" i="12"/>
  <c r="AX1234" i="12"/>
  <c r="AY1233" i="12"/>
  <c r="AX1233" i="12"/>
  <c r="AY1232" i="12"/>
  <c r="AX1232" i="12"/>
  <c r="AY1231" i="12"/>
  <c r="AX1231" i="12"/>
  <c r="AY1230" i="12"/>
  <c r="AX1230" i="12"/>
  <c r="AY1229" i="12"/>
  <c r="AX1229" i="12"/>
  <c r="AY1228" i="12"/>
  <c r="AX1228" i="12"/>
  <c r="AY1227" i="12"/>
  <c r="AX1227" i="12"/>
  <c r="AY1226" i="12"/>
  <c r="AX1226" i="12"/>
  <c r="AY1225" i="12"/>
  <c r="AX1225" i="12"/>
  <c r="AY1224" i="12"/>
  <c r="AX1224" i="12"/>
  <c r="AY1223" i="12"/>
  <c r="AX1223" i="12"/>
  <c r="AY1222" i="12"/>
  <c r="AX1222" i="12"/>
  <c r="AY1221" i="12"/>
  <c r="AX1221" i="12"/>
  <c r="AY1220" i="12"/>
  <c r="AX1220" i="12"/>
  <c r="AY1219" i="12"/>
  <c r="AX1219" i="12"/>
  <c r="AY1218" i="12"/>
  <c r="BB1218" i="12" s="1"/>
  <c r="AX1218" i="12"/>
  <c r="AY1217" i="12"/>
  <c r="AX1217" i="12"/>
  <c r="AY1216" i="12"/>
  <c r="AX1216" i="12"/>
  <c r="AY1215" i="12"/>
  <c r="AX1215" i="12"/>
  <c r="AY1214" i="12"/>
  <c r="AX1214" i="12"/>
  <c r="AY1213" i="12"/>
  <c r="AX1213" i="12"/>
  <c r="AY1212" i="12"/>
  <c r="AX1212" i="12"/>
  <c r="AY1211" i="12"/>
  <c r="AX1211" i="12"/>
  <c r="AY1210" i="12"/>
  <c r="AX1210" i="12"/>
  <c r="AY1209" i="12"/>
  <c r="AX1209" i="12"/>
  <c r="AY1208" i="12"/>
  <c r="AX1208" i="12"/>
  <c r="AY1207" i="12"/>
  <c r="AX1207" i="12"/>
  <c r="AY1206" i="12"/>
  <c r="BB1206" i="12" s="1"/>
  <c r="AX1206" i="12"/>
  <c r="AY1205" i="12"/>
  <c r="BB1205" i="12" s="1"/>
  <c r="AX1205" i="12"/>
  <c r="AY1204" i="12"/>
  <c r="AX1204" i="12"/>
  <c r="AY1203" i="12"/>
  <c r="AX1203" i="12"/>
  <c r="AY1202" i="12"/>
  <c r="AX1202" i="12"/>
  <c r="AY1201" i="12"/>
  <c r="AX1201" i="12"/>
  <c r="AY1200" i="12"/>
  <c r="AX1200" i="12"/>
  <c r="AY1199" i="12"/>
  <c r="AX1199" i="12"/>
  <c r="AY1198" i="12"/>
  <c r="AX1198" i="12"/>
  <c r="AX1197" i="12"/>
  <c r="AY1196" i="12"/>
  <c r="BB1196" i="12" s="1"/>
  <c r="AX1196" i="12"/>
  <c r="AY1195" i="12"/>
  <c r="AX1195" i="12"/>
  <c r="AY1194" i="12"/>
  <c r="BB1194" i="12" s="1"/>
  <c r="AX1194" i="12"/>
  <c r="AY1193" i="12"/>
  <c r="AX1193" i="12"/>
  <c r="AY1192" i="12"/>
  <c r="AX1192" i="12"/>
  <c r="AY1191" i="12"/>
  <c r="AX1191" i="12"/>
  <c r="AY1190" i="12"/>
  <c r="AX1190" i="12"/>
  <c r="AY1189" i="12"/>
  <c r="AX1189" i="12"/>
  <c r="AY1188" i="12"/>
  <c r="AX1188" i="12"/>
  <c r="AY1187" i="12"/>
  <c r="AX1187" i="12"/>
  <c r="AY1186" i="12"/>
  <c r="AX1186" i="12"/>
  <c r="AY1185" i="12"/>
  <c r="AX1185" i="12"/>
  <c r="AY1184" i="12"/>
  <c r="AX1184" i="12"/>
  <c r="AY1183" i="12"/>
  <c r="AX1183" i="12"/>
  <c r="AY1182" i="12"/>
  <c r="AX1182" i="12"/>
  <c r="AY1181" i="12"/>
  <c r="BB1181" i="12" s="1"/>
  <c r="AX1181" i="12"/>
  <c r="AY1180" i="12"/>
  <c r="AX1180" i="12"/>
  <c r="AY1179" i="12"/>
  <c r="AX1179" i="12"/>
  <c r="AY1178" i="12"/>
  <c r="AX1178" i="12"/>
  <c r="AY1177" i="12"/>
  <c r="AX1177" i="12"/>
  <c r="AY1176" i="12"/>
  <c r="AX1176" i="12"/>
  <c r="AY1175" i="12"/>
  <c r="AX1175" i="12"/>
  <c r="AY1174" i="12"/>
  <c r="AX1174" i="12"/>
  <c r="AY1173" i="12"/>
  <c r="AX1173" i="12"/>
  <c r="AY1172" i="12"/>
  <c r="BB1172" i="12" s="1"/>
  <c r="AX1172" i="12"/>
  <c r="AY1171" i="12"/>
  <c r="AX1171" i="12"/>
  <c r="AY1170" i="12"/>
  <c r="BB1170" i="12" s="1"/>
  <c r="AX1170" i="12"/>
  <c r="AY1169" i="12"/>
  <c r="AX1169" i="12"/>
  <c r="AY1168" i="12"/>
  <c r="AX1168" i="12"/>
  <c r="AY1167" i="12"/>
  <c r="AX1167" i="12"/>
  <c r="AY1166" i="12"/>
  <c r="AX1166" i="12"/>
  <c r="AY1165" i="12"/>
  <c r="AX1165" i="12"/>
  <c r="AY1164" i="12"/>
  <c r="AX1164" i="12"/>
  <c r="AY1163" i="12"/>
  <c r="AX1163" i="12"/>
  <c r="AY1162" i="12"/>
  <c r="AX1162" i="12"/>
  <c r="AY1161" i="12"/>
  <c r="AX1161" i="12"/>
  <c r="AY1160" i="12"/>
  <c r="AX1160" i="12"/>
  <c r="AY1159" i="12"/>
  <c r="AX1159" i="12"/>
  <c r="AY1158" i="12"/>
  <c r="AX1158" i="12"/>
  <c r="AY1157" i="12"/>
  <c r="BB1157" i="12" s="1"/>
  <c r="AX1157" i="12"/>
  <c r="AY1156" i="12"/>
  <c r="AX1156" i="12"/>
  <c r="AY1155" i="12"/>
  <c r="AX1155" i="12"/>
  <c r="AY1154" i="12"/>
  <c r="AX1154" i="12"/>
  <c r="AY1153" i="12"/>
  <c r="AX1153" i="12"/>
  <c r="AY1152" i="12"/>
  <c r="AX1152" i="12"/>
  <c r="AY1151" i="12"/>
  <c r="AX1151" i="12"/>
  <c r="AY1150" i="12"/>
  <c r="AX1150" i="12"/>
  <c r="AY1149" i="12"/>
  <c r="AX1149" i="12"/>
  <c r="AY1148" i="12"/>
  <c r="AX1148" i="12"/>
  <c r="AY1147" i="12"/>
  <c r="AX1147" i="12"/>
  <c r="AY1146" i="12"/>
  <c r="AX1146" i="12"/>
  <c r="AY1145" i="12"/>
  <c r="AX1145" i="12"/>
  <c r="AY1144" i="12"/>
  <c r="AX1144" i="12"/>
  <c r="AY1143" i="12"/>
  <c r="AX1143" i="12"/>
  <c r="AY1142" i="12"/>
  <c r="AX1142" i="12"/>
  <c r="AY1141" i="12"/>
  <c r="AX1141" i="12"/>
  <c r="AY1140" i="12"/>
  <c r="AX1140" i="12"/>
  <c r="AY1139" i="12"/>
  <c r="AX1139" i="12"/>
  <c r="AY1138" i="12"/>
  <c r="AX1138" i="12"/>
  <c r="AY1137" i="12"/>
  <c r="AX1137" i="12"/>
  <c r="AY1136" i="12"/>
  <c r="AX1136" i="12"/>
  <c r="AY1135" i="12"/>
  <c r="AX1135" i="12"/>
  <c r="AY1134" i="12"/>
  <c r="AX1134" i="12"/>
  <c r="AY1133" i="12"/>
  <c r="BB1133" i="12" s="1"/>
  <c r="AX1133" i="12"/>
  <c r="AY1132" i="12"/>
  <c r="AX1132" i="12"/>
  <c r="AY1131" i="12"/>
  <c r="AX1131" i="12"/>
  <c r="AY1130" i="12"/>
  <c r="AX1130" i="12"/>
  <c r="AY1129" i="12"/>
  <c r="AX1129" i="12"/>
  <c r="AY1128" i="12"/>
  <c r="AX1128" i="12"/>
  <c r="AY1127" i="12"/>
  <c r="AX1127" i="12"/>
  <c r="AY1126" i="12"/>
  <c r="AX1126" i="12"/>
  <c r="AY1125" i="12"/>
  <c r="AX1125" i="12"/>
  <c r="AY1124" i="12"/>
  <c r="AX1124" i="12"/>
  <c r="AY1123" i="12"/>
  <c r="AX1123" i="12"/>
  <c r="AY1122" i="12"/>
  <c r="AX1122" i="12"/>
  <c r="AY1121" i="12"/>
  <c r="AX1121" i="12"/>
  <c r="AY1120" i="12"/>
  <c r="AX1120" i="12"/>
  <c r="AY1119" i="12"/>
  <c r="AX1119" i="12"/>
  <c r="AY1118" i="12"/>
  <c r="AX1118" i="12"/>
  <c r="AY1117" i="12"/>
  <c r="AX1117" i="12"/>
  <c r="AY1116" i="12"/>
  <c r="AX1116" i="12"/>
  <c r="AY1115" i="12"/>
  <c r="AX1115" i="12"/>
  <c r="AY1114" i="12"/>
  <c r="AX1114" i="12"/>
  <c r="AY1113" i="12"/>
  <c r="AX1113" i="12"/>
  <c r="AY1112" i="12"/>
  <c r="AX1112" i="12"/>
  <c r="AY1111" i="12"/>
  <c r="AX1111" i="12"/>
  <c r="AY1110" i="12"/>
  <c r="AX1110" i="12"/>
  <c r="AY1109" i="12"/>
  <c r="BB1109" i="12" s="1"/>
  <c r="AX1109" i="12"/>
  <c r="AY1108" i="12"/>
  <c r="AX1108" i="12"/>
  <c r="AY1107" i="12"/>
  <c r="AX1107" i="12"/>
  <c r="AY1106" i="12"/>
  <c r="AX1106" i="12"/>
  <c r="AY1105" i="12"/>
  <c r="AX1105" i="12"/>
  <c r="AY1104" i="12"/>
  <c r="AX1104" i="12"/>
  <c r="AY1103" i="12"/>
  <c r="AX1103" i="12"/>
  <c r="AY1102" i="12"/>
  <c r="AX1102" i="12"/>
  <c r="AY1101" i="12"/>
  <c r="AX1101" i="12"/>
  <c r="AY1100" i="12"/>
  <c r="AX1100" i="12"/>
  <c r="AY1099" i="12"/>
  <c r="AX1099" i="12"/>
  <c r="AY1098" i="12"/>
  <c r="BB1098" i="12" s="1"/>
  <c r="AX1098" i="12"/>
  <c r="AY1097" i="12"/>
  <c r="AX1097" i="12"/>
  <c r="AY1096" i="12"/>
  <c r="AX1096" i="12"/>
  <c r="AY1095" i="12"/>
  <c r="AX1095" i="12"/>
  <c r="AY1094" i="12"/>
  <c r="AX1094" i="12"/>
  <c r="AY1093" i="12"/>
  <c r="AX1093" i="12"/>
  <c r="AY1092" i="12"/>
  <c r="AX1092" i="12"/>
  <c r="AY1091" i="12"/>
  <c r="AX1091" i="12"/>
  <c r="AY1090" i="12"/>
  <c r="AX1090" i="12"/>
  <c r="AY1089" i="12"/>
  <c r="AX1089" i="12"/>
  <c r="AY1088" i="12"/>
  <c r="AX1088" i="12"/>
  <c r="AY1087" i="12"/>
  <c r="AX1087" i="12"/>
  <c r="AY1086" i="12"/>
  <c r="AX1086" i="12"/>
  <c r="AY1085" i="12"/>
  <c r="AX1085" i="12"/>
  <c r="AY1084" i="12"/>
  <c r="BB1084" i="12" s="1"/>
  <c r="AX1084" i="12"/>
  <c r="AY1083" i="12"/>
  <c r="AX1083" i="12"/>
  <c r="AY1082" i="12"/>
  <c r="AX1082" i="12"/>
  <c r="AY1081" i="12"/>
  <c r="AX1081" i="12"/>
  <c r="AY1080" i="12"/>
  <c r="AX1080" i="12"/>
  <c r="AY1079" i="12"/>
  <c r="AX1079" i="12"/>
  <c r="AY1078" i="12"/>
  <c r="AX1078" i="12"/>
  <c r="AY1077" i="12"/>
  <c r="AX1077" i="12"/>
  <c r="AY1076" i="12"/>
  <c r="AX1076" i="12"/>
  <c r="AY1075" i="12"/>
  <c r="AX1075" i="12"/>
  <c r="AY1074" i="12"/>
  <c r="AX1074" i="12"/>
  <c r="AY1073" i="12"/>
  <c r="AX1073" i="12"/>
  <c r="AY1072" i="12"/>
  <c r="AX1072" i="12"/>
  <c r="AY1071" i="12"/>
  <c r="AX1071" i="12"/>
  <c r="AY1070" i="12"/>
  <c r="AX1070" i="12"/>
  <c r="AY1069" i="12"/>
  <c r="AX1069" i="12"/>
  <c r="AY1068" i="12"/>
  <c r="AX1068" i="12"/>
  <c r="AY1067" i="12"/>
  <c r="AX1067" i="12"/>
  <c r="AY1066" i="12"/>
  <c r="AX1066" i="12"/>
  <c r="AY1065" i="12"/>
  <c r="AX1065" i="12"/>
  <c r="AY1064" i="12"/>
  <c r="AX1064" i="12"/>
  <c r="AY1063" i="12"/>
  <c r="AX1063" i="12"/>
  <c r="AY1062" i="12"/>
  <c r="AX1062" i="12"/>
  <c r="AY1061" i="12"/>
  <c r="AX1061" i="12"/>
  <c r="AY1060" i="12"/>
  <c r="AX1060" i="12"/>
  <c r="AY1059" i="12"/>
  <c r="AX1059" i="12"/>
  <c r="AY1058" i="12"/>
  <c r="AX1058" i="12"/>
  <c r="AY1057" i="12"/>
  <c r="AX1057" i="12"/>
  <c r="AY1056" i="12"/>
  <c r="AX1056" i="12"/>
  <c r="AY1055" i="12"/>
  <c r="AX1055" i="12"/>
  <c r="AY1054" i="12"/>
  <c r="AX1054" i="12"/>
  <c r="AY1053" i="12"/>
  <c r="AX1053" i="12"/>
  <c r="AY1052" i="12"/>
  <c r="AX1052" i="12"/>
  <c r="AY1051" i="12"/>
  <c r="AX1051" i="12"/>
  <c r="AY1050" i="12"/>
  <c r="BB1050" i="12" s="1"/>
  <c r="AX1050" i="12"/>
  <c r="AY1049" i="12"/>
  <c r="AX1049" i="12"/>
  <c r="AY1048" i="12"/>
  <c r="AX1048" i="12"/>
  <c r="AY1047" i="12"/>
  <c r="AX1047" i="12"/>
  <c r="AY1046" i="12"/>
  <c r="AX1046" i="12"/>
  <c r="AY1045" i="12"/>
  <c r="AX1045" i="12"/>
  <c r="AY1044" i="12"/>
  <c r="AX1044" i="12"/>
  <c r="AY1043" i="12"/>
  <c r="AX1043" i="12"/>
  <c r="AY1042" i="12"/>
  <c r="AX1042" i="12"/>
  <c r="AY1041" i="12"/>
  <c r="AX1041" i="12"/>
  <c r="AY1040" i="12"/>
  <c r="AX1040" i="12"/>
  <c r="AY1039" i="12"/>
  <c r="AX1039" i="12"/>
  <c r="AY1038" i="12"/>
  <c r="AX1038" i="12"/>
  <c r="AY1037" i="12"/>
  <c r="AX1037" i="12"/>
  <c r="AY1036" i="12"/>
  <c r="AX1036" i="12"/>
  <c r="AY1035" i="12"/>
  <c r="AX1035" i="12"/>
  <c r="AY1034" i="12"/>
  <c r="AX1034" i="12"/>
  <c r="AY1033" i="12"/>
  <c r="AX1033" i="12"/>
  <c r="AY1032" i="12"/>
  <c r="AX1032" i="12"/>
  <c r="AY1031" i="12"/>
  <c r="AX1031" i="12"/>
  <c r="AY1030" i="12"/>
  <c r="AX1030" i="12"/>
  <c r="AY1029" i="12"/>
  <c r="AX1029" i="12"/>
  <c r="AY1028" i="12"/>
  <c r="AX1028" i="12"/>
  <c r="AY1027" i="12"/>
  <c r="AX1027" i="12"/>
  <c r="AY1026" i="12"/>
  <c r="AX1026" i="12"/>
  <c r="AY1025" i="12"/>
  <c r="AX1025" i="12"/>
  <c r="AY1024" i="12"/>
  <c r="AX1024" i="12"/>
  <c r="AY1023" i="12"/>
  <c r="AX1023" i="12"/>
  <c r="AY1022" i="12"/>
  <c r="AX1022" i="12"/>
  <c r="AY1021" i="12"/>
  <c r="AX1021" i="12"/>
  <c r="AY1020" i="12"/>
  <c r="AX1020" i="12"/>
  <c r="AY1019" i="12"/>
  <c r="AX1019" i="12"/>
  <c r="AY1018" i="12"/>
  <c r="AX1018" i="12"/>
  <c r="AY1017" i="12"/>
  <c r="AX1017" i="12"/>
  <c r="AY1016" i="12"/>
  <c r="AX1016" i="12"/>
  <c r="AY1015" i="12"/>
  <c r="AX1015" i="12"/>
  <c r="AY1014" i="12"/>
  <c r="AX1014" i="12"/>
  <c r="AY1013" i="12"/>
  <c r="AX1013" i="12"/>
  <c r="AY1012" i="12"/>
  <c r="AX1012" i="12"/>
  <c r="AY1011" i="12"/>
  <c r="AX1011" i="12"/>
  <c r="AY1010" i="12"/>
  <c r="AX1010" i="12"/>
  <c r="AY1009" i="12"/>
  <c r="AX1009" i="12"/>
  <c r="AY1008" i="12"/>
  <c r="AX1008" i="12"/>
  <c r="AY1007" i="12"/>
  <c r="AX1007" i="12"/>
  <c r="AY1006" i="12"/>
  <c r="AX1006" i="12"/>
  <c r="AY1005" i="12"/>
  <c r="AX1005" i="12"/>
  <c r="AY1004" i="12"/>
  <c r="AX1004" i="12"/>
  <c r="AY1003" i="12"/>
  <c r="AX1003" i="12"/>
  <c r="AY1002" i="12"/>
  <c r="AX1002" i="12"/>
  <c r="AY1001" i="12"/>
  <c r="AX1001" i="12"/>
  <c r="AY1000" i="12"/>
  <c r="AX1000" i="12"/>
  <c r="AY999" i="12"/>
  <c r="AX999" i="12"/>
  <c r="AY998" i="12"/>
  <c r="AX998" i="12"/>
  <c r="AY997" i="12"/>
  <c r="AX997" i="12"/>
  <c r="AY996" i="12"/>
  <c r="AX996" i="12"/>
  <c r="AY995" i="12"/>
  <c r="AX995" i="12"/>
  <c r="AY994" i="12"/>
  <c r="AX994" i="12"/>
  <c r="AY993" i="12"/>
  <c r="BB993" i="12" s="1"/>
  <c r="AX993" i="12"/>
  <c r="AY992" i="12"/>
  <c r="BB992" i="12" s="1"/>
  <c r="AX992" i="12"/>
  <c r="AY991" i="12"/>
  <c r="AX991" i="12"/>
  <c r="AY990" i="12"/>
  <c r="AX990" i="12"/>
  <c r="AY989" i="12"/>
  <c r="AX989" i="12"/>
  <c r="AY988" i="12"/>
  <c r="AX988" i="12"/>
  <c r="AY987" i="12"/>
  <c r="AX987" i="12"/>
  <c r="AY986" i="12"/>
  <c r="AX986" i="12"/>
  <c r="AY985" i="12"/>
  <c r="AX985" i="12"/>
  <c r="AY984" i="12"/>
  <c r="AX984" i="12"/>
  <c r="AY983" i="12"/>
  <c r="AX983" i="12"/>
  <c r="AY982" i="12"/>
  <c r="AX982" i="12"/>
  <c r="AY981" i="12"/>
  <c r="AX981" i="12"/>
  <c r="AY980" i="12"/>
  <c r="AX980" i="12"/>
  <c r="AY979" i="12"/>
  <c r="AX979" i="12"/>
  <c r="AY978" i="12"/>
  <c r="AX978" i="12"/>
  <c r="AY977" i="12"/>
  <c r="AX977" i="12"/>
  <c r="AY976" i="12"/>
  <c r="AX976" i="12"/>
  <c r="AY975" i="12"/>
  <c r="AX975" i="12"/>
  <c r="AY974" i="12"/>
  <c r="AX974" i="12"/>
  <c r="AY973" i="12"/>
  <c r="AX973" i="12"/>
  <c r="AY972" i="12"/>
  <c r="AX972" i="12"/>
  <c r="AY971" i="12"/>
  <c r="AX971" i="12"/>
  <c r="AY970" i="12"/>
  <c r="AX970" i="12"/>
  <c r="AY969" i="12"/>
  <c r="AX969" i="12"/>
  <c r="AY968" i="12"/>
  <c r="AX968" i="12"/>
  <c r="AY967" i="12"/>
  <c r="AX967" i="12"/>
  <c r="AY966" i="12"/>
  <c r="AX966" i="12"/>
  <c r="AY965" i="12"/>
  <c r="AX965" i="12"/>
  <c r="AY964" i="12"/>
  <c r="AX964" i="12"/>
  <c r="AY963" i="12"/>
  <c r="AX963" i="12"/>
  <c r="AY962" i="12"/>
  <c r="AX962" i="12"/>
  <c r="AY961" i="12"/>
  <c r="AX961" i="12"/>
  <c r="AY960" i="12"/>
  <c r="AX960" i="12"/>
  <c r="AY959" i="12"/>
  <c r="AX959" i="12"/>
  <c r="AY958" i="12"/>
  <c r="AX958" i="12"/>
  <c r="AY957" i="12"/>
  <c r="AX957" i="12"/>
  <c r="AY956" i="12"/>
  <c r="AX956" i="12"/>
  <c r="AY955" i="12"/>
  <c r="AX955" i="12"/>
  <c r="AY954" i="12"/>
  <c r="AX954" i="12"/>
  <c r="AY953" i="12"/>
  <c r="AX953" i="12"/>
  <c r="AY952" i="12"/>
  <c r="AX952" i="12"/>
  <c r="AY951" i="12"/>
  <c r="AX951" i="12"/>
  <c r="AY950" i="12"/>
  <c r="AX950" i="12"/>
  <c r="AY949" i="12"/>
  <c r="AX949" i="12"/>
  <c r="AY948" i="12"/>
  <c r="AX948" i="12"/>
  <c r="AY947" i="12"/>
  <c r="AX947" i="12"/>
  <c r="AY946" i="12"/>
  <c r="AX946" i="12"/>
  <c r="AY945" i="12"/>
  <c r="AX945" i="12"/>
  <c r="AY944" i="12"/>
  <c r="BB944" i="12" s="1"/>
  <c r="AX944" i="12"/>
  <c r="AY943" i="12"/>
  <c r="AX943" i="12"/>
  <c r="AY942" i="12"/>
  <c r="AX942" i="12"/>
  <c r="AY941" i="12"/>
  <c r="AX941" i="12"/>
  <c r="AY940" i="12"/>
  <c r="AX940" i="12"/>
  <c r="AY939" i="12"/>
  <c r="AX939" i="12"/>
  <c r="AY938" i="12"/>
  <c r="AX938" i="12"/>
  <c r="AY937" i="12"/>
  <c r="AX937" i="12"/>
  <c r="AY936" i="12"/>
  <c r="AX936" i="12"/>
  <c r="AY935" i="12"/>
  <c r="AX935" i="12"/>
  <c r="AY934" i="12"/>
  <c r="AX934" i="12"/>
  <c r="AY933" i="12"/>
  <c r="AX933" i="12"/>
  <c r="AY932" i="12"/>
  <c r="AX932" i="12"/>
  <c r="AY931" i="12"/>
  <c r="AX931" i="12"/>
  <c r="AY930" i="12"/>
  <c r="AX930" i="12"/>
  <c r="AY929" i="12"/>
  <c r="AX929" i="12"/>
  <c r="AY928" i="12"/>
  <c r="AX928" i="12"/>
  <c r="AY927" i="12"/>
  <c r="AX927" i="12"/>
  <c r="AY926" i="12"/>
  <c r="AX926" i="12"/>
  <c r="AY925" i="12"/>
  <c r="AX925" i="12"/>
  <c r="AY924" i="12"/>
  <c r="AX924" i="12"/>
  <c r="AY923" i="12"/>
  <c r="AX923" i="12"/>
  <c r="AY922" i="12"/>
  <c r="AX922" i="12"/>
  <c r="AY921" i="12"/>
  <c r="AX921" i="12"/>
  <c r="AY920" i="12"/>
  <c r="AX920" i="12"/>
  <c r="AY919" i="12"/>
  <c r="AX919" i="12"/>
  <c r="AY918" i="12"/>
  <c r="AX918" i="12"/>
  <c r="AY917" i="12"/>
  <c r="AX917" i="12"/>
  <c r="AY916" i="12"/>
  <c r="BB916" i="12" s="1"/>
  <c r="AX916" i="12"/>
  <c r="AY915" i="12"/>
  <c r="AX915" i="12"/>
  <c r="AY914" i="12"/>
  <c r="AX914" i="12"/>
  <c r="AY913" i="12"/>
  <c r="AX913" i="12"/>
  <c r="AY912" i="12"/>
  <c r="AX912" i="12"/>
  <c r="AY911" i="12"/>
  <c r="AX911" i="12"/>
  <c r="AY910" i="12"/>
  <c r="AX910" i="12"/>
  <c r="AY909" i="12"/>
  <c r="AX909" i="12"/>
  <c r="AY908" i="12"/>
  <c r="AX908" i="12"/>
  <c r="AY907" i="12"/>
  <c r="AX907" i="12"/>
  <c r="AY906" i="12"/>
  <c r="AX906" i="12"/>
  <c r="AY905" i="12"/>
  <c r="AX905" i="12"/>
  <c r="AY904" i="12"/>
  <c r="AX904" i="12"/>
  <c r="AY903" i="12"/>
  <c r="AX903" i="12"/>
  <c r="AY902" i="12"/>
  <c r="AX902" i="12"/>
  <c r="AY901" i="12"/>
  <c r="AX901" i="12"/>
  <c r="AY900" i="12"/>
  <c r="AX900" i="12"/>
  <c r="AY899" i="12"/>
  <c r="AX899" i="12"/>
  <c r="AY898" i="12"/>
  <c r="AX898" i="12"/>
  <c r="AY897" i="12"/>
  <c r="AX897" i="12"/>
  <c r="AY896" i="12"/>
  <c r="BB896" i="12" s="1"/>
  <c r="AX896" i="12"/>
  <c r="AY895" i="12"/>
  <c r="AX895" i="12"/>
  <c r="AY894" i="12"/>
  <c r="AX894" i="12"/>
  <c r="AY893" i="12"/>
  <c r="AX893" i="12"/>
  <c r="AY892" i="12"/>
  <c r="AX892" i="12"/>
  <c r="AY891" i="12"/>
  <c r="AX891" i="12"/>
  <c r="AY890" i="12"/>
  <c r="AX890" i="12"/>
  <c r="AY889" i="12"/>
  <c r="AX889" i="12"/>
  <c r="AY888" i="12"/>
  <c r="AX888" i="12"/>
  <c r="AY887" i="12"/>
  <c r="AX887" i="12"/>
  <c r="AY886" i="12"/>
  <c r="AX886" i="12"/>
  <c r="AY885" i="12"/>
  <c r="AX885" i="12"/>
  <c r="AY884" i="12"/>
  <c r="AX884" i="12"/>
  <c r="AY883" i="12"/>
  <c r="AX883" i="12"/>
  <c r="AY882" i="12"/>
  <c r="AX882" i="12"/>
  <c r="AY881" i="12"/>
  <c r="AX881" i="12"/>
  <c r="AY880" i="12"/>
  <c r="AX880" i="12"/>
  <c r="AY879" i="12"/>
  <c r="AX879" i="12"/>
  <c r="AY878" i="12"/>
  <c r="AX878" i="12"/>
  <c r="AY877" i="12"/>
  <c r="AX877" i="12"/>
  <c r="AY876" i="12"/>
  <c r="AX876" i="12"/>
  <c r="AY875" i="12"/>
  <c r="AX875" i="12"/>
  <c r="AY874" i="12"/>
  <c r="AX874" i="12"/>
  <c r="AY873" i="12"/>
  <c r="AX873" i="12"/>
  <c r="AY872" i="12"/>
  <c r="AX872" i="12"/>
  <c r="AY871" i="12"/>
  <c r="AX871" i="12"/>
  <c r="AY870" i="12"/>
  <c r="AX870" i="12"/>
  <c r="AY869" i="12"/>
  <c r="AX869" i="12"/>
  <c r="AY868" i="12"/>
  <c r="AX868" i="12"/>
  <c r="AY867" i="12"/>
  <c r="AX867" i="12"/>
  <c r="AY866" i="12"/>
  <c r="AX866" i="12"/>
  <c r="AY865" i="12"/>
  <c r="AX865" i="12"/>
  <c r="AY864" i="12"/>
  <c r="AX864" i="12"/>
  <c r="AY863" i="12"/>
  <c r="AX863" i="12"/>
  <c r="AY862" i="12"/>
  <c r="AX862" i="12"/>
  <c r="AY861" i="12"/>
  <c r="AX861" i="12"/>
  <c r="AY860" i="12"/>
  <c r="AX860" i="12"/>
  <c r="AY859" i="12"/>
  <c r="AX859" i="12"/>
  <c r="AY858" i="12"/>
  <c r="AX858" i="12"/>
  <c r="AY857" i="12"/>
  <c r="AX857" i="12"/>
  <c r="AY856" i="12"/>
  <c r="AX856" i="12"/>
  <c r="AY855" i="12"/>
  <c r="AX855" i="12"/>
  <c r="AY854" i="12"/>
  <c r="AX854" i="12"/>
  <c r="AY853" i="12"/>
  <c r="AX853" i="12"/>
  <c r="AY852" i="12"/>
  <c r="AX852" i="12"/>
  <c r="AY851" i="12"/>
  <c r="AX851" i="12"/>
  <c r="AY850" i="12"/>
  <c r="AX850" i="12"/>
  <c r="AY849" i="12"/>
  <c r="BB849" i="12" s="1"/>
  <c r="AX849" i="12"/>
  <c r="AY848" i="12"/>
  <c r="BB848" i="12" s="1"/>
  <c r="AX848" i="12"/>
  <c r="AY847" i="12"/>
  <c r="AX847" i="12"/>
  <c r="AY846" i="12"/>
  <c r="AX846" i="12"/>
  <c r="AY845" i="12"/>
  <c r="AX845" i="12"/>
  <c r="AY844" i="12"/>
  <c r="AX844" i="12"/>
  <c r="AY843" i="12"/>
  <c r="AX843" i="12"/>
  <c r="AY842" i="12"/>
  <c r="AX842" i="12"/>
  <c r="AY841" i="12"/>
  <c r="AX841" i="12"/>
  <c r="AY840" i="12"/>
  <c r="AX840" i="12"/>
  <c r="AY839" i="12"/>
  <c r="AX839" i="12"/>
  <c r="AY838" i="12"/>
  <c r="AX838" i="12"/>
  <c r="AY837" i="12"/>
  <c r="AX837" i="12"/>
  <c r="AY836" i="12"/>
  <c r="AX836" i="12"/>
  <c r="AY835" i="12"/>
  <c r="AX835" i="12"/>
  <c r="AY834" i="12"/>
  <c r="AX834" i="12"/>
  <c r="AY833" i="12"/>
  <c r="AX833" i="12"/>
  <c r="AY832" i="12"/>
  <c r="AX832" i="12"/>
  <c r="AY831" i="12"/>
  <c r="AX831" i="12"/>
  <c r="AY830" i="12"/>
  <c r="AX830" i="12"/>
  <c r="AY829" i="12"/>
  <c r="AX829" i="12"/>
  <c r="AY828" i="12"/>
  <c r="AX828" i="12"/>
  <c r="AY827" i="12"/>
  <c r="AX827" i="12"/>
  <c r="AY826" i="12"/>
  <c r="AX826" i="12"/>
  <c r="AY825" i="12"/>
  <c r="AX825" i="12"/>
  <c r="AY824" i="12"/>
  <c r="AX824" i="12"/>
  <c r="AY823" i="12"/>
  <c r="AX823" i="12"/>
  <c r="AY822" i="12"/>
  <c r="AX822" i="12"/>
  <c r="AY821" i="12"/>
  <c r="AX821" i="12"/>
  <c r="AY820" i="12"/>
  <c r="AX820" i="12"/>
  <c r="AY819" i="12"/>
  <c r="AX819" i="12"/>
  <c r="AY818" i="12"/>
  <c r="AX818" i="12"/>
  <c r="AY817" i="12"/>
  <c r="AX817" i="12"/>
  <c r="AY816" i="12"/>
  <c r="AX816" i="12"/>
  <c r="AY815" i="12"/>
  <c r="AX815" i="12"/>
  <c r="AY814" i="12"/>
  <c r="AX814" i="12"/>
  <c r="AY813" i="12"/>
  <c r="AX813" i="12"/>
  <c r="AY812" i="12"/>
  <c r="AX812" i="12"/>
  <c r="AY811" i="12"/>
  <c r="AX811" i="12"/>
  <c r="AY810" i="12"/>
  <c r="AX810" i="12"/>
  <c r="AY809" i="12"/>
  <c r="AX809" i="12"/>
  <c r="AY808" i="12"/>
  <c r="AX808" i="12"/>
  <c r="AY807" i="12"/>
  <c r="AX807" i="12"/>
  <c r="AY806" i="12"/>
  <c r="AX806" i="12"/>
  <c r="AY805" i="12"/>
  <c r="AX805" i="12"/>
  <c r="AY804" i="12"/>
  <c r="AX804" i="12"/>
  <c r="AY803" i="12"/>
  <c r="AX803" i="12"/>
  <c r="AY802" i="12"/>
  <c r="AX802" i="12"/>
  <c r="AY801" i="12"/>
  <c r="AX801" i="12"/>
  <c r="AY800" i="12"/>
  <c r="BB800" i="12" s="1"/>
  <c r="AX800" i="12"/>
  <c r="AY799" i="12"/>
  <c r="AX799" i="12"/>
  <c r="AY798" i="12"/>
  <c r="AX798" i="12"/>
  <c r="AY797" i="12"/>
  <c r="AX797" i="12"/>
  <c r="AY796" i="12"/>
  <c r="AX796" i="12"/>
  <c r="AY795" i="12"/>
  <c r="AX795" i="12"/>
  <c r="AY794" i="12"/>
  <c r="AX794" i="12"/>
  <c r="AY793" i="12"/>
  <c r="AX793" i="12"/>
  <c r="AY792" i="12"/>
  <c r="AX792" i="12"/>
  <c r="AY791" i="12"/>
  <c r="AX791" i="12"/>
  <c r="AY790" i="12"/>
  <c r="AX790" i="12"/>
  <c r="AY789" i="12"/>
  <c r="AX789" i="12"/>
  <c r="AY788" i="12"/>
  <c r="AX788" i="12"/>
  <c r="AY787" i="12"/>
  <c r="AX787" i="12"/>
  <c r="AY786" i="12"/>
  <c r="AX786" i="12"/>
  <c r="AY785" i="12"/>
  <c r="AX785" i="12"/>
  <c r="AY784" i="12"/>
  <c r="AX784" i="12"/>
  <c r="AY783" i="12"/>
  <c r="AX783" i="12"/>
  <c r="AY782" i="12"/>
  <c r="AX782" i="12"/>
  <c r="AY781" i="12"/>
  <c r="AX781" i="12"/>
  <c r="AY780" i="12"/>
  <c r="AX780" i="12"/>
  <c r="AY779" i="12"/>
  <c r="AX779" i="12"/>
  <c r="AY778" i="12"/>
  <c r="AX778" i="12"/>
  <c r="AY777" i="12"/>
  <c r="AX777" i="12"/>
  <c r="AY776" i="12"/>
  <c r="AX776" i="12"/>
  <c r="AY775" i="12"/>
  <c r="AX775" i="12"/>
  <c r="AY774" i="12"/>
  <c r="AX774" i="12"/>
  <c r="AY773" i="12"/>
  <c r="AX773" i="12"/>
  <c r="AY772" i="12"/>
  <c r="AX772" i="12"/>
  <c r="AY771" i="12"/>
  <c r="AX771" i="12"/>
  <c r="AY770" i="12"/>
  <c r="AX770" i="12"/>
  <c r="AY769" i="12"/>
  <c r="AX769" i="12"/>
  <c r="AY768" i="12"/>
  <c r="AX768" i="12"/>
  <c r="AY767" i="12"/>
  <c r="AX767" i="12"/>
  <c r="AY766" i="12"/>
  <c r="AX766" i="12"/>
  <c r="AY765" i="12"/>
  <c r="AX765" i="12"/>
  <c r="AY764" i="12"/>
  <c r="AX764" i="12"/>
  <c r="AY763" i="12"/>
  <c r="AX763" i="12"/>
  <c r="AY762" i="12"/>
  <c r="AX762" i="12"/>
  <c r="AY761" i="12"/>
  <c r="AX761" i="12"/>
  <c r="AY760" i="12"/>
  <c r="AX760" i="12"/>
  <c r="AY759" i="12"/>
  <c r="AX759" i="12"/>
  <c r="AY758" i="12"/>
  <c r="AX758" i="12"/>
  <c r="AY757" i="12"/>
  <c r="AX757" i="12"/>
  <c r="AY756" i="12"/>
  <c r="AX756" i="12"/>
  <c r="AY755" i="12"/>
  <c r="AX755" i="12"/>
  <c r="AY754" i="12"/>
  <c r="AX754" i="12"/>
  <c r="AY753" i="12"/>
  <c r="AX753" i="12"/>
  <c r="AY752" i="12"/>
  <c r="AX752" i="12"/>
  <c r="AY751" i="12"/>
  <c r="AX751" i="12"/>
  <c r="AY750" i="12"/>
  <c r="AX750" i="12"/>
  <c r="AY749" i="12"/>
  <c r="AX749" i="12"/>
  <c r="AY748" i="12"/>
  <c r="AX748" i="12"/>
  <c r="AY747" i="12"/>
  <c r="AX747" i="12"/>
  <c r="AY746" i="12"/>
  <c r="AX746" i="12"/>
  <c r="AY745" i="12"/>
  <c r="AX745" i="12"/>
  <c r="AY744" i="12"/>
  <c r="AX744" i="12"/>
  <c r="AY743" i="12"/>
  <c r="AX743" i="12"/>
  <c r="AY742" i="12"/>
  <c r="AX742" i="12"/>
  <c r="AY741" i="12"/>
  <c r="AX741" i="12"/>
  <c r="AY740" i="12"/>
  <c r="AX740" i="12"/>
  <c r="AY739" i="12"/>
  <c r="AX739" i="12"/>
  <c r="AY738" i="12"/>
  <c r="AX738" i="12"/>
  <c r="AY737" i="12"/>
  <c r="AX737" i="12"/>
  <c r="AY736" i="12"/>
  <c r="AX736" i="12"/>
  <c r="AY735" i="12"/>
  <c r="AX735" i="12"/>
  <c r="AY734" i="12"/>
  <c r="AX734" i="12"/>
  <c r="AY733" i="12"/>
  <c r="AX733" i="12"/>
  <c r="AY732" i="12"/>
  <c r="AX732" i="12"/>
  <c r="AY731" i="12"/>
  <c r="AX731" i="12"/>
  <c r="AY730" i="12"/>
  <c r="AX730" i="12"/>
  <c r="AY729" i="12"/>
  <c r="AX729" i="12"/>
  <c r="AY728" i="12"/>
  <c r="AX728" i="12"/>
  <c r="AY727" i="12"/>
  <c r="AX727" i="12"/>
  <c r="AY726" i="12"/>
  <c r="AX726" i="12"/>
  <c r="AY725" i="12"/>
  <c r="AX725" i="12"/>
  <c r="AY724" i="12"/>
  <c r="AX724" i="12"/>
  <c r="AY723" i="12"/>
  <c r="AX723" i="12"/>
  <c r="AY722" i="12"/>
  <c r="AX722" i="12"/>
  <c r="AY721" i="12"/>
  <c r="AX721" i="12"/>
  <c r="AY720" i="12"/>
  <c r="AX720" i="12"/>
  <c r="AY719" i="12"/>
  <c r="AX719" i="12"/>
  <c r="AY718" i="12"/>
  <c r="AX718" i="12"/>
  <c r="AY717" i="12"/>
  <c r="AX717" i="12"/>
  <c r="AY716" i="12"/>
  <c r="AX716" i="12"/>
  <c r="AY715" i="12"/>
  <c r="AX715" i="12"/>
  <c r="AY714" i="12"/>
  <c r="AX714" i="12"/>
  <c r="AY713" i="12"/>
  <c r="AX713" i="12"/>
  <c r="AY712" i="12"/>
  <c r="AX712" i="12"/>
  <c r="AY711" i="12"/>
  <c r="AX711" i="12"/>
  <c r="AY710" i="12"/>
  <c r="AX710" i="12"/>
  <c r="AY709" i="12"/>
  <c r="AX709" i="12"/>
  <c r="AY708" i="12"/>
  <c r="AX708" i="12"/>
  <c r="AY707" i="12"/>
  <c r="AX707" i="12"/>
  <c r="AY706" i="12"/>
  <c r="AX706" i="12"/>
  <c r="AY705" i="12"/>
  <c r="AX705" i="12"/>
  <c r="AY704" i="12"/>
  <c r="AX704" i="12"/>
  <c r="AY703" i="12"/>
  <c r="AX703" i="12"/>
  <c r="AY702" i="12"/>
  <c r="AX702" i="12"/>
  <c r="AY701" i="12"/>
  <c r="AX701" i="12"/>
  <c r="AY700" i="12"/>
  <c r="AX700" i="12"/>
  <c r="AY699" i="12"/>
  <c r="AX699" i="12"/>
  <c r="AY698" i="12"/>
  <c r="AX698" i="12"/>
  <c r="AY697" i="12"/>
  <c r="AX697" i="12"/>
  <c r="AY696" i="12"/>
  <c r="AX696" i="12"/>
  <c r="AY695" i="12"/>
  <c r="AX695" i="12"/>
  <c r="AY694" i="12"/>
  <c r="AX694" i="12"/>
  <c r="AY693" i="12"/>
  <c r="AX693" i="12"/>
  <c r="AY692" i="12"/>
  <c r="AX692" i="12"/>
  <c r="AY691" i="12"/>
  <c r="AX691" i="12"/>
  <c r="AY690" i="12"/>
  <c r="AX690" i="12"/>
  <c r="AY689" i="12"/>
  <c r="AX689" i="12"/>
  <c r="AY688" i="12"/>
  <c r="AX688" i="12"/>
  <c r="AY687" i="12"/>
  <c r="AX687" i="12"/>
  <c r="AY686" i="12"/>
  <c r="AX686" i="12"/>
  <c r="AY685" i="12"/>
  <c r="AX685" i="12"/>
  <c r="AY684" i="12"/>
  <c r="AX684" i="12"/>
  <c r="AY683" i="12"/>
  <c r="AX683" i="12"/>
  <c r="AY682" i="12"/>
  <c r="AX682" i="12"/>
  <c r="AY681" i="12"/>
  <c r="AX681" i="12"/>
  <c r="AY680" i="12"/>
  <c r="AX680" i="12"/>
  <c r="AY679" i="12"/>
  <c r="AX679" i="12"/>
  <c r="AY678" i="12"/>
  <c r="AX678" i="12"/>
  <c r="AY677" i="12"/>
  <c r="AX677" i="12"/>
  <c r="AY676" i="12"/>
  <c r="AX676" i="12"/>
  <c r="AY675" i="12"/>
  <c r="AX675" i="12"/>
  <c r="AY674" i="12"/>
  <c r="AX674" i="12"/>
  <c r="AY673" i="12"/>
  <c r="AX673" i="12"/>
  <c r="AY672" i="12"/>
  <c r="AX672" i="12"/>
  <c r="AY671" i="12"/>
  <c r="AX671" i="12"/>
  <c r="AY670" i="12"/>
  <c r="AX670" i="12"/>
  <c r="AY669" i="12"/>
  <c r="AX669" i="12"/>
  <c r="AY668" i="12"/>
  <c r="AX668" i="12"/>
  <c r="AY667" i="12"/>
  <c r="AX667" i="12"/>
  <c r="AY666" i="12"/>
  <c r="BB666" i="12" s="1"/>
  <c r="AX666" i="12"/>
  <c r="AY665" i="12"/>
  <c r="BB665" i="12" s="1"/>
  <c r="AX665" i="12"/>
  <c r="AY664" i="12"/>
  <c r="AX664" i="12"/>
  <c r="AY663" i="12"/>
  <c r="AX663" i="12"/>
  <c r="AY662" i="12"/>
  <c r="AX662" i="12"/>
  <c r="AY661" i="12"/>
  <c r="AX661" i="12"/>
  <c r="AY660" i="12"/>
  <c r="AX660" i="12"/>
  <c r="AY659" i="12"/>
  <c r="AX659" i="12"/>
  <c r="AY658" i="12"/>
  <c r="AX658" i="12"/>
  <c r="AY657" i="12"/>
  <c r="AX657" i="12"/>
  <c r="AY656" i="12"/>
  <c r="AX656" i="12"/>
  <c r="AY655" i="12"/>
  <c r="AX655" i="12"/>
  <c r="AY654" i="12"/>
  <c r="AX654" i="12"/>
  <c r="AY653" i="12"/>
  <c r="AX653" i="12"/>
  <c r="AY652" i="12"/>
  <c r="AX652" i="12"/>
  <c r="AY651" i="12"/>
  <c r="AX651" i="12"/>
  <c r="AY650" i="12"/>
  <c r="AX650" i="12"/>
  <c r="AY649" i="12"/>
  <c r="AX649" i="12"/>
  <c r="AY648" i="12"/>
  <c r="AX648" i="12"/>
  <c r="AY647" i="12"/>
  <c r="AX647" i="12"/>
  <c r="AY646" i="12"/>
  <c r="BB646" i="12" s="1"/>
  <c r="AX646" i="12"/>
  <c r="AY645" i="12"/>
  <c r="AX645" i="12"/>
  <c r="AY644" i="12"/>
  <c r="AX644" i="12"/>
  <c r="AY643" i="12"/>
  <c r="AX643" i="12"/>
  <c r="AY642" i="12"/>
  <c r="AX642" i="12"/>
  <c r="AY641" i="12"/>
  <c r="AX641" i="12"/>
  <c r="AY640" i="12"/>
  <c r="AX640" i="12"/>
  <c r="AY639" i="12"/>
  <c r="AX639" i="12"/>
  <c r="AY638" i="12"/>
  <c r="AX638" i="12"/>
  <c r="AY637" i="12"/>
  <c r="AX637" i="12"/>
  <c r="AY636" i="12"/>
  <c r="AX636" i="12"/>
  <c r="AY635" i="12"/>
  <c r="AX635" i="12"/>
  <c r="AY634" i="12"/>
  <c r="AX634" i="12"/>
  <c r="AY633" i="12"/>
  <c r="AX633" i="12"/>
  <c r="AY632" i="12"/>
  <c r="AX632" i="12"/>
  <c r="AY631" i="12"/>
  <c r="AX631" i="12"/>
  <c r="AY630" i="12"/>
  <c r="AX630" i="12"/>
  <c r="AY629" i="12"/>
  <c r="AX629" i="12"/>
  <c r="AY628" i="12"/>
  <c r="AX628" i="12"/>
  <c r="AY627" i="12"/>
  <c r="AX627" i="12"/>
  <c r="AY626" i="12"/>
  <c r="AX626" i="12"/>
  <c r="AY625" i="12"/>
  <c r="AX625" i="12"/>
  <c r="AY624" i="12"/>
  <c r="AX624" i="12"/>
  <c r="AY623" i="12"/>
  <c r="AX623" i="12"/>
  <c r="AY622" i="12"/>
  <c r="AX622" i="12"/>
  <c r="AY621" i="12"/>
  <c r="AX621" i="12"/>
  <c r="AY620" i="12"/>
  <c r="AX620" i="12"/>
  <c r="AY619" i="12"/>
  <c r="AX619" i="12"/>
  <c r="AY618" i="12"/>
  <c r="AX618" i="12"/>
  <c r="AY617" i="12"/>
  <c r="AX617" i="12"/>
  <c r="AY616" i="12"/>
  <c r="AX616" i="12"/>
  <c r="AY615" i="12"/>
  <c r="AX615" i="12"/>
  <c r="AY614" i="12"/>
  <c r="AX614" i="12"/>
  <c r="AY613" i="12"/>
  <c r="AX613" i="12"/>
  <c r="AY612" i="12"/>
  <c r="AX612" i="12"/>
  <c r="AY611" i="12"/>
  <c r="AX611" i="12"/>
  <c r="AY610" i="12"/>
  <c r="BB610" i="12" s="1"/>
  <c r="AX610" i="12"/>
  <c r="AY609" i="12"/>
  <c r="AX609" i="12"/>
  <c r="AY608" i="12"/>
  <c r="AX608" i="12"/>
  <c r="AY607" i="12"/>
  <c r="AX607" i="12"/>
  <c r="AY606" i="12"/>
  <c r="AX606" i="12"/>
  <c r="AY605" i="12"/>
  <c r="AX605" i="12"/>
  <c r="AY604" i="12"/>
  <c r="AX604" i="12"/>
  <c r="AY603" i="12"/>
  <c r="AX603" i="12"/>
  <c r="AY602" i="12"/>
  <c r="AX602" i="12"/>
  <c r="AY601" i="12"/>
  <c r="AX601" i="12"/>
  <c r="AY600" i="12"/>
  <c r="AX600" i="12"/>
  <c r="AY599" i="12"/>
  <c r="AX599" i="12"/>
  <c r="AY598" i="12"/>
  <c r="AX598" i="12"/>
  <c r="AY597" i="12"/>
  <c r="AX597" i="12"/>
  <c r="AY596" i="12"/>
  <c r="AX596" i="12"/>
  <c r="AY595" i="12"/>
  <c r="AX595" i="12"/>
  <c r="AY594" i="12"/>
  <c r="AX594" i="12"/>
  <c r="AY593" i="12"/>
  <c r="AX593" i="12"/>
  <c r="AY592" i="12"/>
  <c r="AX592" i="12"/>
  <c r="AY591" i="12"/>
  <c r="AX591" i="12"/>
  <c r="AY590" i="12"/>
  <c r="AX590" i="12"/>
  <c r="AY589" i="12"/>
  <c r="AX589" i="12"/>
  <c r="AY588" i="12"/>
  <c r="AX588" i="12"/>
  <c r="AY587" i="12"/>
  <c r="AX587" i="12"/>
  <c r="AY586" i="12"/>
  <c r="AX586" i="12"/>
  <c r="AY585" i="12"/>
  <c r="AX585" i="12"/>
  <c r="AY584" i="12"/>
  <c r="AX584" i="12"/>
  <c r="AY583" i="12"/>
  <c r="AX583" i="12"/>
  <c r="AY582" i="12"/>
  <c r="AX582" i="12"/>
  <c r="AY581" i="12"/>
  <c r="AX581" i="12"/>
  <c r="AY580" i="12"/>
  <c r="AX580" i="12"/>
  <c r="AY579" i="12"/>
  <c r="AX579" i="12"/>
  <c r="AY578" i="12"/>
  <c r="AX578" i="12"/>
  <c r="AY577" i="12"/>
  <c r="AX577" i="12"/>
  <c r="AY576" i="12"/>
  <c r="AX576" i="12"/>
  <c r="AY575" i="12"/>
  <c r="BB575" i="12" s="1"/>
  <c r="AX575" i="12"/>
  <c r="AY574" i="12"/>
  <c r="AX574" i="12"/>
  <c r="AY573" i="12"/>
  <c r="AX573" i="12"/>
  <c r="AY572" i="12"/>
  <c r="AX572" i="12"/>
  <c r="AY571" i="12"/>
  <c r="AX571" i="12"/>
  <c r="AY570" i="12"/>
  <c r="AX570" i="12"/>
  <c r="AY569" i="12"/>
  <c r="AX569" i="12"/>
  <c r="AY568" i="12"/>
  <c r="AX568" i="12"/>
  <c r="AY567" i="12"/>
  <c r="AX567" i="12"/>
  <c r="AY566" i="12"/>
  <c r="AX566" i="12"/>
  <c r="AY565" i="12"/>
  <c r="AX565" i="12"/>
  <c r="AY564" i="12"/>
  <c r="AX564" i="12"/>
  <c r="AY563" i="12"/>
  <c r="AX563" i="12"/>
  <c r="AY562" i="12"/>
  <c r="AX562" i="12"/>
  <c r="AY561" i="12"/>
  <c r="AX561" i="12"/>
  <c r="AY560" i="12"/>
  <c r="AX560" i="12"/>
  <c r="AY559" i="12"/>
  <c r="AX559" i="12"/>
  <c r="AY558" i="12"/>
  <c r="AX558" i="12"/>
  <c r="AY557" i="12"/>
  <c r="AX557" i="12"/>
  <c r="AY556" i="12"/>
  <c r="AX556" i="12"/>
  <c r="AY555" i="12"/>
  <c r="AX555" i="12"/>
  <c r="AY554" i="12"/>
  <c r="AX554" i="12"/>
  <c r="AY553" i="12"/>
  <c r="AX553" i="12"/>
  <c r="AY552" i="12"/>
  <c r="AX552" i="12"/>
  <c r="AY551" i="12"/>
  <c r="AX551" i="12"/>
  <c r="AY550" i="12"/>
  <c r="AX550" i="12"/>
  <c r="AY549" i="12"/>
  <c r="AX549" i="12"/>
  <c r="AY548" i="12"/>
  <c r="AX548" i="12"/>
  <c r="AY547" i="12"/>
  <c r="AX547" i="12"/>
  <c r="AY546" i="12"/>
  <c r="AX546" i="12"/>
  <c r="AY545" i="12"/>
  <c r="AX545" i="12"/>
  <c r="AY544" i="12"/>
  <c r="AX544" i="12"/>
  <c r="AY543" i="12"/>
  <c r="AX543" i="12"/>
  <c r="AY542" i="12"/>
  <c r="AX542" i="12"/>
  <c r="AY541" i="12"/>
  <c r="AX541" i="12"/>
  <c r="AY540" i="12"/>
  <c r="AX540" i="12"/>
  <c r="AY539" i="12"/>
  <c r="AX539" i="12"/>
  <c r="AY538" i="12"/>
  <c r="BB538" i="12" s="1"/>
  <c r="AX538" i="12"/>
  <c r="AY537" i="12"/>
  <c r="AX537" i="12"/>
  <c r="AY536" i="12"/>
  <c r="AX536" i="12"/>
  <c r="AY535" i="12"/>
  <c r="AX535" i="12"/>
  <c r="AY534" i="12"/>
  <c r="AX534" i="12"/>
  <c r="AY533" i="12"/>
  <c r="AX533" i="12"/>
  <c r="AY532" i="12"/>
  <c r="AX532" i="12"/>
  <c r="AY531" i="12"/>
  <c r="AX531" i="12"/>
  <c r="AY530" i="12"/>
  <c r="AX530" i="12"/>
  <c r="AY529" i="12"/>
  <c r="AX529" i="12"/>
  <c r="AY528" i="12"/>
  <c r="AX528" i="12"/>
  <c r="AY527" i="12"/>
  <c r="AX527" i="12"/>
  <c r="AY526" i="12"/>
  <c r="AX526" i="12"/>
  <c r="AY525" i="12"/>
  <c r="AX525" i="12"/>
  <c r="AY524" i="12"/>
  <c r="AX524" i="12"/>
  <c r="AY523" i="12"/>
  <c r="AX523" i="12"/>
  <c r="AY522" i="12"/>
  <c r="AX522" i="12"/>
  <c r="AY521" i="12"/>
  <c r="AX521" i="12"/>
  <c r="AY520" i="12"/>
  <c r="AX520" i="12"/>
  <c r="AY519" i="12"/>
  <c r="AX519" i="12"/>
  <c r="AY518" i="12"/>
  <c r="AX518" i="12"/>
  <c r="AY517" i="12"/>
  <c r="AX517" i="12"/>
  <c r="AY516" i="12"/>
  <c r="AX516" i="12"/>
  <c r="AY515" i="12"/>
  <c r="AX515" i="12"/>
  <c r="AY514" i="12"/>
  <c r="AX514" i="12"/>
  <c r="AY513" i="12"/>
  <c r="AX513" i="12"/>
  <c r="AY512" i="12"/>
  <c r="AX512" i="12"/>
  <c r="AY511" i="12"/>
  <c r="AX511" i="12"/>
  <c r="AY510" i="12"/>
  <c r="AX510" i="12"/>
  <c r="AY509" i="12"/>
  <c r="AX509" i="12"/>
  <c r="AY508" i="12"/>
  <c r="AX508" i="12"/>
  <c r="AY507" i="12"/>
  <c r="AX507" i="12"/>
  <c r="AY506" i="12"/>
  <c r="AX506" i="12"/>
  <c r="AY505" i="12"/>
  <c r="AX505" i="12"/>
  <c r="AY504" i="12"/>
  <c r="AX504" i="12"/>
  <c r="AY503" i="12"/>
  <c r="BB503" i="12" s="1"/>
  <c r="AX503" i="12"/>
  <c r="AY502" i="12"/>
  <c r="AX502" i="12"/>
  <c r="AY500" i="12"/>
  <c r="AX500" i="12"/>
  <c r="AY499" i="12"/>
  <c r="AX499" i="12"/>
  <c r="AY498" i="12"/>
  <c r="AX498" i="12"/>
  <c r="AY497" i="12"/>
  <c r="AX497" i="12"/>
  <c r="AY496" i="12"/>
  <c r="AX496" i="12"/>
  <c r="AY495" i="12"/>
  <c r="AX495" i="12"/>
  <c r="AY494" i="12"/>
  <c r="AX494" i="12"/>
  <c r="AY493" i="12"/>
  <c r="AX493" i="12"/>
  <c r="AY492" i="12"/>
  <c r="AX492" i="12"/>
  <c r="AY491" i="12"/>
  <c r="AX491" i="12"/>
  <c r="AY490" i="12"/>
  <c r="AX490" i="12"/>
  <c r="AY489" i="12"/>
  <c r="AX489" i="12"/>
  <c r="AY488" i="12"/>
  <c r="AX488" i="12"/>
  <c r="AY487" i="12"/>
  <c r="AX487" i="12"/>
  <c r="AY486" i="12"/>
  <c r="AX486" i="12"/>
  <c r="AY485" i="12"/>
  <c r="AX485" i="12"/>
  <c r="AY484" i="12"/>
  <c r="AX484" i="12"/>
  <c r="AY483" i="12"/>
  <c r="AX483" i="12"/>
  <c r="AY482" i="12"/>
  <c r="AX482" i="12"/>
  <c r="AY481" i="12"/>
  <c r="AX481" i="12"/>
  <c r="AY480" i="12"/>
  <c r="AX480" i="12"/>
  <c r="AY479" i="12"/>
  <c r="AX479" i="12"/>
  <c r="AY478" i="12"/>
  <c r="AX478" i="12"/>
  <c r="AY477" i="12"/>
  <c r="AX477" i="12"/>
  <c r="AY476" i="12"/>
  <c r="AX476" i="12"/>
  <c r="AY475" i="12"/>
  <c r="AX475" i="12"/>
  <c r="AY474" i="12"/>
  <c r="AX474" i="12"/>
  <c r="AY473" i="12"/>
  <c r="AX473" i="12"/>
  <c r="AY472" i="12"/>
  <c r="AX472" i="12"/>
  <c r="AY471" i="12"/>
  <c r="AX471" i="12"/>
  <c r="AY470" i="12"/>
  <c r="AX470" i="12"/>
  <c r="AY469" i="12"/>
  <c r="AX469" i="12"/>
  <c r="AY468" i="12"/>
  <c r="AX468" i="12"/>
  <c r="AY467" i="12"/>
  <c r="AX467" i="12"/>
  <c r="AY466" i="12"/>
  <c r="AX466" i="12"/>
  <c r="AY465" i="12"/>
  <c r="AX465" i="12"/>
  <c r="AY464" i="12"/>
  <c r="AX464" i="12"/>
  <c r="AY463" i="12"/>
  <c r="AX463" i="12"/>
  <c r="AY462" i="12"/>
  <c r="AX462" i="12"/>
  <c r="AY461" i="12"/>
  <c r="AX461" i="12"/>
  <c r="AY460" i="12"/>
  <c r="BB460" i="12" s="1"/>
  <c r="AX460" i="12"/>
  <c r="AY459" i="12"/>
  <c r="AX459" i="12"/>
  <c r="AY458" i="12"/>
  <c r="AX458" i="12"/>
  <c r="AY457" i="12"/>
  <c r="AX457" i="12"/>
  <c r="AY456" i="12"/>
  <c r="AX456" i="12"/>
  <c r="AY455" i="12"/>
  <c r="AX455" i="12"/>
  <c r="AY454" i="12"/>
  <c r="AX454" i="12"/>
  <c r="AY453" i="12"/>
  <c r="AX453" i="12"/>
  <c r="AY452" i="12"/>
  <c r="AX452" i="12"/>
  <c r="AY451" i="12"/>
  <c r="AX451" i="12"/>
  <c r="AY450" i="12"/>
  <c r="AX450" i="12"/>
  <c r="AY449" i="12"/>
  <c r="AX449" i="12"/>
  <c r="AY448" i="12"/>
  <c r="AX448" i="12"/>
  <c r="AY447" i="12"/>
  <c r="AX447" i="12"/>
  <c r="AY446" i="12"/>
  <c r="AX446" i="12"/>
  <c r="AY445" i="12"/>
  <c r="AX445" i="12"/>
  <c r="AY444" i="12"/>
  <c r="AX444" i="12"/>
  <c r="AY443" i="12"/>
  <c r="AX443" i="12"/>
  <c r="AY442" i="12"/>
  <c r="AX442" i="12"/>
  <c r="AY441" i="12"/>
  <c r="AX441" i="12"/>
  <c r="AY440" i="12"/>
  <c r="AX440" i="12"/>
  <c r="AY439" i="12"/>
  <c r="AX439" i="12"/>
  <c r="AY438" i="12"/>
  <c r="AX438" i="12"/>
  <c r="AY437" i="12"/>
  <c r="AX437" i="12"/>
  <c r="AY436" i="12"/>
  <c r="AX436" i="12"/>
  <c r="AY435" i="12"/>
  <c r="AX435" i="12"/>
  <c r="AY434" i="12"/>
  <c r="AX434" i="12"/>
  <c r="AY433" i="12"/>
  <c r="AX433" i="12"/>
  <c r="AY432" i="12"/>
  <c r="AX432" i="12"/>
  <c r="AY431" i="12"/>
  <c r="AX431" i="12"/>
  <c r="AY430" i="12"/>
  <c r="AX430" i="12"/>
  <c r="AY429" i="12"/>
  <c r="AX429" i="12"/>
  <c r="AY428" i="12"/>
  <c r="AX428" i="12"/>
  <c r="AY427" i="12"/>
  <c r="AX427" i="12"/>
  <c r="AY426" i="12"/>
  <c r="AX426" i="12"/>
  <c r="AY425" i="12"/>
  <c r="AX425" i="12"/>
  <c r="AY424" i="12"/>
  <c r="AX424" i="12"/>
  <c r="AY423" i="12"/>
  <c r="AX423" i="12"/>
  <c r="AY422" i="12"/>
  <c r="AX422" i="12"/>
  <c r="AY421" i="12"/>
  <c r="AX421" i="12"/>
  <c r="AY420" i="12"/>
  <c r="AX420" i="12"/>
  <c r="AY419" i="12"/>
  <c r="AX419" i="12"/>
  <c r="AY418" i="12"/>
  <c r="AX418" i="12"/>
  <c r="AY417" i="12"/>
  <c r="AX417" i="12"/>
  <c r="AY416" i="12"/>
  <c r="AX416" i="12"/>
  <c r="AY415" i="12"/>
  <c r="AX415" i="12"/>
  <c r="AY414" i="12"/>
  <c r="AX414" i="12"/>
  <c r="AY413" i="12"/>
  <c r="AX413" i="12"/>
  <c r="AY412" i="12"/>
  <c r="AX412" i="12"/>
  <c r="AY411" i="12"/>
  <c r="AX411" i="12"/>
  <c r="AY410" i="12"/>
  <c r="AX410" i="12"/>
  <c r="AY409" i="12"/>
  <c r="AX409" i="12"/>
  <c r="AY408" i="12"/>
  <c r="AX408" i="12"/>
  <c r="AY407" i="12"/>
  <c r="AX407" i="12"/>
  <c r="AY406" i="12"/>
  <c r="AX406" i="12"/>
  <c r="AY405" i="12"/>
  <c r="AX405" i="12"/>
  <c r="AY404" i="12"/>
  <c r="AX404" i="12"/>
  <c r="AY403" i="12"/>
  <c r="AX403" i="12"/>
  <c r="AY402" i="12"/>
  <c r="AX402" i="12"/>
  <c r="AY401" i="12"/>
  <c r="AX401" i="12"/>
  <c r="AY400" i="12"/>
  <c r="AX400" i="12"/>
  <c r="AY399" i="12"/>
  <c r="AX399" i="12"/>
  <c r="AY398" i="12"/>
  <c r="AX398" i="12"/>
  <c r="AY397" i="12"/>
  <c r="AX397" i="12"/>
  <c r="AY396" i="12"/>
  <c r="AX396" i="12"/>
  <c r="AY395" i="12"/>
  <c r="AX395" i="12"/>
  <c r="AY394" i="12"/>
  <c r="AX394" i="12"/>
  <c r="AY393" i="12"/>
  <c r="AX393" i="12"/>
  <c r="AY392" i="12"/>
  <c r="AX392" i="12"/>
  <c r="AY391" i="12"/>
  <c r="AX391" i="12"/>
  <c r="AY390" i="12"/>
  <c r="AX390" i="12"/>
  <c r="AY389" i="12"/>
  <c r="AX389" i="12"/>
  <c r="AY388" i="12"/>
  <c r="AX388" i="12"/>
  <c r="AY387" i="12"/>
  <c r="AX387" i="12"/>
  <c r="AY386" i="12"/>
  <c r="AX386" i="12"/>
  <c r="AY385" i="12"/>
  <c r="AX385" i="12"/>
  <c r="AY384" i="12"/>
  <c r="AX384" i="12"/>
  <c r="AY383" i="12"/>
  <c r="AX383" i="12"/>
  <c r="AY382" i="12"/>
  <c r="AX382" i="12"/>
  <c r="AY381" i="12"/>
  <c r="AX381" i="12"/>
  <c r="AY380" i="12"/>
  <c r="AX380" i="12"/>
  <c r="AY379" i="12"/>
  <c r="AX379" i="12"/>
  <c r="AY378" i="12"/>
  <c r="AX378" i="12"/>
  <c r="AY377" i="12"/>
  <c r="AX377" i="12"/>
  <c r="AY376" i="12"/>
  <c r="AX376" i="12"/>
  <c r="AY375" i="12"/>
  <c r="AX375" i="12"/>
  <c r="AY374" i="12"/>
  <c r="AX374" i="12"/>
  <c r="AY373" i="12"/>
  <c r="AX373" i="12"/>
  <c r="AY372" i="12"/>
  <c r="AX372" i="12"/>
  <c r="AY371" i="12"/>
  <c r="AX371" i="12"/>
  <c r="AY370" i="12"/>
  <c r="AX370" i="12"/>
  <c r="AY369" i="12"/>
  <c r="AX369" i="12"/>
  <c r="AY368" i="12"/>
  <c r="AX368" i="12"/>
  <c r="AY367" i="12"/>
  <c r="AX367" i="12"/>
  <c r="AY366" i="12"/>
  <c r="AX366" i="12"/>
  <c r="AY365" i="12"/>
  <c r="AX365" i="12"/>
  <c r="AY364" i="12"/>
  <c r="BB364" i="12" s="1"/>
  <c r="AX364" i="12"/>
  <c r="AY363" i="12"/>
  <c r="AX363" i="12"/>
  <c r="AY362" i="12"/>
  <c r="AX362" i="12"/>
  <c r="AY361" i="12"/>
  <c r="AX361" i="12"/>
  <c r="AY360" i="12"/>
  <c r="AX360" i="12"/>
  <c r="AY359" i="12"/>
  <c r="AX359" i="12"/>
  <c r="AY358" i="12"/>
  <c r="AX358" i="12"/>
  <c r="AY357" i="12"/>
  <c r="AX357" i="12"/>
  <c r="AY356" i="12"/>
  <c r="AX356" i="12"/>
  <c r="AY355" i="12"/>
  <c r="AX355" i="12"/>
  <c r="AY354" i="12"/>
  <c r="AX354" i="12"/>
  <c r="AY353" i="12"/>
  <c r="AX353" i="12"/>
  <c r="AY352" i="12"/>
  <c r="AX352" i="12"/>
  <c r="AY351" i="12"/>
  <c r="AX351" i="12"/>
  <c r="AY350" i="12"/>
  <c r="AX350" i="12"/>
  <c r="AY349" i="12"/>
  <c r="AX349" i="12"/>
  <c r="AY348" i="12"/>
  <c r="AX348" i="12"/>
  <c r="AY347" i="12"/>
  <c r="AX347" i="12"/>
  <c r="AY346" i="12"/>
  <c r="AX346" i="12"/>
  <c r="AY345" i="12"/>
  <c r="AX345" i="12"/>
  <c r="AY344" i="12"/>
  <c r="AX344" i="12"/>
  <c r="AY343" i="12"/>
  <c r="AX343" i="12"/>
  <c r="AY342" i="12"/>
  <c r="AX342" i="12"/>
  <c r="AY341" i="12"/>
  <c r="AX341" i="12"/>
  <c r="AY340" i="12"/>
  <c r="AX340" i="12"/>
  <c r="AY339" i="12"/>
  <c r="AX339" i="12"/>
  <c r="AY338" i="12"/>
  <c r="AX338" i="12"/>
  <c r="AY337" i="12"/>
  <c r="AX337" i="12"/>
  <c r="AY336" i="12"/>
  <c r="AX336" i="12"/>
  <c r="AY335" i="12"/>
  <c r="AX335" i="12"/>
  <c r="AY334" i="12"/>
  <c r="AX334" i="12"/>
  <c r="AY333" i="12"/>
  <c r="AX333" i="12"/>
  <c r="AY332" i="12"/>
  <c r="AX332" i="12"/>
  <c r="AY331" i="12"/>
  <c r="AX331" i="12"/>
  <c r="AY330" i="12"/>
  <c r="AX330" i="12"/>
  <c r="AY329" i="12"/>
  <c r="AX329" i="12"/>
  <c r="AY328" i="12"/>
  <c r="AX328" i="12"/>
  <c r="AY327" i="12"/>
  <c r="AX327" i="12"/>
  <c r="AY326" i="12"/>
  <c r="AX326" i="12"/>
  <c r="AY325" i="12"/>
  <c r="AX325" i="12"/>
  <c r="AY324" i="12"/>
  <c r="AX324" i="12"/>
  <c r="AY323" i="12"/>
  <c r="AX323" i="12"/>
  <c r="AY322" i="12"/>
  <c r="AX322" i="12"/>
  <c r="AY321" i="12"/>
  <c r="AX321" i="12"/>
  <c r="AY320" i="12"/>
  <c r="AX320" i="12"/>
  <c r="AY319" i="12"/>
  <c r="AX319" i="12"/>
  <c r="AY318" i="12"/>
  <c r="AX318" i="12"/>
  <c r="AY317" i="12"/>
  <c r="AX317" i="12"/>
  <c r="AY316" i="12"/>
  <c r="AX316" i="12"/>
  <c r="AY315" i="12"/>
  <c r="AX315" i="12"/>
  <c r="AY314" i="12"/>
  <c r="AX314" i="12"/>
  <c r="AY313" i="12"/>
  <c r="AX313" i="12"/>
  <c r="AY312" i="12"/>
  <c r="AX312" i="12"/>
  <c r="AY311" i="12"/>
  <c r="AX311" i="12"/>
  <c r="AY310" i="12"/>
  <c r="AX310" i="12"/>
  <c r="AY309" i="12"/>
  <c r="AX309" i="12"/>
  <c r="AY308" i="12"/>
  <c r="AX308" i="12"/>
  <c r="AY307" i="12"/>
  <c r="AX307" i="12"/>
  <c r="AY306" i="12"/>
  <c r="AX306" i="12"/>
  <c r="AY305" i="12"/>
  <c r="AX305" i="12"/>
  <c r="AY304" i="12"/>
  <c r="AX304" i="12"/>
  <c r="AY303" i="12"/>
  <c r="AX303" i="12"/>
  <c r="AY302" i="12"/>
  <c r="AX302" i="12"/>
  <c r="AY301" i="12"/>
  <c r="AX301" i="12"/>
  <c r="AY300" i="12"/>
  <c r="AX300" i="12"/>
  <c r="AY299" i="12"/>
  <c r="AX299" i="12"/>
  <c r="AY298" i="12"/>
  <c r="AX298" i="12"/>
  <c r="AY297" i="12"/>
  <c r="AX297" i="12"/>
  <c r="AY296" i="12"/>
  <c r="AX296" i="12"/>
  <c r="AY295" i="12"/>
  <c r="AX295" i="12"/>
  <c r="AY294" i="12"/>
  <c r="AX294" i="12"/>
  <c r="AY293" i="12"/>
  <c r="AX293" i="12"/>
  <c r="AY292" i="12"/>
  <c r="AX292" i="12"/>
  <c r="AY291" i="12"/>
  <c r="AX291" i="12"/>
  <c r="AY290" i="12"/>
  <c r="AX290" i="12"/>
  <c r="AY289" i="12"/>
  <c r="AX289" i="12"/>
  <c r="AY288" i="12"/>
  <c r="BB288" i="12" s="1"/>
  <c r="AX288" i="12"/>
  <c r="AY287" i="12"/>
  <c r="AX287" i="12"/>
  <c r="AY286" i="12"/>
  <c r="AX286" i="12"/>
  <c r="AY285" i="12"/>
  <c r="AX285" i="12"/>
  <c r="AY284" i="12"/>
  <c r="AX284" i="12"/>
  <c r="AY283" i="12"/>
  <c r="AX283" i="12"/>
  <c r="AY282" i="12"/>
  <c r="AX282" i="12"/>
  <c r="AY281" i="12"/>
  <c r="AX281" i="12"/>
  <c r="AY280" i="12"/>
  <c r="AX280" i="12"/>
  <c r="AY279" i="12"/>
  <c r="AX279" i="12"/>
  <c r="AY278" i="12"/>
  <c r="AX278" i="12"/>
  <c r="AY277" i="12"/>
  <c r="AX277" i="12"/>
  <c r="AY276" i="12"/>
  <c r="AX276" i="12"/>
  <c r="AY275" i="12"/>
  <c r="AX275" i="12"/>
  <c r="AY274" i="12"/>
  <c r="AX274" i="12"/>
  <c r="AY273" i="12"/>
  <c r="AX273" i="12"/>
  <c r="AY272" i="12"/>
  <c r="AX272" i="12"/>
  <c r="AY271" i="12"/>
  <c r="AX271" i="12"/>
  <c r="AY270" i="12"/>
  <c r="AX270" i="12"/>
  <c r="AY269" i="12"/>
  <c r="AX269" i="12"/>
  <c r="AY268" i="12"/>
  <c r="AX268" i="12"/>
  <c r="AY267" i="12"/>
  <c r="AX267" i="12"/>
  <c r="AY266" i="12"/>
  <c r="AX266" i="12"/>
  <c r="AY265" i="12"/>
  <c r="AX265" i="12"/>
  <c r="AY264" i="12"/>
  <c r="AX264" i="12"/>
  <c r="AY263" i="12"/>
  <c r="AX263" i="12"/>
  <c r="AY262" i="12"/>
  <c r="AX262" i="12"/>
  <c r="AY261" i="12"/>
  <c r="AX261" i="12"/>
  <c r="AY260" i="12"/>
  <c r="AX260" i="12"/>
  <c r="AY259" i="12"/>
  <c r="AX259" i="12"/>
  <c r="AY258" i="12"/>
  <c r="AX258" i="12"/>
  <c r="AY257" i="12"/>
  <c r="AX257" i="12"/>
  <c r="AY256" i="12"/>
  <c r="AX256" i="12"/>
  <c r="AY255" i="12"/>
  <c r="AX255" i="12"/>
  <c r="AY254" i="12"/>
  <c r="AX254" i="12"/>
  <c r="AY253" i="12"/>
  <c r="AX253" i="12"/>
  <c r="AY252" i="12"/>
  <c r="AX252" i="12"/>
  <c r="AY251" i="12"/>
  <c r="AX251" i="12"/>
  <c r="AY250" i="12"/>
  <c r="AX250" i="12"/>
  <c r="AY249" i="12"/>
  <c r="AX249" i="12"/>
  <c r="AY248" i="12"/>
  <c r="AX248" i="12"/>
  <c r="AY247" i="12"/>
  <c r="AX247" i="12"/>
  <c r="AY246" i="12"/>
  <c r="AX246" i="12"/>
  <c r="AY245" i="12"/>
  <c r="AX245" i="12"/>
  <c r="AY244" i="12"/>
  <c r="AX244" i="12"/>
  <c r="AY243" i="12"/>
  <c r="AX243" i="12"/>
  <c r="AY242" i="12"/>
  <c r="AX242" i="12"/>
  <c r="AY241" i="12"/>
  <c r="AX241" i="12"/>
  <c r="AY240" i="12"/>
  <c r="AX240" i="12"/>
  <c r="AY239" i="12"/>
  <c r="AX239" i="12"/>
  <c r="AY238" i="12"/>
  <c r="AX238" i="12"/>
  <c r="AY237" i="12"/>
  <c r="AX237" i="12"/>
  <c r="AY236" i="12"/>
  <c r="AX236" i="12"/>
  <c r="AY235" i="12"/>
  <c r="AX235" i="12"/>
  <c r="AY234" i="12"/>
  <c r="AX234" i="12"/>
  <c r="AY233" i="12"/>
  <c r="AX233" i="12"/>
  <c r="AY232" i="12"/>
  <c r="AX232" i="12"/>
  <c r="AY231" i="12"/>
  <c r="AX231" i="12"/>
  <c r="AY230" i="12"/>
  <c r="AX230" i="12"/>
  <c r="AY229" i="12"/>
  <c r="AX229" i="12"/>
  <c r="AY228" i="12"/>
  <c r="AX228" i="12"/>
  <c r="AY227" i="12"/>
  <c r="AX227" i="12"/>
  <c r="AY226" i="12"/>
  <c r="AX226" i="12"/>
  <c r="AY225" i="12"/>
  <c r="AX225" i="12"/>
  <c r="AY224" i="12"/>
  <c r="AX224" i="12"/>
  <c r="AY223" i="12"/>
  <c r="AX223" i="12"/>
  <c r="AY222" i="12"/>
  <c r="AX222" i="12"/>
  <c r="AY221" i="12"/>
  <c r="AX221" i="12"/>
  <c r="AY220" i="12"/>
  <c r="AX220" i="12"/>
  <c r="AY219" i="12"/>
  <c r="AX219" i="12"/>
  <c r="AY218" i="12"/>
  <c r="AX218" i="12"/>
  <c r="AY217" i="12"/>
  <c r="AX217" i="12"/>
  <c r="AY216" i="12"/>
  <c r="AX216" i="12"/>
  <c r="AY215" i="12"/>
  <c r="AX215" i="12"/>
  <c r="AY214" i="12"/>
  <c r="AX214" i="12"/>
  <c r="AY213" i="12"/>
  <c r="AX213" i="12"/>
  <c r="AY212" i="12"/>
  <c r="AX212" i="12"/>
  <c r="AY211" i="12"/>
  <c r="AX211" i="12"/>
  <c r="AY210" i="12"/>
  <c r="AX210" i="12"/>
  <c r="AY209" i="12"/>
  <c r="AX209" i="12"/>
  <c r="AY208" i="12"/>
  <c r="AX208" i="12"/>
  <c r="AY207" i="12"/>
  <c r="AX207" i="12"/>
  <c r="AY206" i="12"/>
  <c r="AX206" i="12"/>
  <c r="AY205" i="12"/>
  <c r="AX205" i="12"/>
  <c r="AY204" i="12"/>
  <c r="AX204" i="12"/>
  <c r="AY203" i="12"/>
  <c r="AX203" i="12"/>
  <c r="AY202" i="12"/>
  <c r="AX202" i="12"/>
  <c r="AY201" i="12"/>
  <c r="AX201" i="12"/>
  <c r="AY200" i="12"/>
  <c r="AX200" i="12"/>
  <c r="AY199" i="12"/>
  <c r="AX199" i="12"/>
  <c r="AY198" i="12"/>
  <c r="AX198" i="12"/>
  <c r="AY197" i="12"/>
  <c r="AX197" i="12"/>
  <c r="AY196" i="12"/>
  <c r="AX196" i="12"/>
  <c r="AY195" i="12"/>
  <c r="AX195" i="12"/>
  <c r="AY194" i="12"/>
  <c r="AX194" i="12"/>
  <c r="AY193" i="12"/>
  <c r="AX193" i="12"/>
  <c r="AY192" i="12"/>
  <c r="AX192" i="12"/>
  <c r="AY191" i="12"/>
  <c r="AX191" i="12"/>
  <c r="AY190" i="12"/>
  <c r="AX190" i="12"/>
  <c r="AY189" i="12"/>
  <c r="AX189" i="12"/>
  <c r="AY188" i="12"/>
  <c r="AX188" i="12"/>
  <c r="AY187" i="12"/>
  <c r="AX187" i="12"/>
  <c r="AY186" i="12"/>
  <c r="AX186" i="12"/>
  <c r="AY185" i="12"/>
  <c r="AX185" i="12"/>
  <c r="AY184" i="12"/>
  <c r="AX184" i="12"/>
  <c r="AY183" i="12"/>
  <c r="AX183" i="12"/>
  <c r="AY182" i="12"/>
  <c r="AX182" i="12"/>
  <c r="AY181" i="12"/>
  <c r="AX181" i="12"/>
  <c r="AY180" i="12"/>
  <c r="AX180" i="12"/>
  <c r="AY179" i="12"/>
  <c r="AX179" i="12"/>
  <c r="AY178" i="12"/>
  <c r="AX178" i="12"/>
  <c r="AY177" i="12"/>
  <c r="AX177" i="12"/>
  <c r="AY176" i="12"/>
  <c r="AX176" i="12"/>
  <c r="AY175" i="12"/>
  <c r="AX175" i="12"/>
  <c r="AY174" i="12"/>
  <c r="AX174" i="12"/>
  <c r="AY173" i="12"/>
  <c r="AX173" i="12"/>
  <c r="AY172" i="12"/>
  <c r="AX172" i="12"/>
  <c r="AY171" i="12"/>
  <c r="AX171" i="12"/>
  <c r="AY170" i="12"/>
  <c r="AX170" i="12"/>
  <c r="AY169" i="12"/>
  <c r="AX169" i="12"/>
  <c r="AY168" i="12"/>
  <c r="AX168" i="12"/>
  <c r="AY167" i="12"/>
  <c r="AX167" i="12"/>
  <c r="AY166" i="12"/>
  <c r="AX166" i="12"/>
  <c r="AY165" i="12"/>
  <c r="AX165" i="12"/>
  <c r="AY164" i="12"/>
  <c r="AX164" i="12"/>
  <c r="AY163" i="12"/>
  <c r="AX163" i="12"/>
  <c r="AY162" i="12"/>
  <c r="AX162" i="12"/>
  <c r="AY161" i="12"/>
  <c r="AX161" i="12"/>
  <c r="AY160" i="12"/>
  <c r="AX160" i="12"/>
  <c r="AY159" i="12"/>
  <c r="AX159" i="12"/>
  <c r="AY158" i="12"/>
  <c r="AX158" i="12"/>
  <c r="AY157" i="12"/>
  <c r="AX157" i="12"/>
  <c r="AY156" i="12"/>
  <c r="AX156" i="12"/>
  <c r="AY155" i="12"/>
  <c r="AX155" i="12"/>
  <c r="AY154" i="12"/>
  <c r="AX154" i="12"/>
  <c r="AY153" i="12"/>
  <c r="AX153" i="12"/>
  <c r="AY152" i="12"/>
  <c r="AX152" i="12"/>
  <c r="AY151" i="12"/>
  <c r="AX151" i="12"/>
  <c r="AY150" i="12"/>
  <c r="AX150" i="12"/>
  <c r="AY149" i="12"/>
  <c r="AX149" i="12"/>
  <c r="AY148" i="12"/>
  <c r="AX148" i="12"/>
  <c r="AY147" i="12"/>
  <c r="AX147" i="12"/>
  <c r="AY146" i="12"/>
  <c r="AX146" i="12"/>
  <c r="AY145" i="12"/>
  <c r="AX145" i="12"/>
  <c r="AY144" i="12"/>
  <c r="AX144" i="12"/>
  <c r="AY143" i="12"/>
  <c r="AX143" i="12"/>
  <c r="AY142" i="12"/>
  <c r="AX142" i="12"/>
  <c r="AY141" i="12"/>
  <c r="AX141" i="12"/>
  <c r="AY140" i="12"/>
  <c r="AX140" i="12"/>
  <c r="AY139" i="12"/>
  <c r="AX139" i="12"/>
  <c r="AY138" i="12"/>
  <c r="AX138" i="12"/>
  <c r="AY137" i="12"/>
  <c r="AX137" i="12"/>
  <c r="AY136" i="12"/>
  <c r="AX136" i="12"/>
  <c r="AY135" i="12"/>
  <c r="AX135" i="12"/>
  <c r="AY134" i="12"/>
  <c r="AX134" i="12"/>
  <c r="AY133" i="12"/>
  <c r="AX133" i="12"/>
  <c r="AY132" i="12"/>
  <c r="AX132" i="12"/>
  <c r="AY131" i="12"/>
  <c r="AX131" i="12"/>
  <c r="AY130" i="12"/>
  <c r="AX130" i="12"/>
  <c r="AY129" i="12"/>
  <c r="AX129" i="12"/>
  <c r="AY128" i="12"/>
  <c r="AX128" i="12"/>
  <c r="AY127" i="12"/>
  <c r="AX127" i="12"/>
  <c r="AY126" i="12"/>
  <c r="AX126" i="12"/>
  <c r="AY125" i="12"/>
  <c r="AX125" i="12"/>
  <c r="AY124" i="12"/>
  <c r="AX124" i="12"/>
  <c r="AY123" i="12"/>
  <c r="AX123" i="12"/>
  <c r="AY122" i="12"/>
  <c r="AX122" i="12"/>
  <c r="AY121" i="12"/>
  <c r="AX121" i="12"/>
  <c r="AY120" i="12"/>
  <c r="AX120" i="12"/>
  <c r="AY119" i="12"/>
  <c r="AX119" i="12"/>
  <c r="AY118" i="12"/>
  <c r="AX118" i="12"/>
  <c r="AY117" i="12"/>
  <c r="AX117" i="12"/>
  <c r="AY116" i="12"/>
  <c r="AX116" i="12"/>
  <c r="AY115" i="12"/>
  <c r="AX115" i="12"/>
  <c r="AY114" i="12"/>
  <c r="AX114" i="12"/>
  <c r="AY113" i="12"/>
  <c r="AX113" i="12"/>
  <c r="AY112" i="12"/>
  <c r="AX112" i="12"/>
  <c r="AY111" i="12"/>
  <c r="AX111" i="12"/>
  <c r="AY110" i="12"/>
  <c r="AX110" i="12"/>
  <c r="AY109" i="12"/>
  <c r="AX109" i="12"/>
  <c r="AY108" i="12"/>
  <c r="AX108" i="12"/>
  <c r="AY107" i="12"/>
  <c r="AX107" i="12"/>
  <c r="AY106" i="12"/>
  <c r="AX106" i="12"/>
  <c r="AY105" i="12"/>
  <c r="AX105" i="12"/>
  <c r="AY104" i="12"/>
  <c r="AX104" i="12"/>
  <c r="AY103" i="12"/>
  <c r="AX103" i="12"/>
  <c r="AY102" i="12"/>
  <c r="AX102" i="12"/>
  <c r="AY101" i="12"/>
  <c r="AX101" i="12"/>
  <c r="AY100" i="12"/>
  <c r="AX100" i="12"/>
  <c r="AY99" i="12"/>
  <c r="AX99" i="12"/>
  <c r="AY98" i="12"/>
  <c r="AX98" i="12"/>
  <c r="AY97" i="12"/>
  <c r="AX97" i="12"/>
  <c r="AY96" i="12"/>
  <c r="AX96" i="12"/>
  <c r="AY95" i="12"/>
  <c r="AX95" i="12"/>
  <c r="AY94" i="12"/>
  <c r="AX94" i="12"/>
  <c r="AY93" i="12"/>
  <c r="AX93" i="12"/>
  <c r="AY92" i="12"/>
  <c r="AX92" i="12"/>
  <c r="AY91" i="12"/>
  <c r="AX91" i="12"/>
  <c r="AY90" i="12"/>
  <c r="AX90" i="12"/>
  <c r="AY89" i="12"/>
  <c r="AX89" i="12"/>
  <c r="AY88" i="12"/>
  <c r="AX88" i="12"/>
  <c r="AY87" i="12"/>
  <c r="AX87" i="12"/>
  <c r="AY86" i="12"/>
  <c r="AX86" i="12"/>
  <c r="AY85" i="12"/>
  <c r="AX85" i="12"/>
  <c r="AY84" i="12"/>
  <c r="AX84" i="12"/>
  <c r="AY83" i="12"/>
  <c r="AX83" i="12"/>
  <c r="AY82" i="12"/>
  <c r="AX82" i="12"/>
  <c r="AY81" i="12"/>
  <c r="AX81" i="12"/>
  <c r="AY80" i="12"/>
  <c r="AX80" i="12"/>
  <c r="AY79" i="12"/>
  <c r="AX79" i="12"/>
  <c r="AY78" i="12"/>
  <c r="AX78" i="12"/>
  <c r="AY77" i="12"/>
  <c r="AX77" i="12"/>
  <c r="AY76" i="12"/>
  <c r="AX76" i="12"/>
  <c r="AY75" i="12"/>
  <c r="AX75" i="12"/>
  <c r="AY74" i="12"/>
  <c r="AX74" i="12"/>
  <c r="AY73" i="12"/>
  <c r="AX73" i="12"/>
  <c r="AY72" i="12"/>
  <c r="AX72" i="12"/>
  <c r="AY71" i="12"/>
  <c r="AX71" i="12"/>
  <c r="AY70" i="12"/>
  <c r="AX70" i="12"/>
  <c r="AY69" i="12"/>
  <c r="AX69" i="12"/>
  <c r="AY68" i="12"/>
  <c r="AX68" i="12"/>
  <c r="AY67" i="12"/>
  <c r="AX67" i="12"/>
  <c r="AY66" i="12"/>
  <c r="AX66" i="12"/>
  <c r="AY65" i="12"/>
  <c r="AX65" i="12"/>
  <c r="AY64" i="12"/>
  <c r="AX64" i="12"/>
  <c r="AY63" i="12"/>
  <c r="AX63" i="12"/>
  <c r="AY62" i="12"/>
  <c r="AX62" i="12"/>
  <c r="AY61" i="12"/>
  <c r="AX61" i="12"/>
  <c r="AY60" i="12"/>
  <c r="AX60" i="12"/>
  <c r="AY59" i="12"/>
  <c r="AX59" i="12"/>
  <c r="AY58" i="12"/>
  <c r="AX58" i="12"/>
  <c r="AY57" i="12"/>
  <c r="AX57" i="12"/>
  <c r="AY56" i="12"/>
  <c r="AX56" i="12"/>
  <c r="AY55" i="12"/>
  <c r="AX55" i="12"/>
  <c r="AY54" i="12"/>
  <c r="AX54" i="12"/>
  <c r="AY53" i="12"/>
  <c r="AX53" i="12"/>
  <c r="AY52" i="12"/>
  <c r="AX52" i="12"/>
  <c r="AY51" i="12"/>
  <c r="AX51" i="12"/>
  <c r="AY50" i="12"/>
  <c r="AX50" i="12"/>
  <c r="AY49" i="12"/>
  <c r="AX49" i="12"/>
  <c r="AY48" i="12"/>
  <c r="AX48" i="12"/>
  <c r="AY47" i="12"/>
  <c r="AX47" i="12"/>
  <c r="AY46" i="12"/>
  <c r="AX46" i="12"/>
  <c r="AY45" i="12"/>
  <c r="AX45" i="12"/>
  <c r="AY44" i="12"/>
  <c r="AX44" i="12"/>
  <c r="AY43" i="12"/>
  <c r="AX43" i="12"/>
  <c r="AY42" i="12"/>
  <c r="AX42" i="12"/>
  <c r="AY41" i="12"/>
  <c r="AX41" i="12"/>
  <c r="AY40" i="12"/>
  <c r="AX40" i="12"/>
  <c r="AY39" i="12"/>
  <c r="AX39" i="12"/>
  <c r="AY38" i="12"/>
  <c r="AX38" i="12"/>
  <c r="AY37" i="12"/>
  <c r="AX37" i="12"/>
  <c r="AY36" i="12"/>
  <c r="AX36" i="12"/>
  <c r="AY35" i="12"/>
  <c r="AX35" i="12"/>
  <c r="AY34" i="12"/>
  <c r="AX34" i="12"/>
  <c r="AY33" i="12"/>
  <c r="AX33" i="12"/>
  <c r="AY32" i="12"/>
  <c r="AX32" i="12"/>
  <c r="AY31" i="12"/>
  <c r="AX31" i="12"/>
  <c r="AY30" i="12"/>
  <c r="AX30" i="12"/>
  <c r="AY29" i="12"/>
  <c r="AX29" i="12"/>
  <c r="AY28" i="12"/>
  <c r="AX28" i="12"/>
  <c r="AY27" i="12"/>
  <c r="AX27" i="12"/>
  <c r="AY26" i="12"/>
  <c r="AX26" i="12"/>
  <c r="AY25" i="12"/>
  <c r="AX25" i="12"/>
  <c r="AY24" i="12"/>
  <c r="AX24" i="12"/>
  <c r="AY23" i="12"/>
  <c r="AX23" i="12"/>
  <c r="AY22" i="12"/>
  <c r="AX22" i="12"/>
  <c r="AY21" i="12"/>
  <c r="AX21" i="12"/>
  <c r="AY20" i="12"/>
  <c r="AX20" i="12"/>
  <c r="AY19" i="12"/>
  <c r="AX19" i="12"/>
  <c r="AY18" i="12"/>
  <c r="AX18" i="12"/>
  <c r="AY17" i="12"/>
  <c r="AX17" i="12"/>
  <c r="AY16" i="12"/>
  <c r="AX16" i="12"/>
  <c r="AY15" i="12"/>
  <c r="AX15" i="12"/>
  <c r="AY14" i="12"/>
  <c r="AX14" i="12"/>
  <c r="AY13" i="12"/>
  <c r="AX13" i="12"/>
  <c r="AY12" i="12"/>
  <c r="AX12" i="12"/>
  <c r="AY11" i="12"/>
  <c r="AX11" i="12"/>
  <c r="AY10" i="12"/>
  <c r="AX10" i="12"/>
  <c r="AY9" i="12"/>
  <c r="AX9" i="12"/>
  <c r="AY8" i="12"/>
  <c r="AX8" i="12"/>
  <c r="AY7" i="12"/>
  <c r="AX7" i="12"/>
  <c r="AY6" i="12"/>
  <c r="AX6" i="12"/>
  <c r="AY5" i="12"/>
  <c r="AX5" i="12"/>
  <c r="AY4" i="12"/>
  <c r="AX4" i="12"/>
  <c r="AY3" i="12"/>
  <c r="AX3" i="12"/>
  <c r="AV1670" i="2"/>
  <c r="AW1670" i="2"/>
  <c r="AX1670" i="2"/>
  <c r="AV1671" i="2"/>
  <c r="AW1671" i="2"/>
  <c r="AX1671" i="2"/>
  <c r="AV1672" i="2"/>
  <c r="AW1672" i="2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BA1634" i="12" l="1"/>
  <c r="BA1358" i="12"/>
  <c r="BB1388" i="12"/>
  <c r="BB1400" i="12"/>
  <c r="BB1424" i="12"/>
  <c r="BB1460" i="12"/>
  <c r="BB1472" i="12"/>
  <c r="BB1496" i="12"/>
  <c r="BB1508" i="12"/>
  <c r="BB1532" i="12"/>
  <c r="BB1544" i="12"/>
  <c r="BB1568" i="12"/>
  <c r="BB1616" i="12"/>
  <c r="BB1712" i="12"/>
  <c r="BB1760" i="12"/>
  <c r="BA1790" i="12"/>
  <c r="BB1856" i="12"/>
  <c r="BB1904" i="12"/>
  <c r="BB1952" i="12"/>
  <c r="BB2000" i="12"/>
  <c r="BB1220" i="12"/>
  <c r="BB1292" i="12"/>
  <c r="BB1316" i="12"/>
  <c r="BB1340" i="12"/>
  <c r="BB2060" i="12"/>
  <c r="BB1905" i="12"/>
  <c r="BB1911" i="12"/>
  <c r="BB1923" i="12"/>
  <c r="BB1929" i="12"/>
  <c r="BB1935" i="12"/>
  <c r="BB1947" i="12"/>
  <c r="BB1953" i="12"/>
  <c r="BB1959" i="12"/>
  <c r="BB1965" i="12"/>
  <c r="BB1971" i="12"/>
  <c r="BB1983" i="12"/>
  <c r="BB1995" i="12"/>
  <c r="BB2007" i="12"/>
  <c r="BB2013" i="12"/>
  <c r="BB2025" i="12"/>
  <c r="BB2031" i="12"/>
  <c r="BB2043" i="12"/>
  <c r="BB1383" i="12"/>
  <c r="BB718" i="12"/>
  <c r="BB772" i="12"/>
  <c r="BB820" i="12"/>
  <c r="BB868" i="12"/>
  <c r="BA964" i="12"/>
  <c r="BA700" i="12"/>
  <c r="BA1378" i="12"/>
  <c r="BB1480" i="12"/>
  <c r="BB1516" i="12"/>
  <c r="BB1594" i="12"/>
  <c r="BB1660" i="12"/>
  <c r="BB1708" i="12"/>
  <c r="BB1756" i="12"/>
  <c r="BB1804" i="12"/>
  <c r="BB1852" i="12"/>
  <c r="BB1882" i="12"/>
  <c r="BB1930" i="12"/>
  <c r="BA1978" i="12"/>
  <c r="BA2026" i="12"/>
  <c r="BA501" i="12"/>
  <c r="BA96" i="12"/>
  <c r="BA414" i="12"/>
  <c r="BB1230" i="12"/>
  <c r="BB1242" i="12"/>
  <c r="BB1254" i="12"/>
  <c r="BB1266" i="12"/>
  <c r="BB1278" i="12"/>
  <c r="BB1290" i="12"/>
  <c r="BB1302" i="12"/>
  <c r="BB1314" i="12"/>
  <c r="BB1326" i="12"/>
  <c r="BB1338" i="12"/>
  <c r="BB1398" i="12"/>
  <c r="BB1470" i="12"/>
  <c r="BB1506" i="12"/>
  <c r="BB1578" i="12"/>
  <c r="BB1602" i="12"/>
  <c r="BB1770" i="12"/>
  <c r="BB1818" i="12"/>
  <c r="BB1866" i="12"/>
  <c r="BB1890" i="12"/>
  <c r="BB1914" i="12"/>
  <c r="BB1938" i="12"/>
  <c r="BB1962" i="12"/>
  <c r="BB1986" i="12"/>
  <c r="BB2010" i="12"/>
  <c r="BA2049" i="12"/>
  <c r="BA2025" i="12"/>
  <c r="BA2001" i="12"/>
  <c r="BA1977" i="12"/>
  <c r="BA1953" i="12"/>
  <c r="BA1929" i="12"/>
  <c r="BA1905" i="12"/>
  <c r="BA701" i="12"/>
  <c r="BA1100" i="12"/>
  <c r="BA1085" i="12"/>
  <c r="BA2019" i="12"/>
  <c r="BA1073" i="12"/>
  <c r="BA1985" i="12"/>
  <c r="BA2015" i="12"/>
  <c r="BA2033" i="12"/>
  <c r="BA1738" i="12"/>
  <c r="BA1049" i="12"/>
  <c r="BA1229" i="12"/>
  <c r="BA1583" i="12"/>
  <c r="BA1727" i="12"/>
  <c r="BA1775" i="12"/>
  <c r="BA1871" i="12"/>
  <c r="BA1919" i="12"/>
  <c r="BA2043" i="12"/>
  <c r="BA1834" i="12"/>
  <c r="BA1205" i="12"/>
  <c r="BA1786" i="12"/>
  <c r="BA1172" i="12"/>
  <c r="BA1133" i="12"/>
  <c r="BB1110" i="12"/>
  <c r="BB1122" i="12"/>
  <c r="BB1134" i="12"/>
  <c r="BB1146" i="12"/>
  <c r="BB1158" i="12"/>
  <c r="BB1182" i="12"/>
  <c r="BA2048" i="12"/>
  <c r="BA2000" i="12"/>
  <c r="BA1952" i="12"/>
  <c r="BA1904" i="12"/>
  <c r="BA1856" i="12"/>
  <c r="BA1808" i="12"/>
  <c r="BA1760" i="12"/>
  <c r="BA1712" i="12"/>
  <c r="BA1664" i="12"/>
  <c r="BA1616" i="12"/>
  <c r="BA1568" i="12"/>
  <c r="BA1460" i="12"/>
  <c r="BA1995" i="12"/>
  <c r="BA1690" i="12"/>
  <c r="BA1579" i="12"/>
  <c r="BA1675" i="12"/>
  <c r="BA1723" i="12"/>
  <c r="BA1771" i="12"/>
  <c r="BA1867" i="12"/>
  <c r="BA1915" i="12"/>
  <c r="BA1963" i="12"/>
  <c r="BA1642" i="12"/>
  <c r="BA1971" i="12"/>
  <c r="BA1594" i="12"/>
  <c r="BA503" i="12"/>
  <c r="BA1967" i="12"/>
  <c r="BA1544" i="12"/>
  <c r="BA752" i="12"/>
  <c r="BA1010" i="12"/>
  <c r="BA1124" i="12"/>
  <c r="BA1148" i="12"/>
  <c r="BA1947" i="12"/>
  <c r="BA1487" i="12"/>
  <c r="BA1941" i="12"/>
  <c r="BB2049" i="12"/>
  <c r="BB2055" i="12"/>
  <c r="BA2061" i="12"/>
  <c r="BA1930" i="12"/>
  <c r="BA1436" i="12"/>
  <c r="BB1941" i="12"/>
  <c r="BA1923" i="12"/>
  <c r="BA1316" i="12"/>
  <c r="BB1790" i="12"/>
  <c r="BB1948" i="12"/>
  <c r="BB1978" i="12"/>
  <c r="BB2026" i="12"/>
  <c r="BB2044" i="12"/>
  <c r="BA1899" i="12"/>
  <c r="BA1277" i="12"/>
  <c r="BA1882" i="12"/>
  <c r="BA1244" i="12"/>
  <c r="BB1245" i="12"/>
  <c r="BA1245" i="12"/>
  <c r="BB1263" i="12"/>
  <c r="BA1263" i="12"/>
  <c r="BB1341" i="12"/>
  <c r="BA1341" i="12"/>
  <c r="BA1365" i="12"/>
  <c r="BB1365" i="12"/>
  <c r="BB1509" i="12"/>
  <c r="BA1509" i="12"/>
  <c r="BB56" i="12"/>
  <c r="BA56" i="12"/>
  <c r="BB110" i="12"/>
  <c r="BA110" i="12"/>
  <c r="BB164" i="12"/>
  <c r="BA164" i="12"/>
  <c r="BB272" i="12"/>
  <c r="BA272" i="12"/>
  <c r="BB296" i="12"/>
  <c r="BA296" i="12"/>
  <c r="BB392" i="12"/>
  <c r="BA392" i="12"/>
  <c r="BB410" i="12"/>
  <c r="BA410" i="12"/>
  <c r="BB440" i="12"/>
  <c r="BA440" i="12"/>
  <c r="BB555" i="12"/>
  <c r="BA555" i="12"/>
  <c r="BB627" i="12"/>
  <c r="BA627" i="12"/>
  <c r="BB663" i="12"/>
  <c r="BA663" i="12"/>
  <c r="BB729" i="12"/>
  <c r="BA729" i="12"/>
  <c r="BB807" i="12"/>
  <c r="BA807" i="12"/>
  <c r="BB903" i="12"/>
  <c r="BA903" i="12"/>
  <c r="BB999" i="12"/>
  <c r="BA999" i="12"/>
  <c r="BB1131" i="12"/>
  <c r="BA1131" i="12"/>
  <c r="BB1281" i="12"/>
  <c r="BA1281" i="12"/>
  <c r="BB1461" i="12"/>
  <c r="BA1461" i="12"/>
  <c r="BB26" i="12"/>
  <c r="BA26" i="12"/>
  <c r="BB86" i="12"/>
  <c r="BA86" i="12"/>
  <c r="BB128" i="12"/>
  <c r="BA128" i="12"/>
  <c r="BB206" i="12"/>
  <c r="BA206" i="12"/>
  <c r="BA314" i="12"/>
  <c r="BB314" i="12"/>
  <c r="BB332" i="12"/>
  <c r="BA332" i="12"/>
  <c r="BB356" i="12"/>
  <c r="BA356" i="12"/>
  <c r="BB398" i="12"/>
  <c r="BA398" i="12"/>
  <c r="BB470" i="12"/>
  <c r="BA470" i="12"/>
  <c r="BB500" i="12"/>
  <c r="BA500" i="12"/>
  <c r="BB549" i="12"/>
  <c r="BA549" i="12"/>
  <c r="BB651" i="12"/>
  <c r="BA651" i="12"/>
  <c r="BB669" i="12"/>
  <c r="BA669" i="12"/>
  <c r="BB717" i="12"/>
  <c r="BA717" i="12"/>
  <c r="BB777" i="12"/>
  <c r="BA777" i="12"/>
  <c r="BB801" i="12"/>
  <c r="BA801" i="12"/>
  <c r="BB873" i="12"/>
  <c r="BA873" i="12"/>
  <c r="BB957" i="12"/>
  <c r="BA957" i="12"/>
  <c r="BB1017" i="12"/>
  <c r="BA1017" i="12"/>
  <c r="BA1095" i="12"/>
  <c r="BB1095" i="12"/>
  <c r="BB11" i="12"/>
  <c r="BA11" i="12"/>
  <c r="BB47" i="12"/>
  <c r="BA47" i="12"/>
  <c r="BB53" i="12"/>
  <c r="BA53" i="12"/>
  <c r="BB71" i="12"/>
  <c r="BA71" i="12"/>
  <c r="BB107" i="12"/>
  <c r="BA107" i="12"/>
  <c r="BB215" i="12"/>
  <c r="BA215" i="12"/>
  <c r="BB347" i="12"/>
  <c r="BA347" i="12"/>
  <c r="BB443" i="12"/>
  <c r="BA443" i="12"/>
  <c r="BB449" i="12"/>
  <c r="BA449" i="12"/>
  <c r="BA461" i="12"/>
  <c r="BB1203" i="12"/>
  <c r="BA1203" i="12"/>
  <c r="BB1239" i="12"/>
  <c r="BA1239" i="12"/>
  <c r="BB1251" i="12"/>
  <c r="BA1251" i="12"/>
  <c r="BB1269" i="12"/>
  <c r="BA1269" i="12"/>
  <c r="BB1389" i="12"/>
  <c r="BA1389" i="12"/>
  <c r="BB1425" i="12"/>
  <c r="BA1425" i="12"/>
  <c r="BB1515" i="12"/>
  <c r="BA1515" i="12"/>
  <c r="BB38" i="12"/>
  <c r="BA38" i="12"/>
  <c r="BB92" i="12"/>
  <c r="BA92" i="12"/>
  <c r="BB104" i="12"/>
  <c r="BA104" i="12"/>
  <c r="BB140" i="12"/>
  <c r="BA140" i="12"/>
  <c r="BB152" i="12"/>
  <c r="BA152" i="12"/>
  <c r="BB212" i="12"/>
  <c r="BA212" i="12"/>
  <c r="BB284" i="12"/>
  <c r="BA284" i="12"/>
  <c r="BB362" i="12"/>
  <c r="BA362" i="12"/>
  <c r="BB482" i="12"/>
  <c r="BA482" i="12"/>
  <c r="BB525" i="12"/>
  <c r="BA525" i="12"/>
  <c r="BB615" i="12"/>
  <c r="BA615" i="12"/>
  <c r="BB675" i="12"/>
  <c r="BA675" i="12"/>
  <c r="BB771" i="12"/>
  <c r="BA771" i="12"/>
  <c r="BB789" i="12"/>
  <c r="BA789" i="12"/>
  <c r="BB867" i="12"/>
  <c r="BA867" i="12"/>
  <c r="BB909" i="12"/>
  <c r="BA909" i="12"/>
  <c r="BB927" i="12"/>
  <c r="BA927" i="12"/>
  <c r="BB1005" i="12"/>
  <c r="BA1005" i="12"/>
  <c r="BB1023" i="12"/>
  <c r="BA1023" i="12"/>
  <c r="BB1089" i="12"/>
  <c r="BA1089" i="12"/>
  <c r="BB17" i="12"/>
  <c r="BA17" i="12"/>
  <c r="BB29" i="12"/>
  <c r="BA29" i="12"/>
  <c r="BB83" i="12"/>
  <c r="BA83" i="12"/>
  <c r="BB101" i="12"/>
  <c r="BA101" i="12"/>
  <c r="BB131" i="12"/>
  <c r="BA131" i="12"/>
  <c r="BB137" i="12"/>
  <c r="BA137" i="12"/>
  <c r="BB191" i="12"/>
  <c r="BA191" i="12"/>
  <c r="BB245" i="12"/>
  <c r="BA245" i="12"/>
  <c r="BB281" i="12"/>
  <c r="BA281" i="12"/>
  <c r="BB287" i="12"/>
  <c r="BA287" i="12"/>
  <c r="BB311" i="12"/>
  <c r="BA311" i="12"/>
  <c r="BB359" i="12"/>
  <c r="BA359" i="12"/>
  <c r="BB377" i="12"/>
  <c r="BA377" i="12"/>
  <c r="BB419" i="12"/>
  <c r="BA419" i="12"/>
  <c r="BB1221" i="12"/>
  <c r="BA1221" i="12"/>
  <c r="BB1299" i="12"/>
  <c r="BA1299" i="12"/>
  <c r="BB1329" i="12"/>
  <c r="BA1329" i="12"/>
  <c r="BB1419" i="12"/>
  <c r="BA1419" i="12"/>
  <c r="BB1431" i="12"/>
  <c r="BA1431" i="12"/>
  <c r="BB68" i="12"/>
  <c r="BA68" i="12"/>
  <c r="BB158" i="12"/>
  <c r="BA158" i="12"/>
  <c r="BB236" i="12"/>
  <c r="BA236" i="12"/>
  <c r="BB344" i="12"/>
  <c r="BA344" i="12"/>
  <c r="BB428" i="12"/>
  <c r="BA428" i="12"/>
  <c r="BB476" i="12"/>
  <c r="BA476" i="12"/>
  <c r="BB519" i="12"/>
  <c r="BA519" i="12"/>
  <c r="BB591" i="12"/>
  <c r="BA591" i="12"/>
  <c r="BB681" i="12"/>
  <c r="BA681" i="12"/>
  <c r="BB723" i="12"/>
  <c r="BA723" i="12"/>
  <c r="BB825" i="12"/>
  <c r="BA825" i="12"/>
  <c r="BB897" i="12"/>
  <c r="BA897" i="12"/>
  <c r="BB915" i="12"/>
  <c r="BA915" i="12"/>
  <c r="BB933" i="12"/>
  <c r="BA933" i="12"/>
  <c r="BB963" i="12"/>
  <c r="BA963" i="12"/>
  <c r="BB1035" i="12"/>
  <c r="BA1035" i="12"/>
  <c r="BB1053" i="12"/>
  <c r="BA1053" i="12"/>
  <c r="BB1107" i="12"/>
  <c r="BA1107" i="12"/>
  <c r="BB41" i="12"/>
  <c r="BA41" i="12"/>
  <c r="BB89" i="12"/>
  <c r="BA89" i="12"/>
  <c r="BB119" i="12"/>
  <c r="BA119" i="12"/>
  <c r="BB155" i="12"/>
  <c r="BA155" i="12"/>
  <c r="BB161" i="12"/>
  <c r="BA161" i="12"/>
  <c r="BB179" i="12"/>
  <c r="BA179" i="12"/>
  <c r="BB209" i="12"/>
  <c r="BA209" i="12"/>
  <c r="BB227" i="12"/>
  <c r="BA227" i="12"/>
  <c r="BB251" i="12"/>
  <c r="BA251" i="12"/>
  <c r="BB257" i="12"/>
  <c r="BA257" i="12"/>
  <c r="BB299" i="12"/>
  <c r="BA299" i="12"/>
  <c r="BB329" i="12"/>
  <c r="BA329" i="12"/>
  <c r="BB365" i="12"/>
  <c r="BA365" i="12"/>
  <c r="BB389" i="12"/>
  <c r="BA389" i="12"/>
  <c r="BB431" i="12"/>
  <c r="BA431" i="12"/>
  <c r="BB1257" i="12"/>
  <c r="BA1257" i="12"/>
  <c r="BB1311" i="12"/>
  <c r="BA1311" i="12"/>
  <c r="BB1413" i="12"/>
  <c r="BA1413" i="12"/>
  <c r="BB1467" i="12"/>
  <c r="BA1467" i="12"/>
  <c r="BB44" i="12"/>
  <c r="BA44" i="12"/>
  <c r="BB74" i="12"/>
  <c r="BA74" i="12"/>
  <c r="BB170" i="12"/>
  <c r="BA170" i="12"/>
  <c r="BB242" i="12"/>
  <c r="BA242" i="12"/>
  <c r="BB266" i="12"/>
  <c r="BA266" i="12"/>
  <c r="BB338" i="12"/>
  <c r="BA338" i="12"/>
  <c r="BB368" i="12"/>
  <c r="BA368" i="12"/>
  <c r="BB446" i="12"/>
  <c r="BA446" i="12"/>
  <c r="BB488" i="12"/>
  <c r="BA488" i="12"/>
  <c r="BB579" i="12"/>
  <c r="BA579" i="12"/>
  <c r="BB609" i="12"/>
  <c r="BA609" i="12"/>
  <c r="BB705" i="12"/>
  <c r="BA705" i="12"/>
  <c r="BB759" i="12"/>
  <c r="BA759" i="12"/>
  <c r="BB783" i="12"/>
  <c r="BA783" i="12"/>
  <c r="BB831" i="12"/>
  <c r="BA831" i="12"/>
  <c r="BB921" i="12"/>
  <c r="BA921" i="12"/>
  <c r="BB987" i="12"/>
  <c r="BA987" i="12"/>
  <c r="BB1113" i="12"/>
  <c r="BA1113" i="12"/>
  <c r="BB23" i="12"/>
  <c r="BA23" i="12"/>
  <c r="BB65" i="12"/>
  <c r="BA65" i="12"/>
  <c r="BB77" i="12"/>
  <c r="BA77" i="12"/>
  <c r="BB95" i="12"/>
  <c r="BA95" i="12"/>
  <c r="BB125" i="12"/>
  <c r="BA125" i="12"/>
  <c r="BB149" i="12"/>
  <c r="BA149" i="12"/>
  <c r="BB167" i="12"/>
  <c r="BA167" i="12"/>
  <c r="BB197" i="12"/>
  <c r="BA197" i="12"/>
  <c r="BB221" i="12"/>
  <c r="BA221" i="12"/>
  <c r="BB233" i="12"/>
  <c r="BA233" i="12"/>
  <c r="BB263" i="12"/>
  <c r="BA263" i="12"/>
  <c r="BB275" i="12"/>
  <c r="BA275" i="12"/>
  <c r="BB293" i="12"/>
  <c r="BA293" i="12"/>
  <c r="BB323" i="12"/>
  <c r="BA323" i="12"/>
  <c r="BB341" i="12"/>
  <c r="BA341" i="12"/>
  <c r="BB353" i="12"/>
  <c r="BA353" i="12"/>
  <c r="BB371" i="12"/>
  <c r="BA371" i="12"/>
  <c r="BB395" i="12"/>
  <c r="BA395" i="12"/>
  <c r="BB407" i="12"/>
  <c r="BA407" i="12"/>
  <c r="BB413" i="12"/>
  <c r="BA413" i="12"/>
  <c r="BB425" i="12"/>
  <c r="BA425" i="12"/>
  <c r="BA993" i="12"/>
  <c r="BB1209" i="12"/>
  <c r="BA1209" i="12"/>
  <c r="BA1305" i="12"/>
  <c r="BB1305" i="12"/>
  <c r="BB1359" i="12"/>
  <c r="BA1359" i="12"/>
  <c r="BB1395" i="12"/>
  <c r="BA1395" i="12"/>
  <c r="BB1437" i="12"/>
  <c r="BA1437" i="12"/>
  <c r="BB1479" i="12"/>
  <c r="BA1479" i="12"/>
  <c r="BB14" i="12"/>
  <c r="BA14" i="12"/>
  <c r="BB62" i="12"/>
  <c r="BA62" i="12"/>
  <c r="BB134" i="12"/>
  <c r="BA134" i="12"/>
  <c r="BB200" i="12"/>
  <c r="BA200" i="12"/>
  <c r="BB254" i="12"/>
  <c r="BA254" i="12"/>
  <c r="BB308" i="12"/>
  <c r="BA308" i="12"/>
  <c r="BB374" i="12"/>
  <c r="BA374" i="12"/>
  <c r="BB464" i="12"/>
  <c r="BA464" i="12"/>
  <c r="BB494" i="12"/>
  <c r="BA494" i="12"/>
  <c r="BB513" i="12"/>
  <c r="BA513" i="12"/>
  <c r="BB537" i="12"/>
  <c r="BA537" i="12"/>
  <c r="BB567" i="12"/>
  <c r="BA567" i="12"/>
  <c r="BB645" i="12"/>
  <c r="BA645" i="12"/>
  <c r="BB735" i="12"/>
  <c r="BA735" i="12"/>
  <c r="BB819" i="12"/>
  <c r="BA819" i="12"/>
  <c r="BB861" i="12"/>
  <c r="BA861" i="12"/>
  <c r="BB951" i="12"/>
  <c r="BA951" i="12"/>
  <c r="BB1011" i="12"/>
  <c r="BA1011" i="12"/>
  <c r="BB1041" i="12"/>
  <c r="BA1041" i="12"/>
  <c r="BB1101" i="12"/>
  <c r="BA1101" i="12"/>
  <c r="BB5" i="12"/>
  <c r="BA5" i="12"/>
  <c r="BB35" i="12"/>
  <c r="BA35" i="12"/>
  <c r="BB59" i="12"/>
  <c r="BA59" i="12"/>
  <c r="BB113" i="12"/>
  <c r="BA113" i="12"/>
  <c r="BB143" i="12"/>
  <c r="BA143" i="12"/>
  <c r="BB173" i="12"/>
  <c r="BA173" i="12"/>
  <c r="BB185" i="12"/>
  <c r="BA185" i="12"/>
  <c r="BB203" i="12"/>
  <c r="BA203" i="12"/>
  <c r="BB239" i="12"/>
  <c r="BA239" i="12"/>
  <c r="BB269" i="12"/>
  <c r="BA269" i="12"/>
  <c r="BB305" i="12"/>
  <c r="BA305" i="12"/>
  <c r="BB317" i="12"/>
  <c r="BA317" i="12"/>
  <c r="BB335" i="12"/>
  <c r="BA335" i="12"/>
  <c r="BB383" i="12"/>
  <c r="BA383" i="12"/>
  <c r="BB401" i="12"/>
  <c r="BA401" i="12"/>
  <c r="BB437" i="12"/>
  <c r="BA437" i="12"/>
  <c r="BA1491" i="12"/>
  <c r="BA849" i="12"/>
  <c r="BB1317" i="12"/>
  <c r="BA1317" i="12"/>
  <c r="BB1401" i="12"/>
  <c r="BA1401" i="12"/>
  <c r="BB1443" i="12"/>
  <c r="BA1443" i="12"/>
  <c r="BB1473" i="12"/>
  <c r="BA1473" i="12"/>
  <c r="BB1521" i="12"/>
  <c r="BA1521" i="12"/>
  <c r="BB1527" i="12"/>
  <c r="BA1527" i="12"/>
  <c r="BB1533" i="12"/>
  <c r="BA1533" i="12"/>
  <c r="BB1539" i="12"/>
  <c r="BA1539" i="12"/>
  <c r="BB1545" i="12"/>
  <c r="BA1545" i="12"/>
  <c r="BB1551" i="12"/>
  <c r="BA1551" i="12"/>
  <c r="BB1557" i="12"/>
  <c r="BA1557" i="12"/>
  <c r="BB1563" i="12"/>
  <c r="BA1563" i="12"/>
  <c r="BB1569" i="12"/>
  <c r="BA1569" i="12"/>
  <c r="BB1575" i="12"/>
  <c r="BA1575" i="12"/>
  <c r="BB1581" i="12"/>
  <c r="BA1581" i="12"/>
  <c r="BB1587" i="12"/>
  <c r="BA1587" i="12"/>
  <c r="BB1593" i="12"/>
  <c r="BA1593" i="12"/>
  <c r="BB1599" i="12"/>
  <c r="BA1599" i="12"/>
  <c r="BB1605" i="12"/>
  <c r="BA1605" i="12"/>
  <c r="BB1611" i="12"/>
  <c r="BA1611" i="12"/>
  <c r="BB1617" i="12"/>
  <c r="BA1617" i="12"/>
  <c r="BB1623" i="12"/>
  <c r="BA1623" i="12"/>
  <c r="BB1629" i="12"/>
  <c r="BA1629" i="12"/>
  <c r="BB1635" i="12"/>
  <c r="BA1635" i="12"/>
  <c r="BB1641" i="12"/>
  <c r="BA1641" i="12"/>
  <c r="BB1647" i="12"/>
  <c r="BA1647" i="12"/>
  <c r="BB1653" i="12"/>
  <c r="BA1653" i="12"/>
  <c r="BB1659" i="12"/>
  <c r="BA1659" i="12"/>
  <c r="BB1665" i="12"/>
  <c r="BA1665" i="12"/>
  <c r="BB1671" i="12"/>
  <c r="BA1671" i="12"/>
  <c r="BB1677" i="12"/>
  <c r="BA1677" i="12"/>
  <c r="BB1683" i="12"/>
  <c r="BA1683" i="12"/>
  <c r="BB1689" i="12"/>
  <c r="BA1689" i="12"/>
  <c r="BB1695" i="12"/>
  <c r="BA1695" i="12"/>
  <c r="BB1701" i="12"/>
  <c r="BA1701" i="12"/>
  <c r="BB1707" i="12"/>
  <c r="BA1707" i="12"/>
  <c r="BB1713" i="12"/>
  <c r="BA1713" i="12"/>
  <c r="BB1719" i="12"/>
  <c r="BA1719" i="12"/>
  <c r="BB1725" i="12"/>
  <c r="BA1725" i="12"/>
  <c r="BB1731" i="12"/>
  <c r="BA1731" i="12"/>
  <c r="BB1737" i="12"/>
  <c r="BA1737" i="12"/>
  <c r="BB1743" i="12"/>
  <c r="BA1743" i="12"/>
  <c r="BB1749" i="12"/>
  <c r="BA1749" i="12"/>
  <c r="BB1755" i="12"/>
  <c r="BA1755" i="12"/>
  <c r="BB1761" i="12"/>
  <c r="BA1761" i="12"/>
  <c r="BB1767" i="12"/>
  <c r="BA1767" i="12"/>
  <c r="BB1773" i="12"/>
  <c r="BA1773" i="12"/>
  <c r="BB1779" i="12"/>
  <c r="BA1779" i="12"/>
  <c r="BB1785" i="12"/>
  <c r="BA1785" i="12"/>
  <c r="BB1791" i="12"/>
  <c r="BA1791" i="12"/>
  <c r="BA1797" i="12"/>
  <c r="BB1797" i="12"/>
  <c r="BB1803" i="12"/>
  <c r="BA1803" i="12"/>
  <c r="BB1809" i="12"/>
  <c r="BA1809" i="12"/>
  <c r="BB1815" i="12"/>
  <c r="BA1815" i="12"/>
  <c r="BB1821" i="12"/>
  <c r="BA1821" i="12"/>
  <c r="BB1827" i="12"/>
  <c r="BA1827" i="12"/>
  <c r="BB1833" i="12"/>
  <c r="BA1833" i="12"/>
  <c r="BB1839" i="12"/>
  <c r="BA1839" i="12"/>
  <c r="BB1845" i="12"/>
  <c r="BA1845" i="12"/>
  <c r="BB1851" i="12"/>
  <c r="BA1851" i="12"/>
  <c r="BB1857" i="12"/>
  <c r="BA1857" i="12"/>
  <c r="BB1863" i="12"/>
  <c r="BA1863" i="12"/>
  <c r="BA1869" i="12"/>
  <c r="BB1869" i="12"/>
  <c r="BB1875" i="12"/>
  <c r="BA1875" i="12"/>
  <c r="BB1881" i="12"/>
  <c r="BA1881" i="12"/>
  <c r="BB1887" i="12"/>
  <c r="BA1887" i="12"/>
  <c r="BB1893" i="12"/>
  <c r="BA1893" i="12"/>
  <c r="BB1227" i="12"/>
  <c r="BA1227" i="12"/>
  <c r="BB1347" i="12"/>
  <c r="BA1347" i="12"/>
  <c r="BB1353" i="12"/>
  <c r="BA1353" i="12"/>
  <c r="BB1377" i="12"/>
  <c r="BA1377" i="12"/>
  <c r="BB1485" i="12"/>
  <c r="BA1485" i="12"/>
  <c r="BB50" i="12"/>
  <c r="BA50" i="12"/>
  <c r="BB122" i="12"/>
  <c r="BA122" i="12"/>
  <c r="BB224" i="12"/>
  <c r="BA224" i="12"/>
  <c r="BB290" i="12"/>
  <c r="BA290" i="12"/>
  <c r="BB386" i="12"/>
  <c r="BA386" i="12"/>
  <c r="BB507" i="12"/>
  <c r="BA507" i="12"/>
  <c r="BB531" i="12"/>
  <c r="BA531" i="12"/>
  <c r="BB597" i="12"/>
  <c r="BA597" i="12"/>
  <c r="BB657" i="12"/>
  <c r="BA657" i="12"/>
  <c r="BB687" i="12"/>
  <c r="BA687" i="12"/>
  <c r="BB711" i="12"/>
  <c r="BA711" i="12"/>
  <c r="BB753" i="12"/>
  <c r="BA753" i="12"/>
  <c r="BB843" i="12"/>
  <c r="BA843" i="12"/>
  <c r="BB891" i="12"/>
  <c r="BA891" i="12"/>
  <c r="BB969" i="12"/>
  <c r="BA969" i="12"/>
  <c r="BB1047" i="12"/>
  <c r="BA1047" i="12"/>
  <c r="BB1059" i="12"/>
  <c r="BA1059" i="12"/>
  <c r="BB1065" i="12"/>
  <c r="BA1065" i="12"/>
  <c r="BB1077" i="12"/>
  <c r="BA1077" i="12"/>
  <c r="BB1119" i="12"/>
  <c r="BA1119" i="12"/>
  <c r="BB1137" i="12"/>
  <c r="BA1137" i="12"/>
  <c r="BB1143" i="12"/>
  <c r="BA1143" i="12"/>
  <c r="BB1149" i="12"/>
  <c r="BA1149" i="12"/>
  <c r="BB1155" i="12"/>
  <c r="BA1155" i="12"/>
  <c r="BB1161" i="12"/>
  <c r="BA1161" i="12"/>
  <c r="BB1167" i="12"/>
  <c r="BA1167" i="12"/>
  <c r="BB1173" i="12"/>
  <c r="BA1173" i="12"/>
  <c r="BB1179" i="12"/>
  <c r="BA1179" i="12"/>
  <c r="BB1185" i="12"/>
  <c r="BA1185" i="12"/>
  <c r="BB1191" i="12"/>
  <c r="BA1191" i="12"/>
  <c r="BB1233" i="12"/>
  <c r="BA1233" i="12"/>
  <c r="BB1335" i="12"/>
  <c r="BA1335" i="12"/>
  <c r="BB1449" i="12"/>
  <c r="BA1449" i="12"/>
  <c r="BB1275" i="12"/>
  <c r="BA1275" i="12"/>
  <c r="BB1287" i="12"/>
  <c r="BA1287" i="12"/>
  <c r="BB1371" i="12"/>
  <c r="BA1371" i="12"/>
  <c r="BB1503" i="12"/>
  <c r="BA1503" i="12"/>
  <c r="BB80" i="12"/>
  <c r="BA80" i="12"/>
  <c r="BB176" i="12"/>
  <c r="BA176" i="12"/>
  <c r="BB194" i="12"/>
  <c r="BA194" i="12"/>
  <c r="BB248" i="12"/>
  <c r="BA248" i="12"/>
  <c r="BB302" i="12"/>
  <c r="BA302" i="12"/>
  <c r="BB326" i="12"/>
  <c r="BA326" i="12"/>
  <c r="BB350" i="12"/>
  <c r="BA350" i="12"/>
  <c r="BB404" i="12"/>
  <c r="BA404" i="12"/>
  <c r="BB434" i="12"/>
  <c r="BA434" i="12"/>
  <c r="BB458" i="12"/>
  <c r="BA458" i="12"/>
  <c r="BB561" i="12"/>
  <c r="BA561" i="12"/>
  <c r="BB585" i="12"/>
  <c r="BA585" i="12"/>
  <c r="BB633" i="12"/>
  <c r="BA633" i="12"/>
  <c r="BB747" i="12"/>
  <c r="BA747" i="12"/>
  <c r="BB813" i="12"/>
  <c r="BA813" i="12"/>
  <c r="BB879" i="12"/>
  <c r="BA879" i="12"/>
  <c r="BB939" i="12"/>
  <c r="BA939" i="12"/>
  <c r="BB981" i="12"/>
  <c r="BA981" i="12"/>
  <c r="BB1029" i="12"/>
  <c r="BA1029" i="12"/>
  <c r="BB1125" i="12"/>
  <c r="BA1125" i="12"/>
  <c r="BA1383" i="12"/>
  <c r="BB3" i="12"/>
  <c r="BA3" i="12"/>
  <c r="BB1215" i="12"/>
  <c r="BA1215" i="12"/>
  <c r="BB1323" i="12"/>
  <c r="BA1323" i="12"/>
  <c r="BB1407" i="12"/>
  <c r="BA1407" i="12"/>
  <c r="BB1497" i="12"/>
  <c r="BA1497" i="12"/>
  <c r="BB32" i="12"/>
  <c r="BA32" i="12"/>
  <c r="BB116" i="12"/>
  <c r="BA116" i="12"/>
  <c r="BB146" i="12"/>
  <c r="BA146" i="12"/>
  <c r="BB182" i="12"/>
  <c r="BA182" i="12"/>
  <c r="BB230" i="12"/>
  <c r="BA230" i="12"/>
  <c r="BB260" i="12"/>
  <c r="BA260" i="12"/>
  <c r="BB320" i="12"/>
  <c r="BA320" i="12"/>
  <c r="BB422" i="12"/>
  <c r="BA422" i="12"/>
  <c r="BB543" i="12"/>
  <c r="BA543" i="12"/>
  <c r="BB621" i="12"/>
  <c r="BA621" i="12"/>
  <c r="BB699" i="12"/>
  <c r="BA699" i="12"/>
  <c r="BB795" i="12"/>
  <c r="BA795" i="12"/>
  <c r="BB885" i="12"/>
  <c r="BA885" i="12"/>
  <c r="BB975" i="12"/>
  <c r="BA975" i="12"/>
  <c r="BB1083" i="12"/>
  <c r="BA1083" i="12"/>
  <c r="BB1293" i="12"/>
  <c r="BA1293" i="12"/>
  <c r="BB1455" i="12"/>
  <c r="BA1455" i="12"/>
  <c r="BB8" i="12"/>
  <c r="BA8" i="12"/>
  <c r="BB20" i="12"/>
  <c r="BA20" i="12"/>
  <c r="BB98" i="12"/>
  <c r="BA98" i="12"/>
  <c r="BB188" i="12"/>
  <c r="BA188" i="12"/>
  <c r="BB218" i="12"/>
  <c r="BA218" i="12"/>
  <c r="BB278" i="12"/>
  <c r="BA278" i="12"/>
  <c r="BB380" i="12"/>
  <c r="BA380" i="12"/>
  <c r="BB416" i="12"/>
  <c r="BA416" i="12"/>
  <c r="BB452" i="12"/>
  <c r="BA452" i="12"/>
  <c r="BB573" i="12"/>
  <c r="BA573" i="12"/>
  <c r="BB603" i="12"/>
  <c r="BA603" i="12"/>
  <c r="BB639" i="12"/>
  <c r="BA639" i="12"/>
  <c r="BB693" i="12"/>
  <c r="BA693" i="12"/>
  <c r="BB741" i="12"/>
  <c r="BA741" i="12"/>
  <c r="BB765" i="12"/>
  <c r="BA765" i="12"/>
  <c r="BB837" i="12"/>
  <c r="BA837" i="12"/>
  <c r="BB855" i="12"/>
  <c r="BA855" i="12"/>
  <c r="BB945" i="12"/>
  <c r="BA945" i="12"/>
  <c r="BA1071" i="12"/>
  <c r="BB1071" i="12"/>
  <c r="BA1542" i="12"/>
  <c r="BA1434" i="12"/>
  <c r="BA1314" i="12"/>
  <c r="BA1242" i="12"/>
  <c r="BA1170" i="12"/>
  <c r="BA1098" i="12"/>
  <c r="BA992" i="12"/>
  <c r="BA848" i="12"/>
  <c r="BB1198" i="12"/>
  <c r="BA1198" i="12"/>
  <c r="BB1204" i="12"/>
  <c r="BA1204" i="12"/>
  <c r="BB1210" i="12"/>
  <c r="BA1210" i="12"/>
  <c r="BB1216" i="12"/>
  <c r="BA1216" i="12"/>
  <c r="BB1222" i="12"/>
  <c r="BA1222" i="12"/>
  <c r="BB1228" i="12"/>
  <c r="BA1228" i="12"/>
  <c r="BB1234" i="12"/>
  <c r="BA1234" i="12"/>
  <c r="BB1240" i="12"/>
  <c r="BA1240" i="12"/>
  <c r="BB1246" i="12"/>
  <c r="BA1246" i="12"/>
  <c r="BB1252" i="12"/>
  <c r="BA1252" i="12"/>
  <c r="BB1258" i="12"/>
  <c r="BA1258" i="12"/>
  <c r="BB1264" i="12"/>
  <c r="BA1264" i="12"/>
  <c r="BB1270" i="12"/>
  <c r="BA1270" i="12"/>
  <c r="BB1276" i="12"/>
  <c r="BA1276" i="12"/>
  <c r="BB1282" i="12"/>
  <c r="BA1282" i="12"/>
  <c r="BB1288" i="12"/>
  <c r="BA1288" i="12"/>
  <c r="BB1294" i="12"/>
  <c r="BA1294" i="12"/>
  <c r="BB1300" i="12"/>
  <c r="BA1300" i="12"/>
  <c r="BB1306" i="12"/>
  <c r="BA1306" i="12"/>
  <c r="BB1312" i="12"/>
  <c r="BA1312" i="12"/>
  <c r="BB1318" i="12"/>
  <c r="BA1318" i="12"/>
  <c r="BB1324" i="12"/>
  <c r="BA1324" i="12"/>
  <c r="BB1330" i="12"/>
  <c r="BA1330" i="12"/>
  <c r="BB1336" i="12"/>
  <c r="BA1336" i="12"/>
  <c r="BB1342" i="12"/>
  <c r="BA1342" i="12"/>
  <c r="BB1348" i="12"/>
  <c r="BB1354" i="12"/>
  <c r="BA1354" i="12"/>
  <c r="BB1360" i="12"/>
  <c r="BB1372" i="12"/>
  <c r="BA1372" i="12"/>
  <c r="BB1378" i="12"/>
  <c r="BB1384" i="12"/>
  <c r="BA1384" i="12"/>
  <c r="BB1390" i="12"/>
  <c r="BA1390" i="12"/>
  <c r="BB1396" i="12"/>
  <c r="BA1396" i="12"/>
  <c r="BB1402" i="12"/>
  <c r="BA1402" i="12"/>
  <c r="BB1408" i="12"/>
  <c r="BB1414" i="12"/>
  <c r="BA1414" i="12"/>
  <c r="BB1420" i="12"/>
  <c r="BA1420" i="12"/>
  <c r="BB1426" i="12"/>
  <c r="BA1426" i="12"/>
  <c r="BB1432" i="12"/>
  <c r="BA1432" i="12"/>
  <c r="BB1438" i="12"/>
  <c r="BA1438" i="12"/>
  <c r="BB1444" i="12"/>
  <c r="BB1450" i="12"/>
  <c r="BA1450" i="12"/>
  <c r="BB1456" i="12"/>
  <c r="BA1456" i="12"/>
  <c r="BB1462" i="12"/>
  <c r="BA1462" i="12"/>
  <c r="BB1468" i="12"/>
  <c r="BA1468" i="12"/>
  <c r="BB1474" i="12"/>
  <c r="BA1474" i="12"/>
  <c r="BB1486" i="12"/>
  <c r="BA1486" i="12"/>
  <c r="BB1492" i="12"/>
  <c r="BA1492" i="12"/>
  <c r="BB1498" i="12"/>
  <c r="BA1498" i="12"/>
  <c r="BB1504" i="12"/>
  <c r="BA1504" i="12"/>
  <c r="BB1510" i="12"/>
  <c r="BA1510" i="12"/>
  <c r="BB1522" i="12"/>
  <c r="BA1522" i="12"/>
  <c r="BB1528" i="12"/>
  <c r="BA1528" i="12"/>
  <c r="BB1534" i="12"/>
  <c r="BA1534" i="12"/>
  <c r="BB1540" i="12"/>
  <c r="BA1540" i="12"/>
  <c r="BB1546" i="12"/>
  <c r="BA1546" i="12"/>
  <c r="BB1558" i="12"/>
  <c r="BA1558" i="12"/>
  <c r="BB1564" i="12"/>
  <c r="BA1564" i="12"/>
  <c r="BB1570" i="12"/>
  <c r="BA1570" i="12"/>
  <c r="BB1576" i="12"/>
  <c r="BA1576" i="12"/>
  <c r="BB1582" i="12"/>
  <c r="BA1582" i="12"/>
  <c r="BB1588" i="12"/>
  <c r="BA1588" i="12"/>
  <c r="BB1600" i="12"/>
  <c r="BA1600" i="12"/>
  <c r="BB1606" i="12"/>
  <c r="BA1606" i="12"/>
  <c r="BB1618" i="12"/>
  <c r="BA1618" i="12"/>
  <c r="BA1624" i="12"/>
  <c r="BB1624" i="12"/>
  <c r="BB1630" i="12"/>
  <c r="BA1630" i="12"/>
  <c r="BB1636" i="12"/>
  <c r="BA1636" i="12"/>
  <c r="BB1648" i="12"/>
  <c r="BA1648" i="12"/>
  <c r="BB1654" i="12"/>
  <c r="BA1654" i="12"/>
  <c r="BB1666" i="12"/>
  <c r="BA1666" i="12"/>
  <c r="BB1672" i="12"/>
  <c r="BA1672" i="12"/>
  <c r="BB1678" i="12"/>
  <c r="BA1678" i="12"/>
  <c r="BB1684" i="12"/>
  <c r="BA1684" i="12"/>
  <c r="BB1696" i="12"/>
  <c r="BA1696" i="12"/>
  <c r="BB1702" i="12"/>
  <c r="BA1702" i="12"/>
  <c r="BB1714" i="12"/>
  <c r="BA1714" i="12"/>
  <c r="BB1720" i="12"/>
  <c r="BA1720" i="12"/>
  <c r="BB1726" i="12"/>
  <c r="BA1726" i="12"/>
  <c r="BB1732" i="12"/>
  <c r="BA1732" i="12"/>
  <c r="BB1744" i="12"/>
  <c r="BA1744" i="12"/>
  <c r="BB1750" i="12"/>
  <c r="BA1750" i="12"/>
  <c r="BB1762" i="12"/>
  <c r="BA1762" i="12"/>
  <c r="BB1768" i="12"/>
  <c r="BA1768" i="12"/>
  <c r="BB1774" i="12"/>
  <c r="BA1774" i="12"/>
  <c r="BB1780" i="12"/>
  <c r="BA1780" i="12"/>
  <c r="BB1792" i="12"/>
  <c r="BA1792" i="12"/>
  <c r="BB1798" i="12"/>
  <c r="BA1798" i="12"/>
  <c r="BB1810" i="12"/>
  <c r="BA1810" i="12"/>
  <c r="BB1816" i="12"/>
  <c r="BA1816" i="12"/>
  <c r="BB1822" i="12"/>
  <c r="BA1822" i="12"/>
  <c r="BB1828" i="12"/>
  <c r="BA1828" i="12"/>
  <c r="BB1840" i="12"/>
  <c r="BA1840" i="12"/>
  <c r="BB1846" i="12"/>
  <c r="BA1846" i="12"/>
  <c r="BB1858" i="12"/>
  <c r="BA1858" i="12"/>
  <c r="BB1864" i="12"/>
  <c r="BA1864" i="12"/>
  <c r="BB1870" i="12"/>
  <c r="BA1870" i="12"/>
  <c r="BB1876" i="12"/>
  <c r="BA1876" i="12"/>
  <c r="BB1888" i="12"/>
  <c r="BA1888" i="12"/>
  <c r="BB1894" i="12"/>
  <c r="BA1894" i="12"/>
  <c r="BB1906" i="12"/>
  <c r="BA1906" i="12"/>
  <c r="BB1912" i="12"/>
  <c r="BA1912" i="12"/>
  <c r="BB1918" i="12"/>
  <c r="BA1918" i="12"/>
  <c r="BB1924" i="12"/>
  <c r="BA1924" i="12"/>
  <c r="BB1936" i="12"/>
  <c r="BA1936" i="12"/>
  <c r="BB1954" i="12"/>
  <c r="BA1954" i="12"/>
  <c r="BB1960" i="12"/>
  <c r="BA1960" i="12"/>
  <c r="BB1966" i="12"/>
  <c r="BA1966" i="12"/>
  <c r="BB1972" i="12"/>
  <c r="BA1972" i="12"/>
  <c r="BB1984" i="12"/>
  <c r="BA1984" i="12"/>
  <c r="BB1990" i="12"/>
  <c r="BA1990" i="12"/>
  <c r="BB2002" i="12"/>
  <c r="BA2002" i="12"/>
  <c r="BB2008" i="12"/>
  <c r="BA2008" i="12"/>
  <c r="BB2014" i="12"/>
  <c r="BA2014" i="12"/>
  <c r="BB2020" i="12"/>
  <c r="BA2020" i="12"/>
  <c r="BB2032" i="12"/>
  <c r="BA2032" i="12"/>
  <c r="BB2038" i="12"/>
  <c r="BA2038" i="12"/>
  <c r="BB2050" i="12"/>
  <c r="BA2050" i="12"/>
  <c r="BB2056" i="12"/>
  <c r="BA2056" i="12"/>
  <c r="BB2062" i="12"/>
  <c r="BA2062" i="12"/>
  <c r="BA1480" i="12"/>
  <c r="BA1302" i="12"/>
  <c r="BA1230" i="12"/>
  <c r="BA1158" i="12"/>
  <c r="BA820" i="12"/>
  <c r="BA666" i="12"/>
  <c r="BB9" i="12"/>
  <c r="BA9" i="12"/>
  <c r="BB21" i="12"/>
  <c r="BA21" i="12"/>
  <c r="BB39" i="12"/>
  <c r="BA39" i="12"/>
  <c r="BB69" i="12"/>
  <c r="BA69" i="12"/>
  <c r="BB99" i="12"/>
  <c r="BA99" i="12"/>
  <c r="BB117" i="12"/>
  <c r="BA117" i="12"/>
  <c r="BB135" i="12"/>
  <c r="BA135" i="12"/>
  <c r="BB147" i="12"/>
  <c r="BA147" i="12"/>
  <c r="BB165" i="12"/>
  <c r="BA165" i="12"/>
  <c r="BB177" i="12"/>
  <c r="BA177" i="12"/>
  <c r="BB195" i="12"/>
  <c r="BA195" i="12"/>
  <c r="BB207" i="12"/>
  <c r="BA207" i="12"/>
  <c r="BB225" i="12"/>
  <c r="BA225" i="12"/>
  <c r="BB231" i="12"/>
  <c r="BA231" i="12"/>
  <c r="BB249" i="12"/>
  <c r="BA249" i="12"/>
  <c r="BB261" i="12"/>
  <c r="BA261" i="12"/>
  <c r="BB267" i="12"/>
  <c r="BA267" i="12"/>
  <c r="BB309" i="12"/>
  <c r="BA309" i="12"/>
  <c r="BB339" i="12"/>
  <c r="BA339" i="12"/>
  <c r="BB369" i="12"/>
  <c r="BA369" i="12"/>
  <c r="BB393" i="12"/>
  <c r="BA393" i="12"/>
  <c r="BB423" i="12"/>
  <c r="BA423" i="12"/>
  <c r="BB435" i="12"/>
  <c r="BA435" i="12"/>
  <c r="BB459" i="12"/>
  <c r="BA459" i="12"/>
  <c r="BB471" i="12"/>
  <c r="BA471" i="12"/>
  <c r="BB477" i="12"/>
  <c r="BA477" i="12"/>
  <c r="BB483" i="12"/>
  <c r="BA483" i="12"/>
  <c r="BB495" i="12"/>
  <c r="BA495" i="12"/>
  <c r="BB502" i="12"/>
  <c r="BA502" i="12"/>
  <c r="BB508" i="12"/>
  <c r="BA508" i="12"/>
  <c r="BB514" i="12"/>
  <c r="BA514" i="12"/>
  <c r="BB520" i="12"/>
  <c r="BA520" i="12"/>
  <c r="BB526" i="12"/>
  <c r="BA526" i="12"/>
  <c r="BB532" i="12"/>
  <c r="BA532" i="12"/>
  <c r="BB544" i="12"/>
  <c r="BA544" i="12"/>
  <c r="BB550" i="12"/>
  <c r="BA550" i="12"/>
  <c r="BB556" i="12"/>
  <c r="BA556" i="12"/>
  <c r="BB562" i="12"/>
  <c r="BA562" i="12"/>
  <c r="BB568" i="12"/>
  <c r="BA568" i="12"/>
  <c r="BB574" i="12"/>
  <c r="BB580" i="12"/>
  <c r="BA580" i="12"/>
  <c r="BB586" i="12"/>
  <c r="BA586" i="12"/>
  <c r="BB592" i="12"/>
  <c r="BA592" i="12"/>
  <c r="BB598" i="12"/>
  <c r="BA598" i="12"/>
  <c r="BB604" i="12"/>
  <c r="BA604" i="12"/>
  <c r="BB616" i="12"/>
  <c r="BA616" i="12"/>
  <c r="BB622" i="12"/>
  <c r="BA622" i="12"/>
  <c r="BB628" i="12"/>
  <c r="BA628" i="12"/>
  <c r="BB634" i="12"/>
  <c r="BA634" i="12"/>
  <c r="BB640" i="12"/>
  <c r="BA640" i="12"/>
  <c r="BB652" i="12"/>
  <c r="BA652" i="12"/>
  <c r="BB658" i="12"/>
  <c r="BA658" i="12"/>
  <c r="BB664" i="12"/>
  <c r="BA664" i="12"/>
  <c r="BB670" i="12"/>
  <c r="BA670" i="12"/>
  <c r="BB676" i="12"/>
  <c r="BA676" i="12"/>
  <c r="BB682" i="12"/>
  <c r="BA682" i="12"/>
  <c r="BB688" i="12"/>
  <c r="BA688" i="12"/>
  <c r="BB694" i="12"/>
  <c r="BA694" i="12"/>
  <c r="BB700" i="12"/>
  <c r="BB706" i="12"/>
  <c r="BA706" i="12"/>
  <c r="BB712" i="12"/>
  <c r="BA712" i="12"/>
  <c r="BB724" i="12"/>
  <c r="BA724" i="12"/>
  <c r="BB730" i="12"/>
  <c r="BA730" i="12"/>
  <c r="BB736" i="12"/>
  <c r="BA736" i="12"/>
  <c r="BB742" i="12"/>
  <c r="BA742" i="12"/>
  <c r="BB748" i="12"/>
  <c r="BA748" i="12"/>
  <c r="BB754" i="12"/>
  <c r="BA754" i="12"/>
  <c r="BB760" i="12"/>
  <c r="BA760" i="12"/>
  <c r="BB766" i="12"/>
  <c r="BA766" i="12"/>
  <c r="BB778" i="12"/>
  <c r="BA778" i="12"/>
  <c r="BB784" i="12"/>
  <c r="BA784" i="12"/>
  <c r="BB790" i="12"/>
  <c r="BA790" i="12"/>
  <c r="BB796" i="12"/>
  <c r="BA796" i="12"/>
  <c r="BB802" i="12"/>
  <c r="BA802" i="12"/>
  <c r="BB808" i="12"/>
  <c r="BA808" i="12"/>
  <c r="BB814" i="12"/>
  <c r="BA814" i="12"/>
  <c r="BB826" i="12"/>
  <c r="BA826" i="12"/>
  <c r="BB832" i="12"/>
  <c r="BA832" i="12"/>
  <c r="BB838" i="12"/>
  <c r="BA838" i="12"/>
  <c r="BB844" i="12"/>
  <c r="BA844" i="12"/>
  <c r="BB850" i="12"/>
  <c r="BA850" i="12"/>
  <c r="BB856" i="12"/>
  <c r="BA856" i="12"/>
  <c r="BB862" i="12"/>
  <c r="BA862" i="12"/>
  <c r="BB874" i="12"/>
  <c r="BA874" i="12"/>
  <c r="BB880" i="12"/>
  <c r="BA880" i="12"/>
  <c r="BB886" i="12"/>
  <c r="BA886" i="12"/>
  <c r="BB892" i="12"/>
  <c r="BA892" i="12"/>
  <c r="BB898" i="12"/>
  <c r="BA898" i="12"/>
  <c r="BB904" i="12"/>
  <c r="BA904" i="12"/>
  <c r="BB910" i="12"/>
  <c r="BA910" i="12"/>
  <c r="BB922" i="12"/>
  <c r="BA922" i="12"/>
  <c r="BB928" i="12"/>
  <c r="BA928" i="12"/>
  <c r="BB934" i="12"/>
  <c r="BA934" i="12"/>
  <c r="BB940" i="12"/>
  <c r="BA940" i="12"/>
  <c r="BB946" i="12"/>
  <c r="BA946" i="12"/>
  <c r="BB952" i="12"/>
  <c r="BA952" i="12"/>
  <c r="BB958" i="12"/>
  <c r="BA958" i="12"/>
  <c r="BB964" i="12"/>
  <c r="BB970" i="12"/>
  <c r="BA970" i="12"/>
  <c r="BB976" i="12"/>
  <c r="BA976" i="12"/>
  <c r="BB982" i="12"/>
  <c r="BA982" i="12"/>
  <c r="BB988" i="12"/>
  <c r="BA988" i="12"/>
  <c r="BB994" i="12"/>
  <c r="BA994" i="12"/>
  <c r="BB1000" i="12"/>
  <c r="BA1000" i="12"/>
  <c r="BB1006" i="12"/>
  <c r="BA1006" i="12"/>
  <c r="BB1012" i="12"/>
  <c r="BA1012" i="12"/>
  <c r="BB1018" i="12"/>
  <c r="BA1018" i="12"/>
  <c r="BB1024" i="12"/>
  <c r="BA1024" i="12"/>
  <c r="BB1030" i="12"/>
  <c r="BA1030" i="12"/>
  <c r="BB1036" i="12"/>
  <c r="BB1042" i="12"/>
  <c r="BA1042" i="12"/>
  <c r="BB1048" i="12"/>
  <c r="BA1048" i="12"/>
  <c r="BB1054" i="12"/>
  <c r="BA1054" i="12"/>
  <c r="BB1060" i="12"/>
  <c r="BA1060" i="12"/>
  <c r="BB1066" i="12"/>
  <c r="BA1066" i="12"/>
  <c r="BB1072" i="12"/>
  <c r="BB1078" i="12"/>
  <c r="BA1078" i="12"/>
  <c r="BB1090" i="12"/>
  <c r="BA1090" i="12"/>
  <c r="BB1096" i="12"/>
  <c r="BA1096" i="12"/>
  <c r="BB1102" i="12"/>
  <c r="BA1102" i="12"/>
  <c r="BB1108" i="12"/>
  <c r="BA1108" i="12"/>
  <c r="BB1114" i="12"/>
  <c r="BA1114" i="12"/>
  <c r="BB1120" i="12"/>
  <c r="BA1120" i="12"/>
  <c r="BB1126" i="12"/>
  <c r="BA1126" i="12"/>
  <c r="BB1132" i="12"/>
  <c r="BA1132" i="12"/>
  <c r="BB1138" i="12"/>
  <c r="BA1138" i="12"/>
  <c r="BB1144" i="12"/>
  <c r="BA1144" i="12"/>
  <c r="BB1150" i="12"/>
  <c r="BA1150" i="12"/>
  <c r="BB1156" i="12"/>
  <c r="BA1156" i="12"/>
  <c r="BB1162" i="12"/>
  <c r="BA1162" i="12"/>
  <c r="BB1168" i="12"/>
  <c r="BA1168" i="12"/>
  <c r="BB1174" i="12"/>
  <c r="BA1174" i="12"/>
  <c r="BB1180" i="12"/>
  <c r="BA1180" i="12"/>
  <c r="BB1186" i="12"/>
  <c r="BA1186" i="12"/>
  <c r="BB1192" i="12"/>
  <c r="BA1192" i="12"/>
  <c r="BA1823" i="12"/>
  <c r="BA1679" i="12"/>
  <c r="BA1631" i="12"/>
  <c r="BA1532" i="12"/>
  <c r="BA1424" i="12"/>
  <c r="BA1366" i="12"/>
  <c r="BA1301" i="12"/>
  <c r="BA1157" i="12"/>
  <c r="BA1084" i="12"/>
  <c r="BA665" i="12"/>
  <c r="BA460" i="12"/>
  <c r="BB2059" i="12"/>
  <c r="BB15" i="12"/>
  <c r="BA15" i="12"/>
  <c r="BB33" i="12"/>
  <c r="BA33" i="12"/>
  <c r="BB51" i="12"/>
  <c r="BA51" i="12"/>
  <c r="BB57" i="12"/>
  <c r="BA57" i="12"/>
  <c r="BB63" i="12"/>
  <c r="BA63" i="12"/>
  <c r="BB81" i="12"/>
  <c r="BA81" i="12"/>
  <c r="BB87" i="12"/>
  <c r="BA87" i="12"/>
  <c r="BB93" i="12"/>
  <c r="BA93" i="12"/>
  <c r="BB111" i="12"/>
  <c r="BA111" i="12"/>
  <c r="BB123" i="12"/>
  <c r="BA123" i="12"/>
  <c r="BB141" i="12"/>
  <c r="BA141" i="12"/>
  <c r="BB159" i="12"/>
  <c r="BA159" i="12"/>
  <c r="BB171" i="12"/>
  <c r="BA171" i="12"/>
  <c r="BB183" i="12"/>
  <c r="BA183" i="12"/>
  <c r="BB189" i="12"/>
  <c r="BA189" i="12"/>
  <c r="BB201" i="12"/>
  <c r="BA201" i="12"/>
  <c r="BB213" i="12"/>
  <c r="BA213" i="12"/>
  <c r="BB219" i="12"/>
  <c r="BA219" i="12"/>
  <c r="BB237" i="12"/>
  <c r="BA237" i="12"/>
  <c r="BB255" i="12"/>
  <c r="BA255" i="12"/>
  <c r="BB279" i="12"/>
  <c r="BA279" i="12"/>
  <c r="BB297" i="12"/>
  <c r="BA297" i="12"/>
  <c r="BB303" i="12"/>
  <c r="BA303" i="12"/>
  <c r="BB333" i="12"/>
  <c r="BA333" i="12"/>
  <c r="BB345" i="12"/>
  <c r="BA345" i="12"/>
  <c r="BB363" i="12"/>
  <c r="BA363" i="12"/>
  <c r="BB381" i="12"/>
  <c r="BA381" i="12"/>
  <c r="BB399" i="12"/>
  <c r="BA399" i="12"/>
  <c r="BB411" i="12"/>
  <c r="BA411" i="12"/>
  <c r="BB417" i="12"/>
  <c r="BA417" i="12"/>
  <c r="BB429" i="12"/>
  <c r="BA429" i="12"/>
  <c r="BB441" i="12"/>
  <c r="BA441" i="12"/>
  <c r="BB453" i="12"/>
  <c r="BA453" i="12"/>
  <c r="BB465" i="12"/>
  <c r="BA465" i="12"/>
  <c r="BB489" i="12"/>
  <c r="BA489" i="12"/>
  <c r="BB1199" i="12"/>
  <c r="BA1199" i="12"/>
  <c r="BB1211" i="12"/>
  <c r="BA1211" i="12"/>
  <c r="BB1217" i="12"/>
  <c r="BA1217" i="12"/>
  <c r="BB1223" i="12"/>
  <c r="BA1223" i="12"/>
  <c r="BB1229" i="12"/>
  <c r="BB1235" i="12"/>
  <c r="BA1235" i="12"/>
  <c r="BB1241" i="12"/>
  <c r="BA1241" i="12"/>
  <c r="BB1247" i="12"/>
  <c r="BA1247" i="12"/>
  <c r="BB1253" i="12"/>
  <c r="BB1259" i="12"/>
  <c r="BA1259" i="12"/>
  <c r="BB1265" i="12"/>
  <c r="BA1265" i="12"/>
  <c r="BB1271" i="12"/>
  <c r="BA1271" i="12"/>
  <c r="BB1283" i="12"/>
  <c r="BA1283" i="12"/>
  <c r="BB1289" i="12"/>
  <c r="BA1289" i="12"/>
  <c r="BB1295" i="12"/>
  <c r="BA1295" i="12"/>
  <c r="BB1307" i="12"/>
  <c r="BA1307" i="12"/>
  <c r="BB1313" i="12"/>
  <c r="BA1313" i="12"/>
  <c r="BB1319" i="12"/>
  <c r="BA1319" i="12"/>
  <c r="BB1331" i="12"/>
  <c r="BA1331" i="12"/>
  <c r="BB1337" i="12"/>
  <c r="BA1337" i="12"/>
  <c r="BB1343" i="12"/>
  <c r="BA1343" i="12"/>
  <c r="BB1355" i="12"/>
  <c r="BA1355" i="12"/>
  <c r="BB1367" i="12"/>
  <c r="BA1367" i="12"/>
  <c r="BB1373" i="12"/>
  <c r="BA1373" i="12"/>
  <c r="BB1379" i="12"/>
  <c r="BA1379" i="12"/>
  <c r="BB1385" i="12"/>
  <c r="BA1385" i="12"/>
  <c r="BB1391" i="12"/>
  <c r="BA1391" i="12"/>
  <c r="BB1397" i="12"/>
  <c r="BA1397" i="12"/>
  <c r="BB1403" i="12"/>
  <c r="BA1403" i="12"/>
  <c r="BB1409" i="12"/>
  <c r="BA1409" i="12"/>
  <c r="BB1415" i="12"/>
  <c r="BB1421" i="12"/>
  <c r="BA1421" i="12"/>
  <c r="BB1427" i="12"/>
  <c r="BA1427" i="12"/>
  <c r="BB1433" i="12"/>
  <c r="BA1433" i="12"/>
  <c r="BB1439" i="12"/>
  <c r="BA1439" i="12"/>
  <c r="BB1445" i="12"/>
  <c r="BA1445" i="12"/>
  <c r="BB1451" i="12"/>
  <c r="BB1457" i="12"/>
  <c r="BA1457" i="12"/>
  <c r="BB1463" i="12"/>
  <c r="BA1463" i="12"/>
  <c r="BB1469" i="12"/>
  <c r="BA1469" i="12"/>
  <c r="BB1475" i="12"/>
  <c r="BA1475" i="12"/>
  <c r="BB1481" i="12"/>
  <c r="BA1481" i="12"/>
  <c r="BB1493" i="12"/>
  <c r="BA1493" i="12"/>
  <c r="BB1499" i="12"/>
  <c r="BA1499" i="12"/>
  <c r="BB1505" i="12"/>
  <c r="BA1505" i="12"/>
  <c r="BB1511" i="12"/>
  <c r="BA1511" i="12"/>
  <c r="BB1517" i="12"/>
  <c r="BA1517" i="12"/>
  <c r="BB1523" i="12"/>
  <c r="BB1529" i="12"/>
  <c r="BA1529" i="12"/>
  <c r="BB1535" i="12"/>
  <c r="BA1535" i="12"/>
  <c r="BB1541" i="12"/>
  <c r="BA1541" i="12"/>
  <c r="BB1547" i="12"/>
  <c r="BA1547" i="12"/>
  <c r="BB1553" i="12"/>
  <c r="BA1553" i="12"/>
  <c r="BB1559" i="12"/>
  <c r="BB1565" i="12"/>
  <c r="BA1565" i="12"/>
  <c r="BB1571" i="12"/>
  <c r="BA1571" i="12"/>
  <c r="BB1577" i="12"/>
  <c r="BA1577" i="12"/>
  <c r="BB1583" i="12"/>
  <c r="BB1589" i="12"/>
  <c r="BA1589" i="12"/>
  <c r="BB1595" i="12"/>
  <c r="BA1595" i="12"/>
  <c r="BB1607" i="12"/>
  <c r="BA1607" i="12"/>
  <c r="BB1613" i="12"/>
  <c r="BA1613" i="12"/>
  <c r="BB1619" i="12"/>
  <c r="BA1619" i="12"/>
  <c r="BB1625" i="12"/>
  <c r="BA1625" i="12"/>
  <c r="BB1637" i="12"/>
  <c r="BA1637" i="12"/>
  <c r="BB1643" i="12"/>
  <c r="BA1643" i="12"/>
  <c r="BB1649" i="12"/>
  <c r="BB1655" i="12"/>
  <c r="BA1655" i="12"/>
  <c r="BB1661" i="12"/>
  <c r="BA1661" i="12"/>
  <c r="BB1667" i="12"/>
  <c r="BA1667" i="12"/>
  <c r="BB1673" i="12"/>
  <c r="BA1673" i="12"/>
  <c r="BB1685" i="12"/>
  <c r="BA1685" i="12"/>
  <c r="BB1691" i="12"/>
  <c r="BA1691" i="12"/>
  <c r="BB1703" i="12"/>
  <c r="BA1703" i="12"/>
  <c r="BB1709" i="12"/>
  <c r="BA1709" i="12"/>
  <c r="BB1715" i="12"/>
  <c r="BA1715" i="12"/>
  <c r="BB1721" i="12"/>
  <c r="BA1721" i="12"/>
  <c r="BB1727" i="12"/>
  <c r="BB1733" i="12"/>
  <c r="BA1733" i="12"/>
  <c r="BB1739" i="12"/>
  <c r="BA1739" i="12"/>
  <c r="BB1751" i="12"/>
  <c r="BA1751" i="12"/>
  <c r="BB1757" i="12"/>
  <c r="BA1757" i="12"/>
  <c r="BB1763" i="12"/>
  <c r="BA1763" i="12"/>
  <c r="BB1769" i="12"/>
  <c r="BA1769" i="12"/>
  <c r="BB1775" i="12"/>
  <c r="BB1781" i="12"/>
  <c r="BA1781" i="12"/>
  <c r="BB1787" i="12"/>
  <c r="BA1787" i="12"/>
  <c r="BB1793" i="12"/>
  <c r="BB1799" i="12"/>
  <c r="BA1799" i="12"/>
  <c r="BB1805" i="12"/>
  <c r="BA1805" i="12"/>
  <c r="BB1811" i="12"/>
  <c r="BA1811" i="12"/>
  <c r="BB1817" i="12"/>
  <c r="BA1817" i="12"/>
  <c r="BB1829" i="12"/>
  <c r="BA1829" i="12"/>
  <c r="BB1835" i="12"/>
  <c r="BA1835" i="12"/>
  <c r="BB1841" i="12"/>
  <c r="BB1847" i="12"/>
  <c r="BA1847" i="12"/>
  <c r="BB1853" i="12"/>
  <c r="BA1853" i="12"/>
  <c r="BB1859" i="12"/>
  <c r="BA1859" i="12"/>
  <c r="BB1865" i="12"/>
  <c r="BA1865" i="12"/>
  <c r="BB1871" i="12"/>
  <c r="BB1877" i="12"/>
  <c r="BA1877" i="12"/>
  <c r="BB1883" i="12"/>
  <c r="BA1883" i="12"/>
  <c r="BB1895" i="12"/>
  <c r="BA1895" i="12"/>
  <c r="BB1901" i="12"/>
  <c r="BA1901" i="12"/>
  <c r="BB1907" i="12"/>
  <c r="BA1907" i="12"/>
  <c r="BB1913" i="12"/>
  <c r="BA1913" i="12"/>
  <c r="BB1919" i="12"/>
  <c r="BB1925" i="12"/>
  <c r="BA1925" i="12"/>
  <c r="BB1931" i="12"/>
  <c r="BA1931" i="12"/>
  <c r="BB1937" i="12"/>
  <c r="BB1943" i="12"/>
  <c r="BA1943" i="12"/>
  <c r="BA1961" i="12"/>
  <c r="BA1973" i="12"/>
  <c r="BA2003" i="12"/>
  <c r="BB2009" i="12"/>
  <c r="BA2039" i="12"/>
  <c r="BA2051" i="12"/>
  <c r="BA2011" i="12"/>
  <c r="BA1819" i="12"/>
  <c r="BA1627" i="12"/>
  <c r="BA1472" i="12"/>
  <c r="BA1361" i="12"/>
  <c r="BA1292" i="12"/>
  <c r="BA1220" i="12"/>
  <c r="BA646" i="12"/>
  <c r="BB1942" i="12"/>
  <c r="BB27" i="12"/>
  <c r="BA27" i="12"/>
  <c r="BB45" i="12"/>
  <c r="BA45" i="12"/>
  <c r="BB75" i="12"/>
  <c r="BA75" i="12"/>
  <c r="BB105" i="12"/>
  <c r="BA105" i="12"/>
  <c r="BB129" i="12"/>
  <c r="BA129" i="12"/>
  <c r="BB153" i="12"/>
  <c r="BA153" i="12"/>
  <c r="BB243" i="12"/>
  <c r="BA243" i="12"/>
  <c r="BB273" i="12"/>
  <c r="BA273" i="12"/>
  <c r="BB285" i="12"/>
  <c r="BA285" i="12"/>
  <c r="BB291" i="12"/>
  <c r="BA291" i="12"/>
  <c r="BB315" i="12"/>
  <c r="BA315" i="12"/>
  <c r="BB321" i="12"/>
  <c r="BA321" i="12"/>
  <c r="BB327" i="12"/>
  <c r="BA327" i="12"/>
  <c r="BB351" i="12"/>
  <c r="BA351" i="12"/>
  <c r="BB357" i="12"/>
  <c r="BA357" i="12"/>
  <c r="BB375" i="12"/>
  <c r="BA375" i="12"/>
  <c r="BB387" i="12"/>
  <c r="BA387" i="12"/>
  <c r="BB405" i="12"/>
  <c r="BA405" i="12"/>
  <c r="BB447" i="12"/>
  <c r="BA447" i="12"/>
  <c r="BB4" i="12"/>
  <c r="BA4" i="12"/>
  <c r="BB10" i="12"/>
  <c r="BA10" i="12"/>
  <c r="BB16" i="12"/>
  <c r="BA16" i="12"/>
  <c r="BB22" i="12"/>
  <c r="BA22" i="12"/>
  <c r="BB28" i="12"/>
  <c r="BA28" i="12"/>
  <c r="BB34" i="12"/>
  <c r="BA34" i="12"/>
  <c r="BB40" i="12"/>
  <c r="BA40" i="12"/>
  <c r="BB46" i="12"/>
  <c r="BA46" i="12"/>
  <c r="BB52" i="12"/>
  <c r="BA52" i="12"/>
  <c r="BB58" i="12"/>
  <c r="BA58" i="12"/>
  <c r="BB64" i="12"/>
  <c r="BA64" i="12"/>
  <c r="BB70" i="12"/>
  <c r="BA70" i="12"/>
  <c r="BB76" i="12"/>
  <c r="BA76" i="12"/>
  <c r="BB82" i="12"/>
  <c r="BA82" i="12"/>
  <c r="BB88" i="12"/>
  <c r="BA88" i="12"/>
  <c r="BB94" i="12"/>
  <c r="BA94" i="12"/>
  <c r="BB100" i="12"/>
  <c r="BA100" i="12"/>
  <c r="BB106" i="12"/>
  <c r="BA106" i="12"/>
  <c r="BB112" i="12"/>
  <c r="BA112" i="12"/>
  <c r="BB118" i="12"/>
  <c r="BA118" i="12"/>
  <c r="BB124" i="12"/>
  <c r="BA124" i="12"/>
  <c r="BB130" i="12"/>
  <c r="BA130" i="12"/>
  <c r="BB136" i="12"/>
  <c r="BA136" i="12"/>
  <c r="BB142" i="12"/>
  <c r="BA142" i="12"/>
  <c r="BB148" i="12"/>
  <c r="BA148" i="12"/>
  <c r="BB154" i="12"/>
  <c r="BA154" i="12"/>
  <c r="BB160" i="12"/>
  <c r="BA160" i="12"/>
  <c r="BB166" i="12"/>
  <c r="BA166" i="12"/>
  <c r="BB172" i="12"/>
  <c r="BA172" i="12"/>
  <c r="BB178" i="12"/>
  <c r="BA178" i="12"/>
  <c r="BB184" i="12"/>
  <c r="BA184" i="12"/>
  <c r="BB190" i="12"/>
  <c r="BB196" i="12"/>
  <c r="BA196" i="12"/>
  <c r="BB202" i="12"/>
  <c r="BA202" i="12"/>
  <c r="BB208" i="12"/>
  <c r="BA208" i="12"/>
  <c r="BB214" i="12"/>
  <c r="BA214" i="12"/>
  <c r="BB220" i="12"/>
  <c r="BA220" i="12"/>
  <c r="BB226" i="12"/>
  <c r="BA226" i="12"/>
  <c r="BB232" i="12"/>
  <c r="BA232" i="12"/>
  <c r="BB238" i="12"/>
  <c r="BA238" i="12"/>
  <c r="BB244" i="12"/>
  <c r="BA244" i="12"/>
  <c r="BB250" i="12"/>
  <c r="BA250" i="12"/>
  <c r="BB256" i="12"/>
  <c r="BA256" i="12"/>
  <c r="BB262" i="12"/>
  <c r="BA262" i="12"/>
  <c r="BB268" i="12"/>
  <c r="BA268" i="12"/>
  <c r="BB274" i="12"/>
  <c r="BA274" i="12"/>
  <c r="BB280" i="12"/>
  <c r="BA280" i="12"/>
  <c r="BB286" i="12"/>
  <c r="BA286" i="12"/>
  <c r="BB292" i="12"/>
  <c r="BA292" i="12"/>
  <c r="BB298" i="12"/>
  <c r="BA298" i="12"/>
  <c r="BB304" i="12"/>
  <c r="BA304" i="12"/>
  <c r="BB310" i="12"/>
  <c r="BA310" i="12"/>
  <c r="BB316" i="12"/>
  <c r="BA316" i="12"/>
  <c r="BB322" i="12"/>
  <c r="BA322" i="12"/>
  <c r="BB328" i="12"/>
  <c r="BA328" i="12"/>
  <c r="BB334" i="12"/>
  <c r="BA334" i="12"/>
  <c r="BB340" i="12"/>
  <c r="BA340" i="12"/>
  <c r="BB346" i="12"/>
  <c r="BA346" i="12"/>
  <c r="BB352" i="12"/>
  <c r="BA352" i="12"/>
  <c r="BB358" i="12"/>
  <c r="BA358" i="12"/>
  <c r="BB370" i="12"/>
  <c r="BA370" i="12"/>
  <c r="BB376" i="12"/>
  <c r="BA376" i="12"/>
  <c r="BB382" i="12"/>
  <c r="BA382" i="12"/>
  <c r="BB388" i="12"/>
  <c r="BA388" i="12"/>
  <c r="BB394" i="12"/>
  <c r="BA394" i="12"/>
  <c r="BB400" i="12"/>
  <c r="BA400" i="12"/>
  <c r="BB406" i="12"/>
  <c r="BA406" i="12"/>
  <c r="BB412" i="12"/>
  <c r="BA412" i="12"/>
  <c r="BB418" i="12"/>
  <c r="BA418" i="12"/>
  <c r="BB424" i="12"/>
  <c r="BA424" i="12"/>
  <c r="BB430" i="12"/>
  <c r="BA430" i="12"/>
  <c r="BB436" i="12"/>
  <c r="BA436" i="12"/>
  <c r="BB442" i="12"/>
  <c r="BA442" i="12"/>
  <c r="BB448" i="12"/>
  <c r="BA448" i="12"/>
  <c r="BB454" i="12"/>
  <c r="BA454" i="12"/>
  <c r="BB466" i="12"/>
  <c r="BA466" i="12"/>
  <c r="BB472" i="12"/>
  <c r="BA472" i="12"/>
  <c r="BB478" i="12"/>
  <c r="BA478" i="12"/>
  <c r="BB484" i="12"/>
  <c r="BA484" i="12"/>
  <c r="BB490" i="12"/>
  <c r="BA490" i="12"/>
  <c r="BB496" i="12"/>
  <c r="BA496" i="12"/>
  <c r="BB509" i="12"/>
  <c r="BA509" i="12"/>
  <c r="BB515" i="12"/>
  <c r="BA515" i="12"/>
  <c r="BB521" i="12"/>
  <c r="BA521" i="12"/>
  <c r="BB527" i="12"/>
  <c r="BA527" i="12"/>
  <c r="BB533" i="12"/>
  <c r="BA533" i="12"/>
  <c r="BB539" i="12"/>
  <c r="BA539" i="12"/>
  <c r="BB545" i="12"/>
  <c r="BA545" i="12"/>
  <c r="BB551" i="12"/>
  <c r="BA551" i="12"/>
  <c r="BB557" i="12"/>
  <c r="BA557" i="12"/>
  <c r="BB563" i="12"/>
  <c r="BA563" i="12"/>
  <c r="BB569" i="12"/>
  <c r="BA569" i="12"/>
  <c r="BB581" i="12"/>
  <c r="BA581" i="12"/>
  <c r="BB587" i="12"/>
  <c r="BA587" i="12"/>
  <c r="BB593" i="12"/>
  <c r="BA593" i="12"/>
  <c r="BB599" i="12"/>
  <c r="BA599" i="12"/>
  <c r="BB605" i="12"/>
  <c r="BA605" i="12"/>
  <c r="BB611" i="12"/>
  <c r="BA611" i="12"/>
  <c r="BB617" i="12"/>
  <c r="BA617" i="12"/>
  <c r="BB623" i="12"/>
  <c r="BA623" i="12"/>
  <c r="BB629" i="12"/>
  <c r="BA629" i="12"/>
  <c r="BB635" i="12"/>
  <c r="BA635" i="12"/>
  <c r="BB641" i="12"/>
  <c r="BA641" i="12"/>
  <c r="BB647" i="12"/>
  <c r="BA647" i="12"/>
  <c r="BB653" i="12"/>
  <c r="BA653" i="12"/>
  <c r="BB659" i="12"/>
  <c r="BA659" i="12"/>
  <c r="BB671" i="12"/>
  <c r="BA671" i="12"/>
  <c r="BB677" i="12"/>
  <c r="BA677" i="12"/>
  <c r="BB683" i="12"/>
  <c r="BA683" i="12"/>
  <c r="BB689" i="12"/>
  <c r="BA689" i="12"/>
  <c r="BB695" i="12"/>
  <c r="BA695" i="12"/>
  <c r="BB701" i="12"/>
  <c r="BB707" i="12"/>
  <c r="BA707" i="12"/>
  <c r="BB713" i="12"/>
  <c r="BA713" i="12"/>
  <c r="BB719" i="12"/>
  <c r="BB725" i="12"/>
  <c r="BA725" i="12"/>
  <c r="BB731" i="12"/>
  <c r="BA731" i="12"/>
  <c r="BB737" i="12"/>
  <c r="BA737" i="12"/>
  <c r="BB743" i="12"/>
  <c r="BA743" i="12"/>
  <c r="BB749" i="12"/>
  <c r="BA749" i="12"/>
  <c r="BB755" i="12"/>
  <c r="BA755" i="12"/>
  <c r="BB761" i="12"/>
  <c r="BA761" i="12"/>
  <c r="BB767" i="12"/>
  <c r="BA767" i="12"/>
  <c r="BB773" i="12"/>
  <c r="BA773" i="12"/>
  <c r="BB779" i="12"/>
  <c r="BA779" i="12"/>
  <c r="BB785" i="12"/>
  <c r="BA785" i="12"/>
  <c r="BB791" i="12"/>
  <c r="BA791" i="12"/>
  <c r="BB797" i="12"/>
  <c r="BA797" i="12"/>
  <c r="BB803" i="12"/>
  <c r="BA803" i="12"/>
  <c r="BB809" i="12"/>
  <c r="BA809" i="12"/>
  <c r="BB815" i="12"/>
  <c r="BA815" i="12"/>
  <c r="BB821" i="12"/>
  <c r="BA821" i="12"/>
  <c r="BB827" i="12"/>
  <c r="BA827" i="12"/>
  <c r="BB833" i="12"/>
  <c r="BA833" i="12"/>
  <c r="BB839" i="12"/>
  <c r="BA839" i="12"/>
  <c r="BB845" i="12"/>
  <c r="BA845" i="12"/>
  <c r="BB851" i="12"/>
  <c r="BA851" i="12"/>
  <c r="BB857" i="12"/>
  <c r="BA857" i="12"/>
  <c r="BB863" i="12"/>
  <c r="BA863" i="12"/>
  <c r="BB869" i="12"/>
  <c r="BA869" i="12"/>
  <c r="BB875" i="12"/>
  <c r="BA875" i="12"/>
  <c r="BB881" i="12"/>
  <c r="BA881" i="12"/>
  <c r="BB887" i="12"/>
  <c r="BA887" i="12"/>
  <c r="BA893" i="12"/>
  <c r="BB893" i="12"/>
  <c r="BB899" i="12"/>
  <c r="BA899" i="12"/>
  <c r="BB905" i="12"/>
  <c r="BA905" i="12"/>
  <c r="BB911" i="12"/>
  <c r="BA911" i="12"/>
  <c r="BB917" i="12"/>
  <c r="BA917" i="12"/>
  <c r="BB923" i="12"/>
  <c r="BA923" i="12"/>
  <c r="BB929" i="12"/>
  <c r="BA929" i="12"/>
  <c r="BB935" i="12"/>
  <c r="BA935" i="12"/>
  <c r="BB941" i="12"/>
  <c r="BA941" i="12"/>
  <c r="BB947" i="12"/>
  <c r="BA947" i="12"/>
  <c r="BB953" i="12"/>
  <c r="BA953" i="12"/>
  <c r="BB959" i="12"/>
  <c r="BA959" i="12"/>
  <c r="BB965" i="12"/>
  <c r="BA965" i="12"/>
  <c r="BB971" i="12"/>
  <c r="BA971" i="12"/>
  <c r="BB977" i="12"/>
  <c r="BA977" i="12"/>
  <c r="BB983" i="12"/>
  <c r="BA983" i="12"/>
  <c r="BB989" i="12"/>
  <c r="BA989" i="12"/>
  <c r="BB995" i="12"/>
  <c r="BA995" i="12"/>
  <c r="BB1001" i="12"/>
  <c r="BA1001" i="12"/>
  <c r="BB1007" i="12"/>
  <c r="BB1013" i="12"/>
  <c r="BA1013" i="12"/>
  <c r="BB1019" i="12"/>
  <c r="BA1019" i="12"/>
  <c r="BB1025" i="12"/>
  <c r="BA1025" i="12"/>
  <c r="BB1031" i="12"/>
  <c r="BA1031" i="12"/>
  <c r="BB1037" i="12"/>
  <c r="BB1043" i="12"/>
  <c r="BA1043" i="12"/>
  <c r="BB1049" i="12"/>
  <c r="BB1055" i="12"/>
  <c r="BA1055" i="12"/>
  <c r="BB1061" i="12"/>
  <c r="BA1061" i="12"/>
  <c r="BA1067" i="12"/>
  <c r="BB1067" i="12"/>
  <c r="BB1073" i="12"/>
  <c r="BB1079" i="12"/>
  <c r="BA1079" i="12"/>
  <c r="BB1085" i="12"/>
  <c r="BB1091" i="12"/>
  <c r="BA1091" i="12"/>
  <c r="BB1097" i="12"/>
  <c r="BA1097" i="12"/>
  <c r="BB1103" i="12"/>
  <c r="BA1103" i="12"/>
  <c r="BB1115" i="12"/>
  <c r="BA1115" i="12"/>
  <c r="BB1121" i="12"/>
  <c r="BA1121" i="12"/>
  <c r="BB1127" i="12"/>
  <c r="BA1127" i="12"/>
  <c r="BB1139" i="12"/>
  <c r="BA1139" i="12"/>
  <c r="BB1145" i="12"/>
  <c r="BA1145" i="12"/>
  <c r="BB1151" i="12"/>
  <c r="BA1151" i="12"/>
  <c r="BB1163" i="12"/>
  <c r="BA1163" i="12"/>
  <c r="BB1169" i="12"/>
  <c r="BA1169" i="12"/>
  <c r="BB1175" i="12"/>
  <c r="BA1175" i="12"/>
  <c r="BB1187" i="12"/>
  <c r="BA1187" i="12"/>
  <c r="BB1193" i="12"/>
  <c r="BA1193" i="12"/>
  <c r="BA2058" i="12"/>
  <c r="BA2010" i="12"/>
  <c r="BA1962" i="12"/>
  <c r="BA1914" i="12"/>
  <c r="BA1866" i="12"/>
  <c r="BA1818" i="12"/>
  <c r="BA1770" i="12"/>
  <c r="BA1722" i="12"/>
  <c r="BA1674" i="12"/>
  <c r="BA1626" i="12"/>
  <c r="BA1578" i="12"/>
  <c r="BA1523" i="12"/>
  <c r="BA1470" i="12"/>
  <c r="BA1415" i="12"/>
  <c r="BA1360" i="12"/>
  <c r="BA1290" i="12"/>
  <c r="BA1218" i="12"/>
  <c r="BA1146" i="12"/>
  <c r="BA1072" i="12"/>
  <c r="BA944" i="12"/>
  <c r="BA800" i="12"/>
  <c r="BB1200" i="12"/>
  <c r="BA1200" i="12"/>
  <c r="BB1212" i="12"/>
  <c r="BA1212" i="12"/>
  <c r="BB1224" i="12"/>
  <c r="BA1224" i="12"/>
  <c r="BB1236" i="12"/>
  <c r="BA1236" i="12"/>
  <c r="BB1248" i="12"/>
  <c r="BA1248" i="12"/>
  <c r="BB1260" i="12"/>
  <c r="BA1260" i="12"/>
  <c r="BB1272" i="12"/>
  <c r="BA1272" i="12"/>
  <c r="BB1284" i="12"/>
  <c r="BA1284" i="12"/>
  <c r="BB1296" i="12"/>
  <c r="BA1296" i="12"/>
  <c r="BA1308" i="12"/>
  <c r="BB1308" i="12"/>
  <c r="BB1320" i="12"/>
  <c r="BA1320" i="12"/>
  <c r="BB1332" i="12"/>
  <c r="BA1332" i="12"/>
  <c r="BB1344" i="12"/>
  <c r="BA1344" i="12"/>
  <c r="BB1350" i="12"/>
  <c r="BA1350" i="12"/>
  <c r="BB1356" i="12"/>
  <c r="BA1356" i="12"/>
  <c r="BB1362" i="12"/>
  <c r="BA1362" i="12"/>
  <c r="BB1368" i="12"/>
  <c r="BA1368" i="12"/>
  <c r="BB1374" i="12"/>
  <c r="BA1374" i="12"/>
  <c r="BB1380" i="12"/>
  <c r="BA1380" i="12"/>
  <c r="BB1386" i="12"/>
  <c r="BA1386" i="12"/>
  <c r="BB1392" i="12"/>
  <c r="BA1392" i="12"/>
  <c r="BB1404" i="12"/>
  <c r="BA1404" i="12"/>
  <c r="BB1410" i="12"/>
  <c r="BA1410" i="12"/>
  <c r="BB1416" i="12"/>
  <c r="BA1416" i="12"/>
  <c r="BB1422" i="12"/>
  <c r="BA1422" i="12"/>
  <c r="BB1428" i="12"/>
  <c r="BA1428" i="12"/>
  <c r="BB1440" i="12"/>
  <c r="BA1440" i="12"/>
  <c r="BB1446" i="12"/>
  <c r="BA1446" i="12"/>
  <c r="BA1452" i="12"/>
  <c r="BB1452" i="12"/>
  <c r="BB1458" i="12"/>
  <c r="BA1458" i="12"/>
  <c r="BB1464" i="12"/>
  <c r="BA1464" i="12"/>
  <c r="BB1476" i="12"/>
  <c r="BA1476" i="12"/>
  <c r="BB1482" i="12"/>
  <c r="BA1482" i="12"/>
  <c r="BB1488" i="12"/>
  <c r="BA1488" i="12"/>
  <c r="BB1494" i="12"/>
  <c r="BA1494" i="12"/>
  <c r="BB1500" i="12"/>
  <c r="BA1500" i="12"/>
  <c r="BB1512" i="12"/>
  <c r="BA1512" i="12"/>
  <c r="BB1518" i="12"/>
  <c r="BA1518" i="12"/>
  <c r="BB1524" i="12"/>
  <c r="BA1524" i="12"/>
  <c r="BB1530" i="12"/>
  <c r="BA1530" i="12"/>
  <c r="BB1536" i="12"/>
  <c r="BA1536" i="12"/>
  <c r="BB1548" i="12"/>
  <c r="BA1548" i="12"/>
  <c r="BB1554" i="12"/>
  <c r="BA1554" i="12"/>
  <c r="BB1560" i="12"/>
  <c r="BA1560" i="12"/>
  <c r="BB1566" i="12"/>
  <c r="BA1566" i="12"/>
  <c r="BB1572" i="12"/>
  <c r="BA1572" i="12"/>
  <c r="BB1584" i="12"/>
  <c r="BA1584" i="12"/>
  <c r="BB1590" i="12"/>
  <c r="BA1590" i="12"/>
  <c r="BB1596" i="12"/>
  <c r="BA1596" i="12"/>
  <c r="BB1608" i="12"/>
  <c r="BA1608" i="12"/>
  <c r="BB1614" i="12"/>
  <c r="BA1614" i="12"/>
  <c r="BB1620" i="12"/>
  <c r="BA1620" i="12"/>
  <c r="BB1632" i="12"/>
  <c r="BA1632" i="12"/>
  <c r="BB1638" i="12"/>
  <c r="BA1638" i="12"/>
  <c r="BB1644" i="12"/>
  <c r="BA1644" i="12"/>
  <c r="BB1656" i="12"/>
  <c r="BA1656" i="12"/>
  <c r="BB1662" i="12"/>
  <c r="BA1662" i="12"/>
  <c r="BB1668" i="12"/>
  <c r="BA1668" i="12"/>
  <c r="BB1680" i="12"/>
  <c r="BA1680" i="12"/>
  <c r="BB1686" i="12"/>
  <c r="BA1686" i="12"/>
  <c r="BA1692" i="12"/>
  <c r="BB1692" i="12"/>
  <c r="BB1704" i="12"/>
  <c r="BA1704" i="12"/>
  <c r="BB1710" i="12"/>
  <c r="BA1710" i="12"/>
  <c r="BB1716" i="12"/>
  <c r="BA1716" i="12"/>
  <c r="BB1728" i="12"/>
  <c r="BA1728" i="12"/>
  <c r="BB1734" i="12"/>
  <c r="BA1734" i="12"/>
  <c r="BB1740" i="12"/>
  <c r="BA1740" i="12"/>
  <c r="BB1752" i="12"/>
  <c r="BA1752" i="12"/>
  <c r="BB1758" i="12"/>
  <c r="BA1758" i="12"/>
  <c r="BB1764" i="12"/>
  <c r="BA1764" i="12"/>
  <c r="BB1776" i="12"/>
  <c r="BA1776" i="12"/>
  <c r="BB1782" i="12"/>
  <c r="BA1782" i="12"/>
  <c r="BB1788" i="12"/>
  <c r="BA1788" i="12"/>
  <c r="BB1800" i="12"/>
  <c r="BA1800" i="12"/>
  <c r="BB1806" i="12"/>
  <c r="BA1806" i="12"/>
  <c r="BB1812" i="12"/>
  <c r="BA1812" i="12"/>
  <c r="BB1824" i="12"/>
  <c r="BA1824" i="12"/>
  <c r="BB1830" i="12"/>
  <c r="BA1830" i="12"/>
  <c r="BB1836" i="12"/>
  <c r="BA1836" i="12"/>
  <c r="BB1848" i="12"/>
  <c r="BA1848" i="12"/>
  <c r="BB1854" i="12"/>
  <c r="BA1854" i="12"/>
  <c r="BB1860" i="12"/>
  <c r="BA1860" i="12"/>
  <c r="BB1872" i="12"/>
  <c r="BA1872" i="12"/>
  <c r="BB1878" i="12"/>
  <c r="BA1878" i="12"/>
  <c r="BB1884" i="12"/>
  <c r="BA1884" i="12"/>
  <c r="BB1896" i="12"/>
  <c r="BA1896" i="12"/>
  <c r="BB1902" i="12"/>
  <c r="BA1902" i="12"/>
  <c r="BB1908" i="12"/>
  <c r="BA1908" i="12"/>
  <c r="BB1920" i="12"/>
  <c r="BA1920" i="12"/>
  <c r="BB1926" i="12"/>
  <c r="BA1926" i="12"/>
  <c r="BB1932" i="12"/>
  <c r="BA1932" i="12"/>
  <c r="BB1944" i="12"/>
  <c r="BA1944" i="12"/>
  <c r="BB1950" i="12"/>
  <c r="BA1950" i="12"/>
  <c r="BB1956" i="12"/>
  <c r="BA1956" i="12"/>
  <c r="BB1968" i="12"/>
  <c r="BA1968" i="12"/>
  <c r="BB1974" i="12"/>
  <c r="BA1974" i="12"/>
  <c r="BB1980" i="12"/>
  <c r="BA1980" i="12"/>
  <c r="BB1992" i="12"/>
  <c r="BA1992" i="12"/>
  <c r="BB1998" i="12"/>
  <c r="BA1998" i="12"/>
  <c r="BA2004" i="12"/>
  <c r="BB2004" i="12"/>
  <c r="BB2016" i="12"/>
  <c r="BA2016" i="12"/>
  <c r="BB2022" i="12"/>
  <c r="BA2022" i="12"/>
  <c r="BB2028" i="12"/>
  <c r="BA2028" i="12"/>
  <c r="BB2040" i="12"/>
  <c r="BA2040" i="12"/>
  <c r="BB2046" i="12"/>
  <c r="BA2046" i="12"/>
  <c r="BB2052" i="12"/>
  <c r="BA2052" i="12"/>
  <c r="BA1516" i="12"/>
  <c r="BA1408" i="12"/>
  <c r="BA1349" i="12"/>
  <c r="BA1278" i="12"/>
  <c r="BA1206" i="12"/>
  <c r="BA1134" i="12"/>
  <c r="BA1050" i="12"/>
  <c r="BA916" i="12"/>
  <c r="BA772" i="12"/>
  <c r="BA610" i="12"/>
  <c r="BB455" i="12"/>
  <c r="BA455" i="12"/>
  <c r="BB485" i="12"/>
  <c r="BA485" i="12"/>
  <c r="BB504" i="12"/>
  <c r="BA504" i="12"/>
  <c r="BB534" i="12"/>
  <c r="BA534" i="12"/>
  <c r="BB570" i="12"/>
  <c r="BA570" i="12"/>
  <c r="BB588" i="12"/>
  <c r="BA588" i="12"/>
  <c r="BB594" i="12"/>
  <c r="BA594" i="12"/>
  <c r="BB606" i="12"/>
  <c r="BA606" i="12"/>
  <c r="BB618" i="12"/>
  <c r="BA618" i="12"/>
  <c r="BB636" i="12"/>
  <c r="BA636" i="12"/>
  <c r="BB672" i="12"/>
  <c r="BA672" i="12"/>
  <c r="BB690" i="12"/>
  <c r="BA690" i="12"/>
  <c r="BB708" i="12"/>
  <c r="BA708" i="12"/>
  <c r="BB744" i="12"/>
  <c r="BA744" i="12"/>
  <c r="BB768" i="12"/>
  <c r="BA768" i="12"/>
  <c r="BB780" i="12"/>
  <c r="BA780" i="12"/>
  <c r="BB804" i="12"/>
  <c r="BA804" i="12"/>
  <c r="BB822" i="12"/>
  <c r="BA822" i="12"/>
  <c r="BB828" i="12"/>
  <c r="BA828" i="12"/>
  <c r="BB846" i="12"/>
  <c r="BA846" i="12"/>
  <c r="BB864" i="12"/>
  <c r="BA864" i="12"/>
  <c r="BB870" i="12"/>
  <c r="BA870" i="12"/>
  <c r="BB876" i="12"/>
  <c r="BA876" i="12"/>
  <c r="BB900" i="12"/>
  <c r="BA900" i="12"/>
  <c r="BB912" i="12"/>
  <c r="BA912" i="12"/>
  <c r="BB918" i="12"/>
  <c r="BA918" i="12"/>
  <c r="BB936" i="12"/>
  <c r="BA936" i="12"/>
  <c r="BB942" i="12"/>
  <c r="BA942" i="12"/>
  <c r="BB948" i="12"/>
  <c r="BA948" i="12"/>
  <c r="BB954" i="12"/>
  <c r="BA954" i="12"/>
  <c r="BB960" i="12"/>
  <c r="BA960" i="12"/>
  <c r="BB966" i="12"/>
  <c r="BA966" i="12"/>
  <c r="BB972" i="12"/>
  <c r="BA972" i="12"/>
  <c r="BB978" i="12"/>
  <c r="BA978" i="12"/>
  <c r="BB984" i="12"/>
  <c r="BA984" i="12"/>
  <c r="BB990" i="12"/>
  <c r="BA990" i="12"/>
  <c r="BB996" i="12"/>
  <c r="BA996" i="12"/>
  <c r="BB1002" i="12"/>
  <c r="BA1002" i="12"/>
  <c r="BB1008" i="12"/>
  <c r="BA1008" i="12"/>
  <c r="BB1014" i="12"/>
  <c r="BA1014" i="12"/>
  <c r="BB1020" i="12"/>
  <c r="BA1020" i="12"/>
  <c r="BB1026" i="12"/>
  <c r="BA1026" i="12"/>
  <c r="BB1032" i="12"/>
  <c r="BA1032" i="12"/>
  <c r="BB1038" i="12"/>
  <c r="BA1038" i="12"/>
  <c r="BB1044" i="12"/>
  <c r="BA1044" i="12"/>
  <c r="BB1056" i="12"/>
  <c r="BA1056" i="12"/>
  <c r="BB1062" i="12"/>
  <c r="BA1062" i="12"/>
  <c r="BB1068" i="12"/>
  <c r="BA1068" i="12"/>
  <c r="BB1074" i="12"/>
  <c r="BA1074" i="12"/>
  <c r="BB1080" i="12"/>
  <c r="BA1080" i="12"/>
  <c r="BB1086" i="12"/>
  <c r="BA1086" i="12"/>
  <c r="BB1092" i="12"/>
  <c r="BA1092" i="12"/>
  <c r="BB1104" i="12"/>
  <c r="BA1104" i="12"/>
  <c r="BB1116" i="12"/>
  <c r="BA1116" i="12"/>
  <c r="BB1128" i="12"/>
  <c r="BA1128" i="12"/>
  <c r="BB1140" i="12"/>
  <c r="BA1140" i="12"/>
  <c r="BB1152" i="12"/>
  <c r="BA1152" i="12"/>
  <c r="BB1164" i="12"/>
  <c r="BA1164" i="12"/>
  <c r="BB1176" i="12"/>
  <c r="BA1176" i="12"/>
  <c r="BB1188" i="12"/>
  <c r="BA1188" i="12"/>
  <c r="BA1348" i="12"/>
  <c r="BA364" i="12"/>
  <c r="BB467" i="12"/>
  <c r="BA467" i="12"/>
  <c r="BB479" i="12"/>
  <c r="BA479" i="12"/>
  <c r="BB491" i="12"/>
  <c r="BA491" i="12"/>
  <c r="BB510" i="12"/>
  <c r="BA510" i="12"/>
  <c r="BB516" i="12"/>
  <c r="BA516" i="12"/>
  <c r="BB528" i="12"/>
  <c r="BA528" i="12"/>
  <c r="BB546" i="12"/>
  <c r="BA546" i="12"/>
  <c r="BB558" i="12"/>
  <c r="BA558" i="12"/>
  <c r="BB564" i="12"/>
  <c r="BA564" i="12"/>
  <c r="BB582" i="12"/>
  <c r="BA582" i="12"/>
  <c r="BB600" i="12"/>
  <c r="BA600" i="12"/>
  <c r="BB624" i="12"/>
  <c r="BA624" i="12"/>
  <c r="BB648" i="12"/>
  <c r="BA648" i="12"/>
  <c r="BB684" i="12"/>
  <c r="BA684" i="12"/>
  <c r="BB702" i="12"/>
  <c r="BA702" i="12"/>
  <c r="BB714" i="12"/>
  <c r="BA714" i="12"/>
  <c r="BB726" i="12"/>
  <c r="BA726" i="12"/>
  <c r="BB738" i="12"/>
  <c r="BA738" i="12"/>
  <c r="BB756" i="12"/>
  <c r="BA756" i="12"/>
  <c r="BB774" i="12"/>
  <c r="BA774" i="12"/>
  <c r="BB786" i="12"/>
  <c r="BA786" i="12"/>
  <c r="BB792" i="12"/>
  <c r="BA792" i="12"/>
  <c r="BB816" i="12"/>
  <c r="BA816" i="12"/>
  <c r="BB834" i="12"/>
  <c r="BA834" i="12"/>
  <c r="BB852" i="12"/>
  <c r="BA852" i="12"/>
  <c r="BB882" i="12"/>
  <c r="BA882" i="12"/>
  <c r="BB906" i="12"/>
  <c r="BA906" i="12"/>
  <c r="BB924" i="12"/>
  <c r="BA924" i="12"/>
  <c r="BB1201" i="12"/>
  <c r="BA1201" i="12"/>
  <c r="BB1207" i="12"/>
  <c r="BA1207" i="12"/>
  <c r="BB1213" i="12"/>
  <c r="BA1213" i="12"/>
  <c r="BB1219" i="12"/>
  <c r="BA1219" i="12"/>
  <c r="BB1225" i="12"/>
  <c r="BA1225" i="12"/>
  <c r="BB1231" i="12"/>
  <c r="BA1231" i="12"/>
  <c r="BB1237" i="12"/>
  <c r="BA1237" i="12"/>
  <c r="BB1243" i="12"/>
  <c r="BA1243" i="12"/>
  <c r="BB1249" i="12"/>
  <c r="BA1249" i="12"/>
  <c r="BB1255" i="12"/>
  <c r="BA1255" i="12"/>
  <c r="BB1261" i="12"/>
  <c r="BA1261" i="12"/>
  <c r="BB1267" i="12"/>
  <c r="BA1267" i="12"/>
  <c r="BB1273" i="12"/>
  <c r="BA1273" i="12"/>
  <c r="BB1279" i="12"/>
  <c r="BA1279" i="12"/>
  <c r="BB1285" i="12"/>
  <c r="BA1285" i="12"/>
  <c r="BB1291" i="12"/>
  <c r="BA1291" i="12"/>
  <c r="BB1297" i="12"/>
  <c r="BA1297" i="12"/>
  <c r="BB1303" i="12"/>
  <c r="BA1303" i="12"/>
  <c r="BA1309" i="12"/>
  <c r="BB1309" i="12"/>
  <c r="BB1315" i="12"/>
  <c r="BA1315" i="12"/>
  <c r="BB1321" i="12"/>
  <c r="BA1321" i="12"/>
  <c r="BB1327" i="12"/>
  <c r="BA1327" i="12"/>
  <c r="BB1333" i="12"/>
  <c r="BA1333" i="12"/>
  <c r="BB1339" i="12"/>
  <c r="BA1339" i="12"/>
  <c r="BB1345" i="12"/>
  <c r="BA1345" i="12"/>
  <c r="BB1351" i="12"/>
  <c r="BA1351" i="12"/>
  <c r="BB1357" i="12"/>
  <c r="BA1357" i="12"/>
  <c r="BB1363" i="12"/>
  <c r="BA1363" i="12"/>
  <c r="BB1369" i="12"/>
  <c r="BA1369" i="12"/>
  <c r="BB1375" i="12"/>
  <c r="BA1375" i="12"/>
  <c r="BB1381" i="12"/>
  <c r="BA1381" i="12"/>
  <c r="BB1387" i="12"/>
  <c r="BA1387" i="12"/>
  <c r="BB1393" i="12"/>
  <c r="BA1393" i="12"/>
  <c r="BB1399" i="12"/>
  <c r="BA1399" i="12"/>
  <c r="BB1405" i="12"/>
  <c r="BA1405" i="12"/>
  <c r="BB1411" i="12"/>
  <c r="BA1411" i="12"/>
  <c r="BB1417" i="12"/>
  <c r="BA1417" i="12"/>
  <c r="BB1423" i="12"/>
  <c r="BA1423" i="12"/>
  <c r="BB1429" i="12"/>
  <c r="BA1429" i="12"/>
  <c r="BB1435" i="12"/>
  <c r="BA1435" i="12"/>
  <c r="BB1441" i="12"/>
  <c r="BA1441" i="12"/>
  <c r="BB1447" i="12"/>
  <c r="BA1447" i="12"/>
  <c r="BB1453" i="12"/>
  <c r="BA1453" i="12"/>
  <c r="BB1459" i="12"/>
  <c r="BA1459" i="12"/>
  <c r="BB1465" i="12"/>
  <c r="BA1465" i="12"/>
  <c r="BB1471" i="12"/>
  <c r="BA1471" i="12"/>
  <c r="BB1477" i="12"/>
  <c r="BA1477" i="12"/>
  <c r="BB1483" i="12"/>
  <c r="BA1483" i="12"/>
  <c r="BB1489" i="12"/>
  <c r="BA1489" i="12"/>
  <c r="BB1495" i="12"/>
  <c r="BA1495" i="12"/>
  <c r="BA1501" i="12"/>
  <c r="BB1501" i="12"/>
  <c r="BB1507" i="12"/>
  <c r="BA1507" i="12"/>
  <c r="BB1513" i="12"/>
  <c r="BA1513" i="12"/>
  <c r="BB1519" i="12"/>
  <c r="BA1519" i="12"/>
  <c r="BB1525" i="12"/>
  <c r="BA1525" i="12"/>
  <c r="BB1531" i="12"/>
  <c r="BA1531" i="12"/>
  <c r="BB1537" i="12"/>
  <c r="BA1537" i="12"/>
  <c r="BB1543" i="12"/>
  <c r="BA1543" i="12"/>
  <c r="BB1549" i="12"/>
  <c r="BA1549" i="12"/>
  <c r="BB1555" i="12"/>
  <c r="BA1555" i="12"/>
  <c r="BB1561" i="12"/>
  <c r="BA1561" i="12"/>
  <c r="BB1567" i="12"/>
  <c r="BA1567" i="12"/>
  <c r="BB1573" i="12"/>
  <c r="BA1573" i="12"/>
  <c r="BB1579" i="12"/>
  <c r="BB1585" i="12"/>
  <c r="BA1585" i="12"/>
  <c r="BB1591" i="12"/>
  <c r="BA1591" i="12"/>
  <c r="BB1597" i="12"/>
  <c r="BA1597" i="12"/>
  <c r="BB1603" i="12"/>
  <c r="BA1603" i="12"/>
  <c r="BB1609" i="12"/>
  <c r="BA1609" i="12"/>
  <c r="BB1615" i="12"/>
  <c r="BA1615" i="12"/>
  <c r="BB1621" i="12"/>
  <c r="BA1621" i="12"/>
  <c r="BB1633" i="12"/>
  <c r="BA1633" i="12"/>
  <c r="BB1639" i="12"/>
  <c r="BA1639" i="12"/>
  <c r="BB1645" i="12"/>
  <c r="BA1645" i="12"/>
  <c r="BB1651" i="12"/>
  <c r="BA1651" i="12"/>
  <c r="BB1657" i="12"/>
  <c r="BA1657" i="12"/>
  <c r="BB1663" i="12"/>
  <c r="BA1663" i="12"/>
  <c r="BB1669" i="12"/>
  <c r="BA1669" i="12"/>
  <c r="BB1675" i="12"/>
  <c r="BB1681" i="12"/>
  <c r="BA1681" i="12"/>
  <c r="BB1687" i="12"/>
  <c r="BA1687" i="12"/>
  <c r="BA1693" i="12"/>
  <c r="BB1693" i="12"/>
  <c r="BB1699" i="12"/>
  <c r="BA1699" i="12"/>
  <c r="BB1705" i="12"/>
  <c r="BA1705" i="12"/>
  <c r="BB1711" i="12"/>
  <c r="BA1711" i="12"/>
  <c r="BA1717" i="12"/>
  <c r="BB1717" i="12"/>
  <c r="BB1723" i="12"/>
  <c r="BB1729" i="12"/>
  <c r="BA1729" i="12"/>
  <c r="BB1735" i="12"/>
  <c r="BA1735" i="12"/>
  <c r="BB1741" i="12"/>
  <c r="BA1741" i="12"/>
  <c r="BB1747" i="12"/>
  <c r="BA1747" i="12"/>
  <c r="BB1753" i="12"/>
  <c r="BA1753" i="12"/>
  <c r="BB1759" i="12"/>
  <c r="BA1759" i="12"/>
  <c r="BB1765" i="12"/>
  <c r="BA1765" i="12"/>
  <c r="BB1771" i="12"/>
  <c r="BB1777" i="12"/>
  <c r="BA1777" i="12"/>
  <c r="BB1783" i="12"/>
  <c r="BA1783" i="12"/>
  <c r="BA1789" i="12"/>
  <c r="BB1789" i="12"/>
  <c r="BB1795" i="12"/>
  <c r="BA1795" i="12"/>
  <c r="BB1801" i="12"/>
  <c r="BA1801" i="12"/>
  <c r="BB1807" i="12"/>
  <c r="BA1807" i="12"/>
  <c r="BB1813" i="12"/>
  <c r="BA1813" i="12"/>
  <c r="BB1825" i="12"/>
  <c r="BA1825" i="12"/>
  <c r="BB1831" i="12"/>
  <c r="BA1831" i="12"/>
  <c r="BB1837" i="12"/>
  <c r="BA1837" i="12"/>
  <c r="BB1843" i="12"/>
  <c r="BA1843" i="12"/>
  <c r="BB1849" i="12"/>
  <c r="BA1849" i="12"/>
  <c r="BB1855" i="12"/>
  <c r="BA1855" i="12"/>
  <c r="BB1861" i="12"/>
  <c r="BA1861" i="12"/>
  <c r="BB1867" i="12"/>
  <c r="BB1873" i="12"/>
  <c r="BA1873" i="12"/>
  <c r="BB1879" i="12"/>
  <c r="BA1879" i="12"/>
  <c r="BB1885" i="12"/>
  <c r="BA1885" i="12"/>
  <c r="BB1891" i="12"/>
  <c r="BA1891" i="12"/>
  <c r="BB1897" i="12"/>
  <c r="BA1897" i="12"/>
  <c r="BB1903" i="12"/>
  <c r="BA1903" i="12"/>
  <c r="BB1909" i="12"/>
  <c r="BA1909" i="12"/>
  <c r="BB1915" i="12"/>
  <c r="BB1921" i="12"/>
  <c r="BA1921" i="12"/>
  <c r="BB1927" i="12"/>
  <c r="BA1927" i="12"/>
  <c r="BA1933" i="12"/>
  <c r="BB1933" i="12"/>
  <c r="BB1939" i="12"/>
  <c r="BA1939" i="12"/>
  <c r="BB1945" i="12"/>
  <c r="BA1945" i="12"/>
  <c r="BB1951" i="12"/>
  <c r="BA1951" i="12"/>
  <c r="BB1957" i="12"/>
  <c r="BA1957" i="12"/>
  <c r="BB1963" i="12"/>
  <c r="BB1969" i="12"/>
  <c r="BA1969" i="12"/>
  <c r="BB1975" i="12"/>
  <c r="BA1975" i="12"/>
  <c r="BB1981" i="12"/>
  <c r="BA1981" i="12"/>
  <c r="BB1987" i="12"/>
  <c r="BA1987" i="12"/>
  <c r="BB1993" i="12"/>
  <c r="BA1993" i="12"/>
  <c r="BB1999" i="12"/>
  <c r="BA1999" i="12"/>
  <c r="BA2005" i="12"/>
  <c r="BB2005" i="12"/>
  <c r="BB2017" i="12"/>
  <c r="BA2017" i="12"/>
  <c r="BB2023" i="12"/>
  <c r="BA2023" i="12"/>
  <c r="BB2029" i="12"/>
  <c r="BA2029" i="12"/>
  <c r="BB2035" i="12"/>
  <c r="BA2035" i="12"/>
  <c r="BB2041" i="12"/>
  <c r="BA2041" i="12"/>
  <c r="BB2047" i="12"/>
  <c r="BA2047" i="12"/>
  <c r="BB2053" i="12"/>
  <c r="BA2053" i="12"/>
  <c r="BA2044" i="12"/>
  <c r="BA1996" i="12"/>
  <c r="BA1948" i="12"/>
  <c r="BA1900" i="12"/>
  <c r="BA1852" i="12"/>
  <c r="BA1804" i="12"/>
  <c r="BA1756" i="12"/>
  <c r="BA1708" i="12"/>
  <c r="BA1660" i="12"/>
  <c r="BA1612" i="12"/>
  <c r="BA1508" i="12"/>
  <c r="BA1400" i="12"/>
  <c r="BA1340" i="12"/>
  <c r="BA1268" i="12"/>
  <c r="BA1196" i="12"/>
  <c r="BA1037" i="12"/>
  <c r="BA575" i="12"/>
  <c r="BA288" i="12"/>
  <c r="BB461" i="12"/>
  <c r="BB473" i="12"/>
  <c r="BA473" i="12"/>
  <c r="BB497" i="12"/>
  <c r="BA497" i="12"/>
  <c r="BB522" i="12"/>
  <c r="BA522" i="12"/>
  <c r="BB540" i="12"/>
  <c r="BA540" i="12"/>
  <c r="BB552" i="12"/>
  <c r="BA552" i="12"/>
  <c r="BB576" i="12"/>
  <c r="BA576" i="12"/>
  <c r="BB612" i="12"/>
  <c r="BA612" i="12"/>
  <c r="BB630" i="12"/>
  <c r="BA630" i="12"/>
  <c r="BB642" i="12"/>
  <c r="BA642" i="12"/>
  <c r="BB654" i="12"/>
  <c r="BA654" i="12"/>
  <c r="BB660" i="12"/>
  <c r="BA660" i="12"/>
  <c r="BB678" i="12"/>
  <c r="BA678" i="12"/>
  <c r="BB696" i="12"/>
  <c r="BA696" i="12"/>
  <c r="BB720" i="12"/>
  <c r="BA720" i="12"/>
  <c r="BB732" i="12"/>
  <c r="BA732" i="12"/>
  <c r="BB750" i="12"/>
  <c r="BA750" i="12"/>
  <c r="BB762" i="12"/>
  <c r="BA762" i="12"/>
  <c r="BB798" i="12"/>
  <c r="BA798" i="12"/>
  <c r="BB810" i="12"/>
  <c r="BA810" i="12"/>
  <c r="BB840" i="12"/>
  <c r="BA840" i="12"/>
  <c r="BB858" i="12"/>
  <c r="BA858" i="12"/>
  <c r="BB888" i="12"/>
  <c r="BA888" i="12"/>
  <c r="BB894" i="12"/>
  <c r="BA894" i="12"/>
  <c r="BB930" i="12"/>
  <c r="BA930" i="12"/>
  <c r="BB6" i="12"/>
  <c r="BA6" i="12"/>
  <c r="BB12" i="12"/>
  <c r="BA12" i="12"/>
  <c r="BB18" i="12"/>
  <c r="BA18" i="12"/>
  <c r="BB24" i="12"/>
  <c r="BA24" i="12"/>
  <c r="BB30" i="12"/>
  <c r="BA30" i="12"/>
  <c r="BB36" i="12"/>
  <c r="BA36" i="12"/>
  <c r="BB42" i="12"/>
  <c r="BA42" i="12"/>
  <c r="BB48" i="12"/>
  <c r="BA48" i="12"/>
  <c r="BB54" i="12"/>
  <c r="BA54" i="12"/>
  <c r="BB60" i="12"/>
  <c r="BA60" i="12"/>
  <c r="BB66" i="12"/>
  <c r="BA66" i="12"/>
  <c r="BB72" i="12"/>
  <c r="BA72" i="12"/>
  <c r="BB78" i="12"/>
  <c r="BA78" i="12"/>
  <c r="BB84" i="12"/>
  <c r="BA84" i="12"/>
  <c r="BB90" i="12"/>
  <c r="BA90" i="12"/>
  <c r="BB96" i="12"/>
  <c r="BB102" i="12"/>
  <c r="BA102" i="12"/>
  <c r="BB108" i="12"/>
  <c r="BA108" i="12"/>
  <c r="BB114" i="12"/>
  <c r="BA114" i="12"/>
  <c r="BB120" i="12"/>
  <c r="BA120" i="12"/>
  <c r="BB126" i="12"/>
  <c r="BA126" i="12"/>
  <c r="BB132" i="12"/>
  <c r="BA132" i="12"/>
  <c r="BB138" i="12"/>
  <c r="BA138" i="12"/>
  <c r="BB144" i="12"/>
  <c r="BA144" i="12"/>
  <c r="BB150" i="12"/>
  <c r="BA150" i="12"/>
  <c r="BB156" i="12"/>
  <c r="BA156" i="12"/>
  <c r="BB162" i="12"/>
  <c r="BA162" i="12"/>
  <c r="BB168" i="12"/>
  <c r="BA168" i="12"/>
  <c r="BB174" i="12"/>
  <c r="BA174" i="12"/>
  <c r="BB180" i="12"/>
  <c r="BA180" i="12"/>
  <c r="BB186" i="12"/>
  <c r="BA186" i="12"/>
  <c r="BB192" i="12"/>
  <c r="BA192" i="12"/>
  <c r="BB198" i="12"/>
  <c r="BA198" i="12"/>
  <c r="BB204" i="12"/>
  <c r="BA204" i="12"/>
  <c r="BB210" i="12"/>
  <c r="BA210" i="12"/>
  <c r="BB216" i="12"/>
  <c r="BA216" i="12"/>
  <c r="BB222" i="12"/>
  <c r="BA222" i="12"/>
  <c r="BB228" i="12"/>
  <c r="BA228" i="12"/>
  <c r="BB234" i="12"/>
  <c r="BA234" i="12"/>
  <c r="BB240" i="12"/>
  <c r="BA240" i="12"/>
  <c r="BB246" i="12"/>
  <c r="BA246" i="12"/>
  <c r="BB252" i="12"/>
  <c r="BA252" i="12"/>
  <c r="BB258" i="12"/>
  <c r="BA258" i="12"/>
  <c r="BB264" i="12"/>
  <c r="BA264" i="12"/>
  <c r="BB270" i="12"/>
  <c r="BA270" i="12"/>
  <c r="BB276" i="12"/>
  <c r="BA276" i="12"/>
  <c r="BB282" i="12"/>
  <c r="BA282" i="12"/>
  <c r="BB294" i="12"/>
  <c r="BA294" i="12"/>
  <c r="BB300" i="12"/>
  <c r="BA300" i="12"/>
  <c r="BB306" i="12"/>
  <c r="BA306" i="12"/>
  <c r="BB312" i="12"/>
  <c r="BA312" i="12"/>
  <c r="BB318" i="12"/>
  <c r="BA318" i="12"/>
  <c r="BB324" i="12"/>
  <c r="BA324" i="12"/>
  <c r="BB330" i="12"/>
  <c r="BA330" i="12"/>
  <c r="BB336" i="12"/>
  <c r="BA336" i="12"/>
  <c r="BB342" i="12"/>
  <c r="BA342" i="12"/>
  <c r="BB348" i="12"/>
  <c r="BA348" i="12"/>
  <c r="BB354" i="12"/>
  <c r="BA354" i="12"/>
  <c r="BB360" i="12"/>
  <c r="BA360" i="12"/>
  <c r="BB366" i="12"/>
  <c r="BA366" i="12"/>
  <c r="BB372" i="12"/>
  <c r="BA372" i="12"/>
  <c r="BB378" i="12"/>
  <c r="BA378" i="12"/>
  <c r="BB384" i="12"/>
  <c r="BA384" i="12"/>
  <c r="BB390" i="12"/>
  <c r="BA390" i="12"/>
  <c r="BB396" i="12"/>
  <c r="BA396" i="12"/>
  <c r="BB402" i="12"/>
  <c r="BA402" i="12"/>
  <c r="BB408" i="12"/>
  <c r="BA408" i="12"/>
  <c r="BB414" i="12"/>
  <c r="BB420" i="12"/>
  <c r="BA420" i="12"/>
  <c r="BB426" i="12"/>
  <c r="BA426" i="12"/>
  <c r="BB432" i="12"/>
  <c r="BA432" i="12"/>
  <c r="BB438" i="12"/>
  <c r="BA438" i="12"/>
  <c r="BB444" i="12"/>
  <c r="BA444" i="12"/>
  <c r="BB450" i="12"/>
  <c r="BA450" i="12"/>
  <c r="BB456" i="12"/>
  <c r="BA456" i="12"/>
  <c r="BB462" i="12"/>
  <c r="BA462" i="12"/>
  <c r="BB468" i="12"/>
  <c r="BA468" i="12"/>
  <c r="BB474" i="12"/>
  <c r="BA474" i="12"/>
  <c r="BB480" i="12"/>
  <c r="BA480" i="12"/>
  <c r="BB486" i="12"/>
  <c r="BA486" i="12"/>
  <c r="BB492" i="12"/>
  <c r="BA492" i="12"/>
  <c r="BB498" i="12"/>
  <c r="BA498" i="12"/>
  <c r="BB505" i="12"/>
  <c r="BA505" i="12"/>
  <c r="BB511" i="12"/>
  <c r="BA511" i="12"/>
  <c r="BB517" i="12"/>
  <c r="BA517" i="12"/>
  <c r="BB523" i="12"/>
  <c r="BA523" i="12"/>
  <c r="BB529" i="12"/>
  <c r="BA529" i="12"/>
  <c r="BA535" i="12"/>
  <c r="BB535" i="12"/>
  <c r="BB541" i="12"/>
  <c r="BA541" i="12"/>
  <c r="BB547" i="12"/>
  <c r="BA547" i="12"/>
  <c r="BB553" i="12"/>
  <c r="BA553" i="12"/>
  <c r="BB559" i="12"/>
  <c r="BA559" i="12"/>
  <c r="BB565" i="12"/>
  <c r="BA565" i="12"/>
  <c r="BB571" i="12"/>
  <c r="BA571" i="12"/>
  <c r="BB577" i="12"/>
  <c r="BA577" i="12"/>
  <c r="BB583" i="12"/>
  <c r="BA583" i="12"/>
  <c r="BB589" i="12"/>
  <c r="BA589" i="12"/>
  <c r="BB595" i="12"/>
  <c r="BA595" i="12"/>
  <c r="BB601" i="12"/>
  <c r="BA601" i="12"/>
  <c r="BB607" i="12"/>
  <c r="BA607" i="12"/>
  <c r="BB613" i="12"/>
  <c r="BA613" i="12"/>
  <c r="BB619" i="12"/>
  <c r="BA619" i="12"/>
  <c r="BB625" i="12"/>
  <c r="BA625" i="12"/>
  <c r="BB631" i="12"/>
  <c r="BA631" i="12"/>
  <c r="BB637" i="12"/>
  <c r="BA637" i="12"/>
  <c r="BB643" i="12"/>
  <c r="BA643" i="12"/>
  <c r="BB649" i="12"/>
  <c r="BA649" i="12"/>
  <c r="BB655" i="12"/>
  <c r="BA655" i="12"/>
  <c r="BB661" i="12"/>
  <c r="BA661" i="12"/>
  <c r="BB667" i="12"/>
  <c r="BA667" i="12"/>
  <c r="BA673" i="12"/>
  <c r="BB673" i="12"/>
  <c r="BB679" i="12"/>
  <c r="BA679" i="12"/>
  <c r="BB685" i="12"/>
  <c r="BA685" i="12"/>
  <c r="BB691" i="12"/>
  <c r="BA691" i="12"/>
  <c r="BB697" i="12"/>
  <c r="BA697" i="12"/>
  <c r="BB703" i="12"/>
  <c r="BA703" i="12"/>
  <c r="BB709" i="12"/>
  <c r="BA709" i="12"/>
  <c r="BB715" i="12"/>
  <c r="BA715" i="12"/>
  <c r="BB721" i="12"/>
  <c r="BA721" i="12"/>
  <c r="BB727" i="12"/>
  <c r="BA727" i="12"/>
  <c r="BB733" i="12"/>
  <c r="BA733" i="12"/>
  <c r="BB739" i="12"/>
  <c r="BA739" i="12"/>
  <c r="BB745" i="12"/>
  <c r="BA745" i="12"/>
  <c r="BB751" i="12"/>
  <c r="BA751" i="12"/>
  <c r="BB757" i="12"/>
  <c r="BA757" i="12"/>
  <c r="BB763" i="12"/>
  <c r="BA763" i="12"/>
  <c r="BB769" i="12"/>
  <c r="BA769" i="12"/>
  <c r="BB775" i="12"/>
  <c r="BA775" i="12"/>
  <c r="BB781" i="12"/>
  <c r="BA781" i="12"/>
  <c r="BB787" i="12"/>
  <c r="BA787" i="12"/>
  <c r="BB793" i="12"/>
  <c r="BA793" i="12"/>
  <c r="BB799" i="12"/>
  <c r="BA799" i="12"/>
  <c r="BB805" i="12"/>
  <c r="BA805" i="12"/>
  <c r="BB811" i="12"/>
  <c r="BA811" i="12"/>
  <c r="BB817" i="12"/>
  <c r="BA817" i="12"/>
  <c r="BB823" i="12"/>
  <c r="BA823" i="12"/>
  <c r="BB829" i="12"/>
  <c r="BA829" i="12"/>
  <c r="BB835" i="12"/>
  <c r="BA835" i="12"/>
  <c r="BB841" i="12"/>
  <c r="BA841" i="12"/>
  <c r="BB847" i="12"/>
  <c r="BA847" i="12"/>
  <c r="BB853" i="12"/>
  <c r="BA853" i="12"/>
  <c r="BB859" i="12"/>
  <c r="BA859" i="12"/>
  <c r="BB865" i="12"/>
  <c r="BA865" i="12"/>
  <c r="BB871" i="12"/>
  <c r="BA871" i="12"/>
  <c r="BB877" i="12"/>
  <c r="BA877" i="12"/>
  <c r="BB883" i="12"/>
  <c r="BA883" i="12"/>
  <c r="BA889" i="12"/>
  <c r="BB889" i="12"/>
  <c r="BB895" i="12"/>
  <c r="BA895" i="12"/>
  <c r="BB901" i="12"/>
  <c r="BA901" i="12"/>
  <c r="BB907" i="12"/>
  <c r="BA907" i="12"/>
  <c r="BB913" i="12"/>
  <c r="BA913" i="12"/>
  <c r="BB919" i="12"/>
  <c r="BA919" i="12"/>
  <c r="BB925" i="12"/>
  <c r="BA925" i="12"/>
  <c r="BB931" i="12"/>
  <c r="BA931" i="12"/>
  <c r="BB937" i="12"/>
  <c r="BA937" i="12"/>
  <c r="BB943" i="12"/>
  <c r="BA943" i="12"/>
  <c r="BB949" i="12"/>
  <c r="BA949" i="12"/>
  <c r="BB955" i="12"/>
  <c r="BA955" i="12"/>
  <c r="BB961" i="12"/>
  <c r="BA961" i="12"/>
  <c r="BB967" i="12"/>
  <c r="BA967" i="12"/>
  <c r="BB973" i="12"/>
  <c r="BA973" i="12"/>
  <c r="BB979" i="12"/>
  <c r="BA979" i="12"/>
  <c r="BB985" i="12"/>
  <c r="BA985" i="12"/>
  <c r="BB991" i="12"/>
  <c r="BA991" i="12"/>
  <c r="BB997" i="12"/>
  <c r="BA997" i="12"/>
  <c r="BB1003" i="12"/>
  <c r="BA1003" i="12"/>
  <c r="BB1009" i="12"/>
  <c r="BA1009" i="12"/>
  <c r="BB1015" i="12"/>
  <c r="BA1015" i="12"/>
  <c r="BB1021" i="12"/>
  <c r="BA1021" i="12"/>
  <c r="BB1027" i="12"/>
  <c r="BA1027" i="12"/>
  <c r="BB1033" i="12"/>
  <c r="BA1033" i="12"/>
  <c r="BB1039" i="12"/>
  <c r="BA1039" i="12"/>
  <c r="BB1045" i="12"/>
  <c r="BA1045" i="12"/>
  <c r="BB1051" i="12"/>
  <c r="BA1051" i="12"/>
  <c r="BB1057" i="12"/>
  <c r="BA1057" i="12"/>
  <c r="BB1063" i="12"/>
  <c r="BA1063" i="12"/>
  <c r="BB1069" i="12"/>
  <c r="BA1069" i="12"/>
  <c r="BB1075" i="12"/>
  <c r="BA1075" i="12"/>
  <c r="BB1081" i="12"/>
  <c r="BA1081" i="12"/>
  <c r="BB1087" i="12"/>
  <c r="BA1087" i="12"/>
  <c r="BB1093" i="12"/>
  <c r="BA1093" i="12"/>
  <c r="BB1099" i="12"/>
  <c r="BA1099" i="12"/>
  <c r="BB1105" i="12"/>
  <c r="BA1105" i="12"/>
  <c r="BB1111" i="12"/>
  <c r="BA1111" i="12"/>
  <c r="BB1117" i="12"/>
  <c r="BA1117" i="12"/>
  <c r="BB1123" i="12"/>
  <c r="BA1123" i="12"/>
  <c r="BB1129" i="12"/>
  <c r="BA1129" i="12"/>
  <c r="BB1135" i="12"/>
  <c r="BA1135" i="12"/>
  <c r="BB1141" i="12"/>
  <c r="BA1141" i="12"/>
  <c r="BB1147" i="12"/>
  <c r="BA1147" i="12"/>
  <c r="BB1153" i="12"/>
  <c r="BA1153" i="12"/>
  <c r="BB1159" i="12"/>
  <c r="BA1159" i="12"/>
  <c r="BB1165" i="12"/>
  <c r="BA1165" i="12"/>
  <c r="BB1171" i="12"/>
  <c r="BA1171" i="12"/>
  <c r="BB1177" i="12"/>
  <c r="BA1177" i="12"/>
  <c r="BB1183" i="12"/>
  <c r="BA1183" i="12"/>
  <c r="BB1189" i="12"/>
  <c r="BA1189" i="12"/>
  <c r="BB1195" i="12"/>
  <c r="BA1195" i="12"/>
  <c r="BA1559" i="12"/>
  <c r="BA1506" i="12"/>
  <c r="BA1451" i="12"/>
  <c r="BA1398" i="12"/>
  <c r="BA1338" i="12"/>
  <c r="BA1266" i="12"/>
  <c r="BA1194" i="12"/>
  <c r="BA1122" i="12"/>
  <c r="BA1036" i="12"/>
  <c r="BA896" i="12"/>
  <c r="BA574" i="12"/>
  <c r="BB1634" i="12"/>
  <c r="BB1202" i="12"/>
  <c r="BA1202" i="12"/>
  <c r="BB1208" i="12"/>
  <c r="BA1208" i="12"/>
  <c r="BB1214" i="12"/>
  <c r="BA1214" i="12"/>
  <c r="BB1226" i="12"/>
  <c r="BA1226" i="12"/>
  <c r="BB1232" i="12"/>
  <c r="BA1232" i="12"/>
  <c r="BB1238" i="12"/>
  <c r="BA1238" i="12"/>
  <c r="BB1250" i="12"/>
  <c r="BA1250" i="12"/>
  <c r="BB1256" i="12"/>
  <c r="BA1256" i="12"/>
  <c r="BB1262" i="12"/>
  <c r="BA1262" i="12"/>
  <c r="BB1274" i="12"/>
  <c r="BA1274" i="12"/>
  <c r="BB1280" i="12"/>
  <c r="BA1280" i="12"/>
  <c r="BB1286" i="12"/>
  <c r="BA1286" i="12"/>
  <c r="BB1298" i="12"/>
  <c r="BA1298" i="12"/>
  <c r="BB1304" i="12"/>
  <c r="BA1304" i="12"/>
  <c r="BB1310" i="12"/>
  <c r="BA1310" i="12"/>
  <c r="BB1322" i="12"/>
  <c r="BA1322" i="12"/>
  <c r="BB1328" i="12"/>
  <c r="BA1328" i="12"/>
  <c r="BB1334" i="12"/>
  <c r="BA1334" i="12"/>
  <c r="BB1346" i="12"/>
  <c r="BA1346" i="12"/>
  <c r="BB1352" i="12"/>
  <c r="BA1352" i="12"/>
  <c r="BB1364" i="12"/>
  <c r="BA1364" i="12"/>
  <c r="BB1370" i="12"/>
  <c r="BA1370" i="12"/>
  <c r="BB1376" i="12"/>
  <c r="BA1376" i="12"/>
  <c r="BB1382" i="12"/>
  <c r="BA1382" i="12"/>
  <c r="BB1394" i="12"/>
  <c r="BA1394" i="12"/>
  <c r="BB1406" i="12"/>
  <c r="BA1406" i="12"/>
  <c r="BB1412" i="12"/>
  <c r="BA1412" i="12"/>
  <c r="BB1418" i="12"/>
  <c r="BA1418" i="12"/>
  <c r="BB1430" i="12"/>
  <c r="BA1430" i="12"/>
  <c r="BB1442" i="12"/>
  <c r="BA1442" i="12"/>
  <c r="BB1448" i="12"/>
  <c r="BA1448" i="12"/>
  <c r="BB1454" i="12"/>
  <c r="BA1454" i="12"/>
  <c r="BB1466" i="12"/>
  <c r="BA1466" i="12"/>
  <c r="BB1478" i="12"/>
  <c r="BA1478" i="12"/>
  <c r="BB1484" i="12"/>
  <c r="BA1484" i="12"/>
  <c r="BB1490" i="12"/>
  <c r="BA1490" i="12"/>
  <c r="BA1502" i="12"/>
  <c r="BB1502" i="12"/>
  <c r="BB1514" i="12"/>
  <c r="BA1514" i="12"/>
  <c r="BB1520" i="12"/>
  <c r="BA1520" i="12"/>
  <c r="BB1526" i="12"/>
  <c r="BA1526" i="12"/>
  <c r="BB1538" i="12"/>
  <c r="BA1538" i="12"/>
  <c r="BB1550" i="12"/>
  <c r="BA1550" i="12"/>
  <c r="BB1556" i="12"/>
  <c r="BA1556" i="12"/>
  <c r="BB1562" i="12"/>
  <c r="BA1562" i="12"/>
  <c r="BB1574" i="12"/>
  <c r="BA1574" i="12"/>
  <c r="BB1580" i="12"/>
  <c r="BA1580" i="12"/>
  <c r="BB1586" i="12"/>
  <c r="BA1586" i="12"/>
  <c r="BB1592" i="12"/>
  <c r="BA1592" i="12"/>
  <c r="BB1598" i="12"/>
  <c r="BA1598" i="12"/>
  <c r="BB1604" i="12"/>
  <c r="BA1604" i="12"/>
  <c r="BB1610" i="12"/>
  <c r="BA1610" i="12"/>
  <c r="BA1622" i="12"/>
  <c r="BB1622" i="12"/>
  <c r="BB1628" i="12"/>
  <c r="BA1628" i="12"/>
  <c r="BB1640" i="12"/>
  <c r="BA1640" i="12"/>
  <c r="BB1646" i="12"/>
  <c r="BA1646" i="12"/>
  <c r="BB1652" i="12"/>
  <c r="BA1652" i="12"/>
  <c r="BB1658" i="12"/>
  <c r="BA1658" i="12"/>
  <c r="BB1670" i="12"/>
  <c r="BA1670" i="12"/>
  <c r="BB1676" i="12"/>
  <c r="BA1676" i="12"/>
  <c r="BB1682" i="12"/>
  <c r="BA1682" i="12"/>
  <c r="BB1688" i="12"/>
  <c r="BA1688" i="12"/>
  <c r="BB1694" i="12"/>
  <c r="BA1694" i="12"/>
  <c r="BB1700" i="12"/>
  <c r="BA1700" i="12"/>
  <c r="BB1706" i="12"/>
  <c r="BA1706" i="12"/>
  <c r="BB1718" i="12"/>
  <c r="BA1718" i="12"/>
  <c r="BB1724" i="12"/>
  <c r="BA1724" i="12"/>
  <c r="BB1730" i="12"/>
  <c r="BA1730" i="12"/>
  <c r="BB1736" i="12"/>
  <c r="BA1736" i="12"/>
  <c r="BB1742" i="12"/>
  <c r="BA1742" i="12"/>
  <c r="BB1748" i="12"/>
  <c r="BA1748" i="12"/>
  <c r="BB1754" i="12"/>
  <c r="BA1754" i="12"/>
  <c r="BB1766" i="12"/>
  <c r="BA1766" i="12"/>
  <c r="BB1772" i="12"/>
  <c r="BA1772" i="12"/>
  <c r="BB1778" i="12"/>
  <c r="BA1778" i="12"/>
  <c r="BB1784" i="12"/>
  <c r="BA1784" i="12"/>
  <c r="BB1796" i="12"/>
  <c r="BA1796" i="12"/>
  <c r="BB1802" i="12"/>
  <c r="BA1802" i="12"/>
  <c r="BB1814" i="12"/>
  <c r="BA1814" i="12"/>
  <c r="BB1820" i="12"/>
  <c r="BA1820" i="12"/>
  <c r="BB1826" i="12"/>
  <c r="BA1826" i="12"/>
  <c r="BB1832" i="12"/>
  <c r="BA1832" i="12"/>
  <c r="BB1838" i="12"/>
  <c r="BA1838" i="12"/>
  <c r="BB1844" i="12"/>
  <c r="BA1844" i="12"/>
  <c r="BB1850" i="12"/>
  <c r="BA1850" i="12"/>
  <c r="BA1862" i="12"/>
  <c r="BB1862" i="12"/>
  <c r="BA1868" i="12"/>
  <c r="BB1868" i="12"/>
  <c r="BB1874" i="12"/>
  <c r="BA1874" i="12"/>
  <c r="BB1880" i="12"/>
  <c r="BA1880" i="12"/>
  <c r="BB1886" i="12"/>
  <c r="BA1886" i="12"/>
  <c r="BB1892" i="12"/>
  <c r="BA1892" i="12"/>
  <c r="BB1898" i="12"/>
  <c r="BA1898" i="12"/>
  <c r="BB1910" i="12"/>
  <c r="BA1910" i="12"/>
  <c r="BB1916" i="12"/>
  <c r="BA1916" i="12"/>
  <c r="BB1922" i="12"/>
  <c r="BA1922" i="12"/>
  <c r="BB1928" i="12"/>
  <c r="BA1928" i="12"/>
  <c r="BA1934" i="12"/>
  <c r="BB1934" i="12"/>
  <c r="BB1940" i="12"/>
  <c r="BA1940" i="12"/>
  <c r="BB1946" i="12"/>
  <c r="BA1946" i="12"/>
  <c r="BB1958" i="12"/>
  <c r="BA1958" i="12"/>
  <c r="BB1964" i="12"/>
  <c r="BA1964" i="12"/>
  <c r="BB1970" i="12"/>
  <c r="BA1970" i="12"/>
  <c r="BB1976" i="12"/>
  <c r="BA1976" i="12"/>
  <c r="BB1982" i="12"/>
  <c r="BA1982" i="12"/>
  <c r="BB1988" i="12"/>
  <c r="BA1988" i="12"/>
  <c r="BB1994" i="12"/>
  <c r="BA1994" i="12"/>
  <c r="BB2006" i="12"/>
  <c r="BA2006" i="12"/>
  <c r="BB2012" i="12"/>
  <c r="BA2012" i="12"/>
  <c r="BB2018" i="12"/>
  <c r="BA2018" i="12"/>
  <c r="BB2024" i="12"/>
  <c r="BA2024" i="12"/>
  <c r="BB2030" i="12"/>
  <c r="BA2030" i="12"/>
  <c r="BB2036" i="12"/>
  <c r="BA2036" i="12"/>
  <c r="BA2060" i="12"/>
  <c r="BA2034" i="12"/>
  <c r="BA1986" i="12"/>
  <c r="BA1938" i="12"/>
  <c r="BA1890" i="12"/>
  <c r="BA1842" i="12"/>
  <c r="BA1794" i="12"/>
  <c r="BA1746" i="12"/>
  <c r="BA1698" i="12"/>
  <c r="BA1650" i="12"/>
  <c r="BA1602" i="12"/>
  <c r="BA1552" i="12"/>
  <c r="BA1444" i="12"/>
  <c r="BA1326" i="12"/>
  <c r="BA1254" i="12"/>
  <c r="BA1182" i="12"/>
  <c r="BA1110" i="12"/>
  <c r="BA868" i="12"/>
  <c r="BA719" i="12"/>
  <c r="BA538" i="12"/>
  <c r="BB1358" i="12"/>
  <c r="BB7" i="12"/>
  <c r="BA7" i="12"/>
  <c r="BB13" i="12"/>
  <c r="BA13" i="12"/>
  <c r="BB19" i="12"/>
  <c r="BA19" i="12"/>
  <c r="BB25" i="12"/>
  <c r="BA25" i="12"/>
  <c r="BB31" i="12"/>
  <c r="BA31" i="12"/>
  <c r="BB37" i="12"/>
  <c r="BA37" i="12"/>
  <c r="BB43" i="12"/>
  <c r="BA43" i="12"/>
  <c r="BB49" i="12"/>
  <c r="BA49" i="12"/>
  <c r="BB55" i="12"/>
  <c r="BA55" i="12"/>
  <c r="BB61" i="12"/>
  <c r="BA61" i="12"/>
  <c r="BB67" i="12"/>
  <c r="BA67" i="12"/>
  <c r="BB73" i="12"/>
  <c r="BA73" i="12"/>
  <c r="BB79" i="12"/>
  <c r="BA79" i="12"/>
  <c r="BB85" i="12"/>
  <c r="BA85" i="12"/>
  <c r="BB91" i="12"/>
  <c r="BA91" i="12"/>
  <c r="BB97" i="12"/>
  <c r="BA97" i="12"/>
  <c r="BB103" i="12"/>
  <c r="BA103" i="12"/>
  <c r="BB109" i="12"/>
  <c r="BA109" i="12"/>
  <c r="BB115" i="12"/>
  <c r="BA115" i="12"/>
  <c r="BB121" i="12"/>
  <c r="BA121" i="12"/>
  <c r="BB127" i="12"/>
  <c r="BA127" i="12"/>
  <c r="BB133" i="12"/>
  <c r="BA133" i="12"/>
  <c r="BB139" i="12"/>
  <c r="BA139" i="12"/>
  <c r="BB145" i="12"/>
  <c r="BA145" i="12"/>
  <c r="BB151" i="12"/>
  <c r="BA151" i="12"/>
  <c r="BB157" i="12"/>
  <c r="BA157" i="12"/>
  <c r="BB163" i="12"/>
  <c r="BA163" i="12"/>
  <c r="BB169" i="12"/>
  <c r="BA169" i="12"/>
  <c r="BB175" i="12"/>
  <c r="BA175" i="12"/>
  <c r="BB181" i="12"/>
  <c r="BA181" i="12"/>
  <c r="BB187" i="12"/>
  <c r="BA187" i="12"/>
  <c r="BB193" i="12"/>
  <c r="BA193" i="12"/>
  <c r="BB199" i="12"/>
  <c r="BA199" i="12"/>
  <c r="BB205" i="12"/>
  <c r="BA205" i="12"/>
  <c r="BB211" i="12"/>
  <c r="BA211" i="12"/>
  <c r="BB217" i="12"/>
  <c r="BA217" i="12"/>
  <c r="BB223" i="12"/>
  <c r="BA223" i="12"/>
  <c r="BB229" i="12"/>
  <c r="BA229" i="12"/>
  <c r="BB235" i="12"/>
  <c r="BA235" i="12"/>
  <c r="BB241" i="12"/>
  <c r="BA241" i="12"/>
  <c r="BB247" i="12"/>
  <c r="BA247" i="12"/>
  <c r="BB253" i="12"/>
  <c r="BA253" i="12"/>
  <c r="BB259" i="12"/>
  <c r="BA259" i="12"/>
  <c r="BB265" i="12"/>
  <c r="BA265" i="12"/>
  <c r="BB271" i="12"/>
  <c r="BA271" i="12"/>
  <c r="BB277" i="12"/>
  <c r="BA277" i="12"/>
  <c r="BB283" i="12"/>
  <c r="BA283" i="12"/>
  <c r="BB289" i="12"/>
  <c r="BA289" i="12"/>
  <c r="BB295" i="12"/>
  <c r="BA295" i="12"/>
  <c r="BB301" i="12"/>
  <c r="BA301" i="12"/>
  <c r="BB307" i="12"/>
  <c r="BA307" i="12"/>
  <c r="BB313" i="12"/>
  <c r="BA313" i="12"/>
  <c r="BB319" i="12"/>
  <c r="BA319" i="12"/>
  <c r="BB325" i="12"/>
  <c r="BA325" i="12"/>
  <c r="BB331" i="12"/>
  <c r="BA331" i="12"/>
  <c r="BB337" i="12"/>
  <c r="BA337" i="12"/>
  <c r="BB343" i="12"/>
  <c r="BA343" i="12"/>
  <c r="BB349" i="12"/>
  <c r="BA349" i="12"/>
  <c r="BB355" i="12"/>
  <c r="BA355" i="12"/>
  <c r="BB361" i="12"/>
  <c r="BA361" i="12"/>
  <c r="BB367" i="12"/>
  <c r="BA367" i="12"/>
  <c r="BB373" i="12"/>
  <c r="BA373" i="12"/>
  <c r="BB379" i="12"/>
  <c r="BA379" i="12"/>
  <c r="BB385" i="12"/>
  <c r="BA385" i="12"/>
  <c r="BA391" i="12"/>
  <c r="BB391" i="12"/>
  <c r="BB397" i="12"/>
  <c r="BA397" i="12"/>
  <c r="BB403" i="12"/>
  <c r="BA403" i="12"/>
  <c r="BB409" i="12"/>
  <c r="BA409" i="12"/>
  <c r="BB415" i="12"/>
  <c r="BA415" i="12"/>
  <c r="BB421" i="12"/>
  <c r="BA421" i="12"/>
  <c r="BB427" i="12"/>
  <c r="BA427" i="12"/>
  <c r="BB433" i="12"/>
  <c r="BA433" i="12"/>
  <c r="BB439" i="12"/>
  <c r="BA439" i="12"/>
  <c r="BB445" i="12"/>
  <c r="BA445" i="12"/>
  <c r="BB451" i="12"/>
  <c r="BA451" i="12"/>
  <c r="BB457" i="12"/>
  <c r="BA457" i="12"/>
  <c r="BB463" i="12"/>
  <c r="BA463" i="12"/>
  <c r="BB469" i="12"/>
  <c r="BA469" i="12"/>
  <c r="BB475" i="12"/>
  <c r="BA475" i="12"/>
  <c r="BB481" i="12"/>
  <c r="BA481" i="12"/>
  <c r="BB487" i="12"/>
  <c r="BA487" i="12"/>
  <c r="BB493" i="12"/>
  <c r="BA493" i="12"/>
  <c r="BB499" i="12"/>
  <c r="BA499" i="12"/>
  <c r="BB506" i="12"/>
  <c r="BA506" i="12"/>
  <c r="BB512" i="12"/>
  <c r="BA512" i="12"/>
  <c r="BB518" i="12"/>
  <c r="BA518" i="12"/>
  <c r="BB524" i="12"/>
  <c r="BA524" i="12"/>
  <c r="BB530" i="12"/>
  <c r="BA530" i="12"/>
  <c r="BB536" i="12"/>
  <c r="BA536" i="12"/>
  <c r="BB542" i="12"/>
  <c r="BA542" i="12"/>
  <c r="BB548" i="12"/>
  <c r="BA548" i="12"/>
  <c r="BB554" i="12"/>
  <c r="BA554" i="12"/>
  <c r="BB560" i="12"/>
  <c r="BA560" i="12"/>
  <c r="BB566" i="12"/>
  <c r="BA566" i="12"/>
  <c r="BB572" i="12"/>
  <c r="BA572" i="12"/>
  <c r="BB578" i="12"/>
  <c r="BA578" i="12"/>
  <c r="BB584" i="12"/>
  <c r="BA584" i="12"/>
  <c r="BB590" i="12"/>
  <c r="BA590" i="12"/>
  <c r="BB596" i="12"/>
  <c r="BA596" i="12"/>
  <c r="BB602" i="12"/>
  <c r="BA602" i="12"/>
  <c r="BB608" i="12"/>
  <c r="BA608" i="12"/>
  <c r="BB614" i="12"/>
  <c r="BA614" i="12"/>
  <c r="BB620" i="12"/>
  <c r="BA620" i="12"/>
  <c r="BB626" i="12"/>
  <c r="BA626" i="12"/>
  <c r="BB632" i="12"/>
  <c r="BA632" i="12"/>
  <c r="BB638" i="12"/>
  <c r="BA638" i="12"/>
  <c r="BB644" i="12"/>
  <c r="BA644" i="12"/>
  <c r="BB650" i="12"/>
  <c r="BA650" i="12"/>
  <c r="BB656" i="12"/>
  <c r="BA656" i="12"/>
  <c r="BB662" i="12"/>
  <c r="BA662" i="12"/>
  <c r="BB668" i="12"/>
  <c r="BA668" i="12"/>
  <c r="BB674" i="12"/>
  <c r="BA674" i="12"/>
  <c r="BB680" i="12"/>
  <c r="BA680" i="12"/>
  <c r="BB686" i="12"/>
  <c r="BA686" i="12"/>
  <c r="BB692" i="12"/>
  <c r="BA692" i="12"/>
  <c r="BB698" i="12"/>
  <c r="BA698" i="12"/>
  <c r="BB704" i="12"/>
  <c r="BA704" i="12"/>
  <c r="BB710" i="12"/>
  <c r="BA710" i="12"/>
  <c r="BB716" i="12"/>
  <c r="BA716" i="12"/>
  <c r="BB722" i="12"/>
  <c r="BA722" i="12"/>
  <c r="BB728" i="12"/>
  <c r="BA728" i="12"/>
  <c r="BB734" i="12"/>
  <c r="BA734" i="12"/>
  <c r="BB740" i="12"/>
  <c r="BA740" i="12"/>
  <c r="BB746" i="12"/>
  <c r="BA746" i="12"/>
  <c r="BB752" i="12"/>
  <c r="BB758" i="12"/>
  <c r="BA758" i="12"/>
  <c r="BB764" i="12"/>
  <c r="BA764" i="12"/>
  <c r="BB770" i="12"/>
  <c r="BA770" i="12"/>
  <c r="BB776" i="12"/>
  <c r="BA776" i="12"/>
  <c r="BB782" i="12"/>
  <c r="BA782" i="12"/>
  <c r="BB788" i="12"/>
  <c r="BA788" i="12"/>
  <c r="BB794" i="12"/>
  <c r="BA794" i="12"/>
  <c r="BB806" i="12"/>
  <c r="BA806" i="12"/>
  <c r="BB812" i="12"/>
  <c r="BA812" i="12"/>
  <c r="BB818" i="12"/>
  <c r="BA818" i="12"/>
  <c r="BB824" i="12"/>
  <c r="BA824" i="12"/>
  <c r="BB830" i="12"/>
  <c r="BA830" i="12"/>
  <c r="BB836" i="12"/>
  <c r="BA836" i="12"/>
  <c r="BB842" i="12"/>
  <c r="BA842" i="12"/>
  <c r="BB854" i="12"/>
  <c r="BA854" i="12"/>
  <c r="BB860" i="12"/>
  <c r="BA860" i="12"/>
  <c r="BB866" i="12"/>
  <c r="BA866" i="12"/>
  <c r="BB872" i="12"/>
  <c r="BA872" i="12"/>
  <c r="BB878" i="12"/>
  <c r="BA878" i="12"/>
  <c r="BB884" i="12"/>
  <c r="BA884" i="12"/>
  <c r="BA890" i="12"/>
  <c r="BB890" i="12"/>
  <c r="BB902" i="12"/>
  <c r="BA902" i="12"/>
  <c r="BB908" i="12"/>
  <c r="BA908" i="12"/>
  <c r="BB914" i="12"/>
  <c r="BA914" i="12"/>
  <c r="BB920" i="12"/>
  <c r="BA920" i="12"/>
  <c r="BB926" i="12"/>
  <c r="BA926" i="12"/>
  <c r="BB932" i="12"/>
  <c r="BA932" i="12"/>
  <c r="BB938" i="12"/>
  <c r="BA938" i="12"/>
  <c r="BB950" i="12"/>
  <c r="BA950" i="12"/>
  <c r="BB956" i="12"/>
  <c r="BA956" i="12"/>
  <c r="BB962" i="12"/>
  <c r="BA962" i="12"/>
  <c r="BB968" i="12"/>
  <c r="BA968" i="12"/>
  <c r="BB974" i="12"/>
  <c r="BA974" i="12"/>
  <c r="BB980" i="12"/>
  <c r="BA980" i="12"/>
  <c r="BB986" i="12"/>
  <c r="BA986" i="12"/>
  <c r="BB998" i="12"/>
  <c r="BA998" i="12"/>
  <c r="BB1004" i="12"/>
  <c r="BA1004" i="12"/>
  <c r="BB1010" i="12"/>
  <c r="BB1016" i="12"/>
  <c r="BA1016" i="12"/>
  <c r="BB1022" i="12"/>
  <c r="BA1022" i="12"/>
  <c r="BB1028" i="12"/>
  <c r="BA1028" i="12"/>
  <c r="BB1034" i="12"/>
  <c r="BA1034" i="12"/>
  <c r="BB1040" i="12"/>
  <c r="BA1040" i="12"/>
  <c r="BB1046" i="12"/>
  <c r="BA1046" i="12"/>
  <c r="BB1052" i="12"/>
  <c r="BA1052" i="12"/>
  <c r="BB1058" i="12"/>
  <c r="BA1058" i="12"/>
  <c r="BB1064" i="12"/>
  <c r="BA1064" i="12"/>
  <c r="BA1070" i="12"/>
  <c r="BB1070" i="12"/>
  <c r="BB1076" i="12"/>
  <c r="BA1076" i="12"/>
  <c r="BB1082" i="12"/>
  <c r="BA1082" i="12"/>
  <c r="BB1088" i="12"/>
  <c r="BA1088" i="12"/>
  <c r="BB1094" i="12"/>
  <c r="BA1094" i="12"/>
  <c r="BB1100" i="12"/>
  <c r="BB1106" i="12"/>
  <c r="BA1106" i="12"/>
  <c r="BB1112" i="12"/>
  <c r="BA1112" i="12"/>
  <c r="BB1118" i="12"/>
  <c r="BA1118" i="12"/>
  <c r="BB1124" i="12"/>
  <c r="BB1130" i="12"/>
  <c r="BA1130" i="12"/>
  <c r="BB1136" i="12"/>
  <c r="BA1136" i="12"/>
  <c r="BB1142" i="12"/>
  <c r="BA1142" i="12"/>
  <c r="BB1148" i="12"/>
  <c r="BB1154" i="12"/>
  <c r="BA1154" i="12"/>
  <c r="BB1160" i="12"/>
  <c r="BA1160" i="12"/>
  <c r="BB1166" i="12"/>
  <c r="BA1166" i="12"/>
  <c r="BB1178" i="12"/>
  <c r="BA1178" i="12"/>
  <c r="BB1184" i="12"/>
  <c r="BA1184" i="12"/>
  <c r="BB1190" i="12"/>
  <c r="BA1190" i="12"/>
  <c r="BA1937" i="12"/>
  <c r="BA1889" i="12"/>
  <c r="BA1841" i="12"/>
  <c r="BA1793" i="12"/>
  <c r="BA1745" i="12"/>
  <c r="BA1697" i="12"/>
  <c r="BA1649" i="12"/>
  <c r="BA1601" i="12"/>
  <c r="BA1496" i="12"/>
  <c r="BA1388" i="12"/>
  <c r="BA1325" i="12"/>
  <c r="BA1253" i="12"/>
  <c r="BA1181" i="12"/>
  <c r="BA1109" i="12"/>
  <c r="BA1007" i="12"/>
  <c r="BA718" i="12"/>
  <c r="BA190" i="12"/>
  <c r="BA2057" i="12"/>
  <c r="BA2009" i="12"/>
  <c r="BA1991" i="12"/>
  <c r="BB2042" i="12"/>
  <c r="BA2042" i="12"/>
  <c r="BB2054" i="12"/>
  <c r="BA2054" i="12"/>
  <c r="BB1197" i="12"/>
  <c r="BA1197" i="12"/>
  <c r="BA2055" i="12"/>
  <c r="BA2037" i="12"/>
  <c r="BA2007" i="12"/>
  <c r="BA1989" i="12"/>
  <c r="BA1959" i="12"/>
  <c r="BA1911" i="12"/>
  <c r="BA2021" i="12"/>
  <c r="BA1955" i="12"/>
  <c r="BB2061" i="12"/>
  <c r="BB1949" i="12"/>
  <c r="BB1961" i="12"/>
  <c r="BB1973" i="12"/>
  <c r="BB1985" i="12"/>
  <c r="BB1997" i="12"/>
  <c r="BB2003" i="12"/>
  <c r="BB2015" i="12"/>
  <c r="BB2027" i="12"/>
  <c r="BB2033" i="12"/>
  <c r="BB2039" i="12"/>
  <c r="BB2045" i="12"/>
  <c r="BB2051" i="12"/>
  <c r="BB501" i="12"/>
  <c r="BA2031" i="12"/>
  <c r="BA2013" i="12"/>
  <c r="BA1983" i="12"/>
  <c r="BA1965" i="12"/>
  <c r="BA1935" i="12"/>
  <c r="BA1917" i="12"/>
  <c r="BA2045" i="12"/>
  <c r="BA2027" i="12"/>
  <c r="BA1997" i="12"/>
  <c r="BA1979" i="12"/>
  <c r="BA1949" i="12"/>
  <c r="BA2" i="12"/>
  <c r="BB2" i="12"/>
  <c r="AZ1671" i="2"/>
  <c r="BD2054" i="12"/>
  <c r="BD1862" i="12"/>
  <c r="BD1742" i="12"/>
  <c r="BD1634" i="12"/>
  <c r="BD1490" i="12"/>
  <c r="BD1370" i="12"/>
  <c r="BD2042" i="12"/>
  <c r="BD1958" i="12"/>
  <c r="BD1826" i="12"/>
  <c r="BD1730" i="12"/>
  <c r="BD1622" i="12"/>
  <c r="BD1478" i="12"/>
  <c r="BD1406" i="12"/>
  <c r="BD2030" i="12"/>
  <c r="BD1898" i="12"/>
  <c r="BD1802" i="12"/>
  <c r="BD1694" i="12"/>
  <c r="BD1562" i="12"/>
  <c r="BD1466" i="12"/>
  <c r="BD2018" i="12"/>
  <c r="BD1910" i="12"/>
  <c r="BD1814" i="12"/>
  <c r="BD1706" i="12"/>
  <c r="BD1610" i="12"/>
  <c r="BD1502" i="12"/>
  <c r="BD1394" i="12"/>
  <c r="BD1994" i="12"/>
  <c r="BD1934" i="12"/>
  <c r="BD1850" i="12"/>
  <c r="BD1766" i="12"/>
  <c r="BD1682" i="12"/>
  <c r="BD1598" i="12"/>
  <c r="BD1538" i="12"/>
  <c r="BD1442" i="12"/>
  <c r="BD2006" i="12"/>
  <c r="BD1946" i="12"/>
  <c r="BD1874" i="12"/>
  <c r="BD1790" i="12"/>
  <c r="BD1718" i="12"/>
  <c r="BD1658" i="12"/>
  <c r="BD1574" i="12"/>
  <c r="BD1514" i="12"/>
  <c r="BD1430" i="12"/>
  <c r="BD1970" i="12"/>
  <c r="BD1886" i="12"/>
  <c r="BD1778" i="12"/>
  <c r="BD1646" i="12"/>
  <c r="BD1550" i="12"/>
  <c r="BD1454" i="12"/>
  <c r="BD1250" i="12"/>
  <c r="BD1982" i="12"/>
  <c r="BD1922" i="12"/>
  <c r="BD1838" i="12"/>
  <c r="BD1754" i="12"/>
  <c r="BD1670" i="12"/>
  <c r="BD1586" i="12"/>
  <c r="BD1526" i="12"/>
  <c r="BD1382" i="12"/>
  <c r="BD1418" i="12"/>
  <c r="BD1369" i="12"/>
  <c r="BD1357" i="12"/>
  <c r="BD1345" i="12"/>
  <c r="BD1333" i="12"/>
  <c r="BD1321" i="12"/>
  <c r="BD1309" i="12"/>
  <c r="BD1297" i="12"/>
  <c r="BD1285" i="12"/>
  <c r="BD1273" i="12"/>
  <c r="BD2053" i="12"/>
  <c r="BD1933" i="12"/>
  <c r="BD1813" i="12"/>
  <c r="BD1693" i="12"/>
  <c r="BD1573" i="12"/>
  <c r="BD1561" i="12"/>
  <c r="BD1441" i="12"/>
  <c r="BD1429" i="12"/>
  <c r="BD1417" i="12"/>
  <c r="BD1405" i="12"/>
  <c r="BD2041" i="12"/>
  <c r="BD1921" i="12"/>
  <c r="BD1801" i="12"/>
  <c r="BD1645" i="12"/>
  <c r="BD1453" i="12"/>
  <c r="BD1992" i="12"/>
  <c r="BD2029" i="12"/>
  <c r="BD1909" i="12"/>
  <c r="BD1777" i="12"/>
  <c r="BD1585" i="12"/>
  <c r="BD1465" i="12"/>
  <c r="BD1944" i="12"/>
  <c r="BD2005" i="12"/>
  <c r="BD1885" i="12"/>
  <c r="BD1789" i="12"/>
  <c r="BD1657" i="12"/>
  <c r="BD1477" i="12"/>
  <c r="BD1932" i="12"/>
  <c r="BD1993" i="12"/>
  <c r="BD1873" i="12"/>
  <c r="BD1753" i="12"/>
  <c r="BD1609" i="12"/>
  <c r="BD1525" i="12"/>
  <c r="BD2040" i="12"/>
  <c r="BD1980" i="12"/>
  <c r="BD1957" i="12"/>
  <c r="BD1837" i="12"/>
  <c r="BD1717" i="12"/>
  <c r="BD1597" i="12"/>
  <c r="BD1501" i="12"/>
  <c r="BD1968" i="12"/>
  <c r="BD1969" i="12"/>
  <c r="BD1849" i="12"/>
  <c r="BD1729" i="12"/>
  <c r="BD1633" i="12"/>
  <c r="BD1549" i="12"/>
  <c r="BD2028" i="12"/>
  <c r="BD1908" i="12"/>
  <c r="BD1981" i="12"/>
  <c r="BD1861" i="12"/>
  <c r="BD1741" i="12"/>
  <c r="BD1669" i="12"/>
  <c r="BD1489" i="12"/>
  <c r="BD1920" i="12"/>
  <c r="BD2017" i="12"/>
  <c r="BD1897" i="12"/>
  <c r="BD1765" i="12"/>
  <c r="BD1681" i="12"/>
  <c r="BD1537" i="12"/>
  <c r="BD2016" i="12"/>
  <c r="BD2004" i="12"/>
  <c r="BD1945" i="12"/>
  <c r="BD1825" i="12"/>
  <c r="BD1705" i="12"/>
  <c r="BD1621" i="12"/>
  <c r="BD1513" i="12"/>
  <c r="BD2052" i="12"/>
  <c r="BD1956" i="12"/>
  <c r="BD1393" i="12"/>
  <c r="BD1381" i="12"/>
  <c r="BD1884" i="12"/>
  <c r="BD1776" i="12"/>
  <c r="BD1668" i="12"/>
  <c r="BD1560" i="12"/>
  <c r="BD1548" i="12"/>
  <c r="BD1536" i="12"/>
  <c r="BD1524" i="12"/>
  <c r="BD1512" i="12"/>
  <c r="BD1500" i="12"/>
  <c r="BD1488" i="12"/>
  <c r="BD1476" i="12"/>
  <c r="BD1464" i="12"/>
  <c r="BD1452" i="12"/>
  <c r="BD1440" i="12"/>
  <c r="BD1428" i="12"/>
  <c r="BD1416" i="12"/>
  <c r="BD1404" i="12"/>
  <c r="BD1392" i="12"/>
  <c r="BD1380" i="12"/>
  <c r="BD1368" i="12"/>
  <c r="BD1356" i="12"/>
  <c r="BD1344" i="12"/>
  <c r="BD1332" i="12"/>
  <c r="BD1320" i="12"/>
  <c r="BD1308" i="12"/>
  <c r="BD1296" i="12"/>
  <c r="BD1284" i="12"/>
  <c r="BD1272" i="12"/>
  <c r="BD1260" i="12"/>
  <c r="BD1248" i="12"/>
  <c r="BD1236" i="12"/>
  <c r="BD1224" i="12"/>
  <c r="BD1212" i="12"/>
  <c r="BD1200" i="12"/>
  <c r="BD1188" i="12"/>
  <c r="BD1176" i="12"/>
  <c r="BD1164" i="12"/>
  <c r="BD1152" i="12"/>
  <c r="BD1140" i="12"/>
  <c r="BD1128" i="12"/>
  <c r="BD1116" i="12"/>
  <c r="BD1104" i="12"/>
  <c r="BD1836" i="12"/>
  <c r="BD1716" i="12"/>
  <c r="BD1608" i="12"/>
  <c r="BD2" i="12"/>
  <c r="BD800" i="12"/>
  <c r="BD801" i="12"/>
  <c r="BD2051" i="12"/>
  <c r="BD2039" i="12"/>
  <c r="BD2027" i="12"/>
  <c r="BD2015" i="12"/>
  <c r="BD2003" i="12"/>
  <c r="BD1991" i="12"/>
  <c r="BD1979" i="12"/>
  <c r="BD1967" i="12"/>
  <c r="BD1955" i="12"/>
  <c r="BD1943" i="12"/>
  <c r="BD1931" i="12"/>
  <c r="BD1919" i="12"/>
  <c r="BD1907" i="12"/>
  <c r="BD1895" i="12"/>
  <c r="BD1883" i="12"/>
  <c r="BD1871" i="12"/>
  <c r="BD1859" i="12"/>
  <c r="BD1847" i="12"/>
  <c r="BD1835" i="12"/>
  <c r="BD1823" i="12"/>
  <c r="BD1811" i="12"/>
  <c r="BD1799" i="12"/>
  <c r="BD1787" i="12"/>
  <c r="BD1775" i="12"/>
  <c r="BD1763" i="12"/>
  <c r="BD1751" i="12"/>
  <c r="BD1739" i="12"/>
  <c r="BD1727" i="12"/>
  <c r="BD1715" i="12"/>
  <c r="BD1703" i="12"/>
  <c r="BD1691" i="12"/>
  <c r="BD1679" i="12"/>
  <c r="BD1667" i="12"/>
  <c r="BD1655" i="12"/>
  <c r="BD1643" i="12"/>
  <c r="BD1631" i="12"/>
  <c r="BD1619" i="12"/>
  <c r="BD1607" i="12"/>
  <c r="BD1595" i="12"/>
  <c r="BD1583" i="12"/>
  <c r="BD1571" i="12"/>
  <c r="BD1559" i="12"/>
  <c r="BD1547" i="12"/>
  <c r="BD1535" i="12"/>
  <c r="BD1523" i="12"/>
  <c r="BD1511" i="12"/>
  <c r="BD1499" i="12"/>
  <c r="BD1487" i="12"/>
  <c r="BD1475" i="12"/>
  <c r="BD1463" i="12"/>
  <c r="BD1451" i="12"/>
  <c r="BD1439" i="12"/>
  <c r="BD1427" i="12"/>
  <c r="BD1415" i="12"/>
  <c r="BD1403" i="12"/>
  <c r="BD1391" i="12"/>
  <c r="BD1379" i="12"/>
  <c r="BD1367" i="12"/>
  <c r="BD1355" i="12"/>
  <c r="BD1343" i="12"/>
  <c r="BD1331" i="12"/>
  <c r="BD1319" i="12"/>
  <c r="BD1307" i="12"/>
  <c r="BD1295" i="12"/>
  <c r="BD1283" i="12"/>
  <c r="BD1271" i="12"/>
  <c r="BD1259" i="12"/>
  <c r="BD1247" i="12"/>
  <c r="BD1235" i="12"/>
  <c r="BD1223" i="12"/>
  <c r="BD1211" i="12"/>
  <c r="BD1199" i="12"/>
  <c r="BD1187" i="12"/>
  <c r="BD1175" i="12"/>
  <c r="BD1163" i="12"/>
  <c r="BD1151" i="12"/>
  <c r="BD1139" i="12"/>
  <c r="BD1127" i="12"/>
  <c r="BD1115" i="12"/>
  <c r="BD1103" i="12"/>
  <c r="BD1091" i="12"/>
  <c r="BD1079" i="12"/>
  <c r="BD1788" i="12"/>
  <c r="BD1740" i="12"/>
  <c r="BD1620" i="12"/>
  <c r="BD2062" i="12"/>
  <c r="BD2050" i="12"/>
  <c r="BD2038" i="12"/>
  <c r="BD2026" i="12"/>
  <c r="BD2014" i="12"/>
  <c r="BD2002" i="12"/>
  <c r="BD1990" i="12"/>
  <c r="BD1978" i="12"/>
  <c r="BD1966" i="12"/>
  <c r="BD1954" i="12"/>
  <c r="BD1942" i="12"/>
  <c r="BD1930" i="12"/>
  <c r="BD1918" i="12"/>
  <c r="BD1906" i="12"/>
  <c r="BD1894" i="12"/>
  <c r="BD1882" i="12"/>
  <c r="BD1870" i="12"/>
  <c r="BD1858" i="12"/>
  <c r="BD1846" i="12"/>
  <c r="BD1834" i="12"/>
  <c r="BD1822" i="12"/>
  <c r="BD1810" i="12"/>
  <c r="BD1798" i="12"/>
  <c r="BD1786" i="12"/>
  <c r="BD1774" i="12"/>
  <c r="BD1762" i="12"/>
  <c r="BD1750" i="12"/>
  <c r="BD1872" i="12"/>
  <c r="BD1752" i="12"/>
  <c r="BD1596" i="12"/>
  <c r="BD2061" i="12"/>
  <c r="BD2049" i="12"/>
  <c r="BD2037" i="12"/>
  <c r="BD2025" i="12"/>
  <c r="BD2013" i="12"/>
  <c r="BD2001" i="12"/>
  <c r="BD1989" i="12"/>
  <c r="BD1977" i="12"/>
  <c r="BD1965" i="12"/>
  <c r="BD1953" i="12"/>
  <c r="BD1941" i="12"/>
  <c r="BD1929" i="12"/>
  <c r="BD1917" i="12"/>
  <c r="BD1905" i="12"/>
  <c r="BD1893" i="12"/>
  <c r="BD1881" i="12"/>
  <c r="BD1869" i="12"/>
  <c r="BD1857" i="12"/>
  <c r="BD1845" i="12"/>
  <c r="BD1833" i="12"/>
  <c r="BD1821" i="12"/>
  <c r="BD1809" i="12"/>
  <c r="BD1797" i="12"/>
  <c r="BD1785" i="12"/>
  <c r="BD1773" i="12"/>
  <c r="BD1761" i="12"/>
  <c r="BD1749" i="12"/>
  <c r="BD1737" i="12"/>
  <c r="BD1725" i="12"/>
  <c r="BD1653" i="12"/>
  <c r="BD1581" i="12"/>
  <c r="BD1509" i="12"/>
  <c r="BD1437" i="12"/>
  <c r="BD1860" i="12"/>
  <c r="BD1764" i="12"/>
  <c r="BD1644" i="12"/>
  <c r="BD2060" i="12"/>
  <c r="BD2048" i="12"/>
  <c r="BD2036" i="12"/>
  <c r="BD2024" i="12"/>
  <c r="BD2012" i="12"/>
  <c r="BD2000" i="12"/>
  <c r="BD1988" i="12"/>
  <c r="BD1976" i="12"/>
  <c r="BD1964" i="12"/>
  <c r="BD1952" i="12"/>
  <c r="BD1940" i="12"/>
  <c r="BD1928" i="12"/>
  <c r="BD1916" i="12"/>
  <c r="BD1904" i="12"/>
  <c r="BD1892" i="12"/>
  <c r="BD1880" i="12"/>
  <c r="BD1868" i="12"/>
  <c r="BD1856" i="12"/>
  <c r="BD1844" i="12"/>
  <c r="BD1832" i="12"/>
  <c r="BD1820" i="12"/>
  <c r="BD1808" i="12"/>
  <c r="BD1796" i="12"/>
  <c r="BD1784" i="12"/>
  <c r="BD1772" i="12"/>
  <c r="BD1760" i="12"/>
  <c r="BD1748" i="12"/>
  <c r="BD1736" i="12"/>
  <c r="BD1724" i="12"/>
  <c r="BD1712" i="12"/>
  <c r="BD1700" i="12"/>
  <c r="BD1688" i="12"/>
  <c r="BD1652" i="12"/>
  <c r="BD1580" i="12"/>
  <c r="BD1508" i="12"/>
  <c r="BD1436" i="12"/>
  <c r="BD1848" i="12"/>
  <c r="BD1728" i="12"/>
  <c r="BD1572" i="12"/>
  <c r="BD2059" i="12"/>
  <c r="BD2047" i="12"/>
  <c r="BD2035" i="12"/>
  <c r="BD2023" i="12"/>
  <c r="BD2011" i="12"/>
  <c r="BD1999" i="12"/>
  <c r="BD1987" i="12"/>
  <c r="BD1975" i="12"/>
  <c r="BD1963" i="12"/>
  <c r="BD1951" i="12"/>
  <c r="BD1939" i="12"/>
  <c r="BD1927" i="12"/>
  <c r="BD1915" i="12"/>
  <c r="BD1903" i="12"/>
  <c r="BD1891" i="12"/>
  <c r="BD1879" i="12"/>
  <c r="BD1867" i="12"/>
  <c r="BD1855" i="12"/>
  <c r="BD1843" i="12"/>
  <c r="BD1831" i="12"/>
  <c r="BD1819" i="12"/>
  <c r="BD1807" i="12"/>
  <c r="BD1795" i="12"/>
  <c r="BD1783" i="12"/>
  <c r="BD1771" i="12"/>
  <c r="BD1759" i="12"/>
  <c r="BD1747" i="12"/>
  <c r="BD1735" i="12"/>
  <c r="BD1723" i="12"/>
  <c r="BD1711" i="12"/>
  <c r="BD1699" i="12"/>
  <c r="BD1687" i="12"/>
  <c r="BD1675" i="12"/>
  <c r="BD1663" i="12"/>
  <c r="BD1651" i="12"/>
  <c r="BD1639" i="12"/>
  <c r="BD1627" i="12"/>
  <c r="BD1615" i="12"/>
  <c r="BD1603" i="12"/>
  <c r="BD1591" i="12"/>
  <c r="BD1579" i="12"/>
  <c r="BD1567" i="12"/>
  <c r="BD1555" i="12"/>
  <c r="BD1543" i="12"/>
  <c r="BD1531" i="12"/>
  <c r="BD1519" i="12"/>
  <c r="BD1507" i="12"/>
  <c r="BD1495" i="12"/>
  <c r="BD1483" i="12"/>
  <c r="BD1471" i="12"/>
  <c r="BD1459" i="12"/>
  <c r="BD1447" i="12"/>
  <c r="BD1435" i="12"/>
  <c r="BD1423" i="12"/>
  <c r="BD1411" i="12"/>
  <c r="BD1399" i="12"/>
  <c r="BD1387" i="12"/>
  <c r="BD1375" i="12"/>
  <c r="BD1363" i="12"/>
  <c r="BD1351" i="12"/>
  <c r="BD1339" i="12"/>
  <c r="BD1327" i="12"/>
  <c r="BD1315" i="12"/>
  <c r="BD1303" i="12"/>
  <c r="BD1291" i="12"/>
  <c r="BD1279" i="12"/>
  <c r="BD1267" i="12"/>
  <c r="BD1255" i="12"/>
  <c r="BD1243" i="12"/>
  <c r="BD1231" i="12"/>
  <c r="BD1219" i="12"/>
  <c r="BD1207" i="12"/>
  <c r="BD1195" i="12"/>
  <c r="BD1183" i="12"/>
  <c r="BD1171" i="12"/>
  <c r="BD1159" i="12"/>
  <c r="BD1147" i="12"/>
  <c r="BD1135" i="12"/>
  <c r="BD1123" i="12"/>
  <c r="BD1111" i="12"/>
  <c r="BD1099" i="12"/>
  <c r="BD1087" i="12"/>
  <c r="BD1812" i="12"/>
  <c r="BD1704" i="12"/>
  <c r="BD1584" i="12"/>
  <c r="BD2058" i="12"/>
  <c r="BD2046" i="12"/>
  <c r="BD2034" i="12"/>
  <c r="BD2022" i="12"/>
  <c r="BD2010" i="12"/>
  <c r="BD1998" i="12"/>
  <c r="BD1986" i="12"/>
  <c r="BD1974" i="12"/>
  <c r="BD1962" i="12"/>
  <c r="BD1950" i="12"/>
  <c r="BD1938" i="12"/>
  <c r="BD1926" i="12"/>
  <c r="BD1914" i="12"/>
  <c r="BD1902" i="12"/>
  <c r="BD1890" i="12"/>
  <c r="BD1878" i="12"/>
  <c r="BD1866" i="12"/>
  <c r="BD1854" i="12"/>
  <c r="BD1842" i="12"/>
  <c r="BD1830" i="12"/>
  <c r="BD1818" i="12"/>
  <c r="BD1806" i="12"/>
  <c r="BD1794" i="12"/>
  <c r="BD1782" i="12"/>
  <c r="BD1770" i="12"/>
  <c r="BD1758" i="12"/>
  <c r="BD1746" i="12"/>
  <c r="BD1734" i="12"/>
  <c r="BD1722" i="12"/>
  <c r="BD1710" i="12"/>
  <c r="BD1698" i="12"/>
  <c r="BD1686" i="12"/>
  <c r="BD1674" i="12"/>
  <c r="BD1662" i="12"/>
  <c r="BD1650" i="12"/>
  <c r="BD1638" i="12"/>
  <c r="BD1626" i="12"/>
  <c r="BD1614" i="12"/>
  <c r="BD1602" i="12"/>
  <c r="BD1590" i="12"/>
  <c r="BD1578" i="12"/>
  <c r="BD1566" i="12"/>
  <c r="BD1554" i="12"/>
  <c r="BD1542" i="12"/>
  <c r="BD1530" i="12"/>
  <c r="BD1518" i="12"/>
  <c r="BD1506" i="12"/>
  <c r="BD1494" i="12"/>
  <c r="BD1482" i="12"/>
  <c r="BD1470" i="12"/>
  <c r="BD1458" i="12"/>
  <c r="BD1446" i="12"/>
  <c r="BD1434" i="12"/>
  <c r="BD1422" i="12"/>
  <c r="BD1410" i="12"/>
  <c r="BD1398" i="12"/>
  <c r="BD1386" i="12"/>
  <c r="BD1374" i="12"/>
  <c r="BD1362" i="12"/>
  <c r="BD1350" i="12"/>
  <c r="BD1338" i="12"/>
  <c r="BD1326" i="12"/>
  <c r="BD1314" i="12"/>
  <c r="BD1302" i="12"/>
  <c r="BD1290" i="12"/>
  <c r="BD1278" i="12"/>
  <c r="BD1266" i="12"/>
  <c r="BD1254" i="12"/>
  <c r="BD1242" i="12"/>
  <c r="BD1230" i="12"/>
  <c r="BD1218" i="12"/>
  <c r="BD1206" i="12"/>
  <c r="BD1194" i="12"/>
  <c r="BD1182" i="12"/>
  <c r="BD1170" i="12"/>
  <c r="BD1158" i="12"/>
  <c r="BD1146" i="12"/>
  <c r="BD1134" i="12"/>
  <c r="BD1122" i="12"/>
  <c r="BD1110" i="12"/>
  <c r="BD1098" i="12"/>
  <c r="BD1086" i="12"/>
  <c r="BD1074" i="12"/>
  <c r="BD1062" i="12"/>
  <c r="BD1050" i="12"/>
  <c r="BD1038" i="12"/>
  <c r="BD1026" i="12"/>
  <c r="BD1014" i="12"/>
  <c r="BD1896" i="12"/>
  <c r="BD1824" i="12"/>
  <c r="BD1692" i="12"/>
  <c r="BD1632" i="12"/>
  <c r="BD2057" i="12"/>
  <c r="BD2045" i="12"/>
  <c r="BD2033" i="12"/>
  <c r="BD2021" i="12"/>
  <c r="BD2009" i="12"/>
  <c r="BD1997" i="12"/>
  <c r="BD1985" i="12"/>
  <c r="BD1973" i="12"/>
  <c r="BD1961" i="12"/>
  <c r="BD1949" i="12"/>
  <c r="BD1937" i="12"/>
  <c r="BD1925" i="12"/>
  <c r="BD1913" i="12"/>
  <c r="BD1901" i="12"/>
  <c r="BD1889" i="12"/>
  <c r="BD1877" i="12"/>
  <c r="BD1865" i="12"/>
  <c r="BD1853" i="12"/>
  <c r="BD1841" i="12"/>
  <c r="BD1829" i="12"/>
  <c r="BD1817" i="12"/>
  <c r="BD1805" i="12"/>
  <c r="BD1793" i="12"/>
  <c r="BD1781" i="12"/>
  <c r="BD1769" i="12"/>
  <c r="BD1757" i="12"/>
  <c r="BD1745" i="12"/>
  <c r="BD1733" i="12"/>
  <c r="BD1721" i="12"/>
  <c r="BD1709" i="12"/>
  <c r="BD1697" i="12"/>
  <c r="BD1685" i="12"/>
  <c r="BD1673" i="12"/>
  <c r="BD1661" i="12"/>
  <c r="BD1649" i="12"/>
  <c r="BD1637" i="12"/>
  <c r="BD1625" i="12"/>
  <c r="BD1613" i="12"/>
  <c r="BD1601" i="12"/>
  <c r="BD1589" i="12"/>
  <c r="BD1577" i="12"/>
  <c r="BD1565" i="12"/>
  <c r="BD1553" i="12"/>
  <c r="BD1541" i="12"/>
  <c r="BD1529" i="12"/>
  <c r="BD1517" i="12"/>
  <c r="BD1505" i="12"/>
  <c r="BD1493" i="12"/>
  <c r="BD1481" i="12"/>
  <c r="BD1469" i="12"/>
  <c r="BD1457" i="12"/>
  <c r="BD1445" i="12"/>
  <c r="BD1433" i="12"/>
  <c r="BD1421" i="12"/>
  <c r="BD1409" i="12"/>
  <c r="BD1397" i="12"/>
  <c r="BD1385" i="12"/>
  <c r="BD1373" i="12"/>
  <c r="BD1361" i="12"/>
  <c r="BD1349" i="12"/>
  <c r="BD1337" i="12"/>
  <c r="BD1325" i="12"/>
  <c r="BD1313" i="12"/>
  <c r="BD1301" i="12"/>
  <c r="BD1289" i="12"/>
  <c r="BD1277" i="12"/>
  <c r="BD1265" i="12"/>
  <c r="BD1253" i="12"/>
  <c r="BD1241" i="12"/>
  <c r="BD1229" i="12"/>
  <c r="BD1217" i="12"/>
  <c r="BD1205" i="12"/>
  <c r="BD1193" i="12"/>
  <c r="BD1181" i="12"/>
  <c r="BD1169" i="12"/>
  <c r="BD1157" i="12"/>
  <c r="BD1145" i="12"/>
  <c r="BD1133" i="12"/>
  <c r="BD1121" i="12"/>
  <c r="BD1109" i="12"/>
  <c r="BD1097" i="12"/>
  <c r="BD1085" i="12"/>
  <c r="BD1073" i="12"/>
  <c r="BD1061" i="12"/>
  <c r="BD1049" i="12"/>
  <c r="BD1037" i="12"/>
  <c r="BD1025" i="12"/>
  <c r="BD1013" i="12"/>
  <c r="BD1001" i="12"/>
  <c r="BD989" i="12"/>
  <c r="BD977" i="12"/>
  <c r="BD965" i="12"/>
  <c r="BD953" i="12"/>
  <c r="BD941" i="12"/>
  <c r="BD929" i="12"/>
  <c r="BD917" i="12"/>
  <c r="BD905" i="12"/>
  <c r="BD893" i="12"/>
  <c r="BD881" i="12"/>
  <c r="BD869" i="12"/>
  <c r="BD857" i="12"/>
  <c r="BD845" i="12"/>
  <c r="BD833" i="12"/>
  <c r="BD821" i="12"/>
  <c r="BD809" i="12"/>
  <c r="BD1800" i="12"/>
  <c r="BD1680" i="12"/>
  <c r="BD1656" i="12"/>
  <c r="BD2056" i="12"/>
  <c r="BD2044" i="12"/>
  <c r="BD2032" i="12"/>
  <c r="BD2020" i="12"/>
  <c r="BD2008" i="12"/>
  <c r="BD1996" i="12"/>
  <c r="BD1984" i="12"/>
  <c r="BD1972" i="12"/>
  <c r="BD1960" i="12"/>
  <c r="BD1948" i="12"/>
  <c r="BD1936" i="12"/>
  <c r="BD1924" i="12"/>
  <c r="BD1912" i="12"/>
  <c r="BD1900" i="12"/>
  <c r="BD1888" i="12"/>
  <c r="BD1876" i="12"/>
  <c r="BD1864" i="12"/>
  <c r="BD1852" i="12"/>
  <c r="BD1840" i="12"/>
  <c r="BD1828" i="12"/>
  <c r="BD1816" i="12"/>
  <c r="BD1804" i="12"/>
  <c r="BD1792" i="12"/>
  <c r="BD1780" i="12"/>
  <c r="BD1768" i="12"/>
  <c r="BD1756" i="12"/>
  <c r="BD1744" i="12"/>
  <c r="BD1732" i="12"/>
  <c r="BD1720" i="12"/>
  <c r="BD1708" i="12"/>
  <c r="BD1696" i="12"/>
  <c r="BD1684" i="12"/>
  <c r="BD1672" i="12"/>
  <c r="BD1660" i="12"/>
  <c r="BD1648" i="12"/>
  <c r="BD1636" i="12"/>
  <c r="BD1624" i="12"/>
  <c r="BD1612" i="12"/>
  <c r="BD1600" i="12"/>
  <c r="BD1588" i="12"/>
  <c r="BD1576" i="12"/>
  <c r="BD1564" i="12"/>
  <c r="BD1552" i="12"/>
  <c r="BD1540" i="12"/>
  <c r="BD1528" i="12"/>
  <c r="BD1516" i="12"/>
  <c r="BD1504" i="12"/>
  <c r="BD1492" i="12"/>
  <c r="BD1480" i="12"/>
  <c r="BD1468" i="12"/>
  <c r="BD1456" i="12"/>
  <c r="BD1444" i="12"/>
  <c r="BD1432" i="12"/>
  <c r="BD1420" i="12"/>
  <c r="BD1408" i="12"/>
  <c r="BD1396" i="12"/>
  <c r="BD1384" i="12"/>
  <c r="BD1372" i="12"/>
  <c r="BD1360" i="12"/>
  <c r="BD1348" i="12"/>
  <c r="BD1336" i="12"/>
  <c r="BD1324" i="12"/>
  <c r="BD1312" i="12"/>
  <c r="BD1300" i="12"/>
  <c r="BD2055" i="12"/>
  <c r="BD2043" i="12"/>
  <c r="BD2031" i="12"/>
  <c r="BD2019" i="12"/>
  <c r="BD2007" i="12"/>
  <c r="BD1995" i="12"/>
  <c r="BD1983" i="12"/>
  <c r="BD1971" i="12"/>
  <c r="BD1959" i="12"/>
  <c r="BD1947" i="12"/>
  <c r="BD1935" i="12"/>
  <c r="BD1923" i="12"/>
  <c r="BD1911" i="12"/>
  <c r="BD1899" i="12"/>
  <c r="BD1887" i="12"/>
  <c r="BD1875" i="12"/>
  <c r="BD1863" i="12"/>
  <c r="BD1851" i="12"/>
  <c r="BD1839" i="12"/>
  <c r="BD1827" i="12"/>
  <c r="BD1815" i="12"/>
  <c r="BD1803" i="12"/>
  <c r="BD1791" i="12"/>
  <c r="BD1779" i="12"/>
  <c r="BD1767" i="12"/>
  <c r="BD1755" i="12"/>
  <c r="BD1743" i="12"/>
  <c r="BD1731" i="12"/>
  <c r="BD1719" i="12"/>
  <c r="BD1707" i="12"/>
  <c r="BD1695" i="12"/>
  <c r="BD1683" i="12"/>
  <c r="BD1671" i="12"/>
  <c r="BD1659" i="12"/>
  <c r="BD1647" i="12"/>
  <c r="BD1635" i="12"/>
  <c r="BD1623" i="12"/>
  <c r="BD1611" i="12"/>
  <c r="BD1599" i="12"/>
  <c r="BD1587" i="12"/>
  <c r="BD1575" i="12"/>
  <c r="BD1563" i="12"/>
  <c r="BD1551" i="12"/>
  <c r="BD1539" i="12"/>
  <c r="BD1527" i="12"/>
  <c r="BD1515" i="12"/>
  <c r="BD1503" i="12"/>
  <c r="BD1491" i="12"/>
  <c r="BD1479" i="12"/>
  <c r="BD1467" i="12"/>
  <c r="BD1455" i="12"/>
  <c r="BD1443" i="12"/>
  <c r="BD1431" i="12"/>
  <c r="BD1419" i="12"/>
  <c r="BD1407" i="12"/>
  <c r="BD1395" i="12"/>
  <c r="BD1383" i="12"/>
  <c r="BD1371" i="12"/>
  <c r="BD1359" i="12"/>
  <c r="BD1347" i="12"/>
  <c r="BD1335" i="12"/>
  <c r="BD1323" i="12"/>
  <c r="BD1311" i="12"/>
  <c r="BD1299" i="12"/>
  <c r="BD1287" i="12"/>
  <c r="BD1275" i="12"/>
  <c r="BD1263" i="12"/>
  <c r="BD1251" i="12"/>
  <c r="BD1239" i="12"/>
  <c r="BD1227" i="12"/>
  <c r="BD1215" i="12"/>
  <c r="BD1203" i="12"/>
  <c r="BD1191" i="12"/>
  <c r="BD1179" i="12"/>
  <c r="BD1167" i="12"/>
  <c r="BD1155" i="12"/>
  <c r="BD1143" i="12"/>
  <c r="BD1131" i="12"/>
  <c r="BD1119" i="12"/>
  <c r="BD1288" i="12"/>
  <c r="BD1276" i="12"/>
  <c r="BD1264" i="12"/>
  <c r="BD1252" i="12"/>
  <c r="BD1240" i="12"/>
  <c r="BD1228" i="12"/>
  <c r="BD1216" i="12"/>
  <c r="BD1204" i="12"/>
  <c r="BD1192" i="12"/>
  <c r="BD1180" i="12"/>
  <c r="BD1168" i="12"/>
  <c r="BD1156" i="12"/>
  <c r="BD1144" i="12"/>
  <c r="BD1132" i="12"/>
  <c r="BD1120" i="12"/>
  <c r="BD1108" i="12"/>
  <c r="BD1096" i="12"/>
  <c r="BD1084" i="12"/>
  <c r="BD1072" i="12"/>
  <c r="BD1060" i="12"/>
  <c r="BD1048" i="12"/>
  <c r="BD1036" i="12"/>
  <c r="BD1024" i="12"/>
  <c r="BD1012" i="12"/>
  <c r="BD1107" i="12"/>
  <c r="BD1095" i="12"/>
  <c r="BD1083" i="12"/>
  <c r="BD1071" i="12"/>
  <c r="BD1059" i="12"/>
  <c r="BD1047" i="12"/>
  <c r="BD1035" i="12"/>
  <c r="BD1023" i="12"/>
  <c r="BD1011" i="12"/>
  <c r="BD999" i="12"/>
  <c r="BD987" i="12"/>
  <c r="BD975" i="12"/>
  <c r="BD963" i="12"/>
  <c r="BD951" i="12"/>
  <c r="BD939" i="12"/>
  <c r="BD927" i="12"/>
  <c r="BD915" i="12"/>
  <c r="BD903" i="12"/>
  <c r="BD891" i="12"/>
  <c r="BD879" i="12"/>
  <c r="BD867" i="12"/>
  <c r="BD855" i="12"/>
  <c r="BD843" i="12"/>
  <c r="BD831" i="12"/>
  <c r="BD819" i="12"/>
  <c r="BD807" i="12"/>
  <c r="BD795" i="12"/>
  <c r="BD783" i="12"/>
  <c r="BD771" i="12"/>
  <c r="BD759" i="12"/>
  <c r="BD747" i="12"/>
  <c r="BD735" i="12"/>
  <c r="BD723" i="12"/>
  <c r="BD711" i="12"/>
  <c r="BD699" i="12"/>
  <c r="BD687" i="12"/>
  <c r="BD675" i="12"/>
  <c r="BD663" i="12"/>
  <c r="BD651" i="12"/>
  <c r="BD639" i="12"/>
  <c r="BD627" i="12"/>
  <c r="BD615" i="12"/>
  <c r="BD603" i="12"/>
  <c r="BD591" i="12"/>
  <c r="BD579" i="12"/>
  <c r="BD567" i="12"/>
  <c r="BD555" i="12"/>
  <c r="BD543" i="12"/>
  <c r="BD531" i="12"/>
  <c r="BD519" i="12"/>
  <c r="BD507" i="12"/>
  <c r="BD495" i="12"/>
  <c r="BD483" i="12"/>
  <c r="BD471" i="12"/>
  <c r="BD459" i="12"/>
  <c r="BD447" i="12"/>
  <c r="BD435" i="12"/>
  <c r="BD423" i="12"/>
  <c r="BD411" i="12"/>
  <c r="BD399" i="12"/>
  <c r="BD387" i="12"/>
  <c r="BD375" i="12"/>
  <c r="BD363" i="12"/>
  <c r="BD207" i="12"/>
  <c r="BD1358" i="12"/>
  <c r="BD1346" i="12"/>
  <c r="BD1334" i="12"/>
  <c r="BD1322" i="12"/>
  <c r="BD1310" i="12"/>
  <c r="BD1298" i="12"/>
  <c r="BD1286" i="12"/>
  <c r="BD1274" i="12"/>
  <c r="BD1262" i="12"/>
  <c r="BD1238" i="12"/>
  <c r="BD1226" i="12"/>
  <c r="BD1214" i="12"/>
  <c r="BD1202" i="12"/>
  <c r="BD1190" i="12"/>
  <c r="BD1178" i="12"/>
  <c r="BD1166" i="12"/>
  <c r="BD1154" i="12"/>
  <c r="BD1142" i="12"/>
  <c r="BD1130" i="12"/>
  <c r="BD1118" i="12"/>
  <c r="BD1106" i="12"/>
  <c r="BD1094" i="12"/>
  <c r="BD1082" i="12"/>
  <c r="BD1070" i="12"/>
  <c r="BD1058" i="12"/>
  <c r="BD1046" i="12"/>
  <c r="BD1034" i="12"/>
  <c r="BD1022" i="12"/>
  <c r="BD1010" i="12"/>
  <c r="BD878" i="12"/>
  <c r="BD1261" i="12"/>
  <c r="BD1249" i="12"/>
  <c r="BD1237" i="12"/>
  <c r="BD1225" i="12"/>
  <c r="BD1213" i="12"/>
  <c r="BD1201" i="12"/>
  <c r="BD1189" i="12"/>
  <c r="BD1177" i="12"/>
  <c r="BD1165" i="12"/>
  <c r="BD1153" i="12"/>
  <c r="BD1141" i="12"/>
  <c r="BD1129" i="12"/>
  <c r="BD1117" i="12"/>
  <c r="BD1105" i="12"/>
  <c r="BD1093" i="12"/>
  <c r="BD1081" i="12"/>
  <c r="BD1069" i="12"/>
  <c r="BD1057" i="12"/>
  <c r="BD1045" i="12"/>
  <c r="BD1033" i="12"/>
  <c r="BD1021" i="12"/>
  <c r="BD1009" i="12"/>
  <c r="BD997" i="12"/>
  <c r="BD985" i="12"/>
  <c r="BD973" i="12"/>
  <c r="BD1092" i="12"/>
  <c r="BD1080" i="12"/>
  <c r="BD1068" i="12"/>
  <c r="BD1056" i="12"/>
  <c r="BD1044" i="12"/>
  <c r="BD1032" i="12"/>
  <c r="BD1020" i="12"/>
  <c r="BD1008" i="12"/>
  <c r="BD996" i="12"/>
  <c r="BD984" i="12"/>
  <c r="BD972" i="12"/>
  <c r="BD960" i="12"/>
  <c r="BD948" i="12"/>
  <c r="BD936" i="12"/>
  <c r="BD924" i="12"/>
  <c r="BD912" i="12"/>
  <c r="BD900" i="12"/>
  <c r="BD888" i="12"/>
  <c r="BD876" i="12"/>
  <c r="BD864" i="12"/>
  <c r="BD852" i="12"/>
  <c r="BD840" i="12"/>
  <c r="BD828" i="12"/>
  <c r="BD816" i="12"/>
  <c r="BD804" i="12"/>
  <c r="BD792" i="12"/>
  <c r="BD780" i="12"/>
  <c r="BD768" i="12"/>
  <c r="BD756" i="12"/>
  <c r="BD744" i="12"/>
  <c r="BD732" i="12"/>
  <c r="BD720" i="12"/>
  <c r="BD708" i="12"/>
  <c r="BD696" i="12"/>
  <c r="BD684" i="12"/>
  <c r="BD1067" i="12"/>
  <c r="BD1055" i="12"/>
  <c r="BD1043" i="12"/>
  <c r="BD1031" i="12"/>
  <c r="BD1019" i="12"/>
  <c r="BD1007" i="12"/>
  <c r="BD995" i="12"/>
  <c r="BD983" i="12"/>
  <c r="BD971" i="12"/>
  <c r="BD959" i="12"/>
  <c r="BD947" i="12"/>
  <c r="BD935" i="12"/>
  <c r="BD923" i="12"/>
  <c r="BD911" i="12"/>
  <c r="BD899" i="12"/>
  <c r="BD887" i="12"/>
  <c r="BD875" i="12"/>
  <c r="BD863" i="12"/>
  <c r="BD851" i="12"/>
  <c r="BD839" i="12"/>
  <c r="BD827" i="12"/>
  <c r="BD815" i="12"/>
  <c r="BD803" i="12"/>
  <c r="BD791" i="12"/>
  <c r="BD779" i="12"/>
  <c r="BD767" i="12"/>
  <c r="BD755" i="12"/>
  <c r="BD743" i="12"/>
  <c r="BD731" i="12"/>
  <c r="BD719" i="12"/>
  <c r="BD707" i="12"/>
  <c r="BD695" i="12"/>
  <c r="BD683" i="12"/>
  <c r="BD671" i="12"/>
  <c r="BD659" i="12"/>
  <c r="BD1738" i="12"/>
  <c r="BD1726" i="12"/>
  <c r="BD1714" i="12"/>
  <c r="BD1702" i="12"/>
  <c r="BD1690" i="12"/>
  <c r="BD1678" i="12"/>
  <c r="BD1666" i="12"/>
  <c r="BD1654" i="12"/>
  <c r="BD1642" i="12"/>
  <c r="BD1630" i="12"/>
  <c r="BD1618" i="12"/>
  <c r="BD1606" i="12"/>
  <c r="BD1594" i="12"/>
  <c r="BD1582" i="12"/>
  <c r="BD1570" i="12"/>
  <c r="BD1558" i="12"/>
  <c r="BD1546" i="12"/>
  <c r="BD1534" i="12"/>
  <c r="BD1522" i="12"/>
  <c r="BD1510" i="12"/>
  <c r="BD1498" i="12"/>
  <c r="BD1486" i="12"/>
  <c r="BD1474" i="12"/>
  <c r="BD1462" i="12"/>
  <c r="BD1450" i="12"/>
  <c r="BD1438" i="12"/>
  <c r="BD1426" i="12"/>
  <c r="BD1414" i="12"/>
  <c r="BD1402" i="12"/>
  <c r="BD1390" i="12"/>
  <c r="BD1378" i="12"/>
  <c r="BD1366" i="12"/>
  <c r="BD1354" i="12"/>
  <c r="BD1342" i="12"/>
  <c r="BD1330" i="12"/>
  <c r="BD1318" i="12"/>
  <c r="BD1306" i="12"/>
  <c r="BD1294" i="12"/>
  <c r="BD1282" i="12"/>
  <c r="BD1270" i="12"/>
  <c r="BD1258" i="12"/>
  <c r="BD1246" i="12"/>
  <c r="BD1234" i="12"/>
  <c r="BD1222" i="12"/>
  <c r="BD1210" i="12"/>
  <c r="BD1198" i="12"/>
  <c r="BD1186" i="12"/>
  <c r="BD1174" i="12"/>
  <c r="BD1162" i="12"/>
  <c r="BD1150" i="12"/>
  <c r="BD1138" i="12"/>
  <c r="BD1126" i="12"/>
  <c r="BD1114" i="12"/>
  <c r="BD1102" i="12"/>
  <c r="BD1090" i="12"/>
  <c r="BD1078" i="12"/>
  <c r="BD1066" i="12"/>
  <c r="BD1054" i="12"/>
  <c r="BD1042" i="12"/>
  <c r="BD1030" i="12"/>
  <c r="BD1018" i="12"/>
  <c r="BD1006" i="12"/>
  <c r="BD994" i="12"/>
  <c r="BD982" i="12"/>
  <c r="BD970" i="12"/>
  <c r="BD958" i="12"/>
  <c r="BD946" i="12"/>
  <c r="BD934" i="12"/>
  <c r="BD922" i="12"/>
  <c r="BD910" i="12"/>
  <c r="BD898" i="12"/>
  <c r="BD886" i="12"/>
  <c r="BD874" i="12"/>
  <c r="BD862" i="12"/>
  <c r="BD850" i="12"/>
  <c r="BD838" i="12"/>
  <c r="BD826" i="12"/>
  <c r="BD814" i="12"/>
  <c r="BD802" i="12"/>
  <c r="BD790" i="12"/>
  <c r="BD778" i="12"/>
  <c r="BD766" i="12"/>
  <c r="BD754" i="12"/>
  <c r="BD1713" i="12"/>
  <c r="BD1701" i="12"/>
  <c r="BD1689" i="12"/>
  <c r="BD1677" i="12"/>
  <c r="BD1665" i="12"/>
  <c r="BD1641" i="12"/>
  <c r="BD1629" i="12"/>
  <c r="BD1617" i="12"/>
  <c r="BD1605" i="12"/>
  <c r="BD1593" i="12"/>
  <c r="BD1569" i="12"/>
  <c r="BD1557" i="12"/>
  <c r="BD1545" i="12"/>
  <c r="BD1533" i="12"/>
  <c r="BD1521" i="12"/>
  <c r="BD1497" i="12"/>
  <c r="BD1485" i="12"/>
  <c r="BD1473" i="12"/>
  <c r="BD1461" i="12"/>
  <c r="BD1449" i="12"/>
  <c r="BD1425" i="12"/>
  <c r="BD1413" i="12"/>
  <c r="BD1401" i="12"/>
  <c r="BD1389" i="12"/>
  <c r="BD1377" i="12"/>
  <c r="BD1365" i="12"/>
  <c r="BD1353" i="12"/>
  <c r="BD1341" i="12"/>
  <c r="BD1329" i="12"/>
  <c r="BD1317" i="12"/>
  <c r="BD1305" i="12"/>
  <c r="BD1293" i="12"/>
  <c r="BD1281" i="12"/>
  <c r="BD1269" i="12"/>
  <c r="BD1257" i="12"/>
  <c r="BD1245" i="12"/>
  <c r="BD1233" i="12"/>
  <c r="BD1221" i="12"/>
  <c r="BD1209" i="12"/>
  <c r="BD1197" i="12"/>
  <c r="BD1185" i="12"/>
  <c r="BD1173" i="12"/>
  <c r="BD1161" i="12"/>
  <c r="BD1149" i="12"/>
  <c r="BD1137" i="12"/>
  <c r="BD1125" i="12"/>
  <c r="BD1113" i="12"/>
  <c r="BD1101" i="12"/>
  <c r="BD1089" i="12"/>
  <c r="BD1077" i="12"/>
  <c r="BD1065" i="12"/>
  <c r="BD1053" i="12"/>
  <c r="BD1041" i="12"/>
  <c r="BD1029" i="12"/>
  <c r="BD1017" i="12"/>
  <c r="BD1005" i="12"/>
  <c r="BD993" i="12"/>
  <c r="BD981" i="12"/>
  <c r="BD969" i="12"/>
  <c r="BD957" i="12"/>
  <c r="BD945" i="12"/>
  <c r="BD933" i="12"/>
  <c r="BD921" i="12"/>
  <c r="BD909" i="12"/>
  <c r="BD897" i="12"/>
  <c r="BD885" i="12"/>
  <c r="BD873" i="12"/>
  <c r="BD717" i="12"/>
  <c r="BD381" i="12"/>
  <c r="BD1676" i="12"/>
  <c r="BD1664" i="12"/>
  <c r="BD1640" i="12"/>
  <c r="BD1628" i="12"/>
  <c r="BD1616" i="12"/>
  <c r="BD1604" i="12"/>
  <c r="BD1592" i="12"/>
  <c r="BD1568" i="12"/>
  <c r="BD1556" i="12"/>
  <c r="BD1544" i="12"/>
  <c r="BD1532" i="12"/>
  <c r="BD1520" i="12"/>
  <c r="BD1496" i="12"/>
  <c r="BD1484" i="12"/>
  <c r="BD1472" i="12"/>
  <c r="BD1460" i="12"/>
  <c r="BD1448" i="12"/>
  <c r="BD1424" i="12"/>
  <c r="BD1412" i="12"/>
  <c r="BD1400" i="12"/>
  <c r="BD1388" i="12"/>
  <c r="BD1376" i="12"/>
  <c r="BD1364" i="12"/>
  <c r="BD1352" i="12"/>
  <c r="BD1340" i="12"/>
  <c r="BD1328" i="12"/>
  <c r="BD1316" i="12"/>
  <c r="BD1304" i="12"/>
  <c r="BD1292" i="12"/>
  <c r="BD1280" i="12"/>
  <c r="BD1268" i="12"/>
  <c r="BD1256" i="12"/>
  <c r="BD1244" i="12"/>
  <c r="BD1232" i="12"/>
  <c r="BD1220" i="12"/>
  <c r="BD1208" i="12"/>
  <c r="BD1196" i="12"/>
  <c r="BD1184" i="12"/>
  <c r="BD1172" i="12"/>
  <c r="BD1160" i="12"/>
  <c r="BD1148" i="12"/>
  <c r="BD1136" i="12"/>
  <c r="BD1124" i="12"/>
  <c r="BD1112" i="12"/>
  <c r="BD1100" i="12"/>
  <c r="BD1088" i="12"/>
  <c r="BD1076" i="12"/>
  <c r="BD1064" i="12"/>
  <c r="BD1052" i="12"/>
  <c r="BD1040" i="12"/>
  <c r="BD1028" i="12"/>
  <c r="BD1016" i="12"/>
  <c r="BD1004" i="12"/>
  <c r="BD992" i="12"/>
  <c r="BD980" i="12"/>
  <c r="BD968" i="12"/>
  <c r="BD956" i="12"/>
  <c r="BD944" i="12"/>
  <c r="BD932" i="12"/>
  <c r="BD920" i="12"/>
  <c r="BD908" i="12"/>
  <c r="BD896" i="12"/>
  <c r="BD884" i="12"/>
  <c r="BD872" i="12"/>
  <c r="BD380" i="12"/>
  <c r="BD1075" i="12"/>
  <c r="BD1063" i="12"/>
  <c r="BD1051" i="12"/>
  <c r="BD1039" i="12"/>
  <c r="BD1027" i="12"/>
  <c r="BD1015" i="12"/>
  <c r="BD1003" i="12"/>
  <c r="BD991" i="12"/>
  <c r="BD979" i="12"/>
  <c r="BD967" i="12"/>
  <c r="BD955" i="12"/>
  <c r="BD943" i="12"/>
  <c r="BD931" i="12"/>
  <c r="BD919" i="12"/>
  <c r="BD907" i="12"/>
  <c r="BD895" i="12"/>
  <c r="BD883" i="12"/>
  <c r="BD871" i="12"/>
  <c r="BD859" i="12"/>
  <c r="BD631" i="12"/>
  <c r="BD523" i="12"/>
  <c r="BD1002" i="12"/>
  <c r="BD990" i="12"/>
  <c r="BD978" i="12"/>
  <c r="BD966" i="12"/>
  <c r="BD954" i="12"/>
  <c r="BD942" i="12"/>
  <c r="BD930" i="12"/>
  <c r="BD918" i="12"/>
  <c r="BD906" i="12"/>
  <c r="BD894" i="12"/>
  <c r="BD882" i="12"/>
  <c r="BD870" i="12"/>
  <c r="BD858" i="12"/>
  <c r="BD846" i="12"/>
  <c r="BD834" i="12"/>
  <c r="BD822" i="12"/>
  <c r="BD810" i="12"/>
  <c r="BD798" i="12"/>
  <c r="BD786" i="12"/>
  <c r="BD774" i="12"/>
  <c r="BD762" i="12"/>
  <c r="BD750" i="12"/>
  <c r="BD738" i="12"/>
  <c r="BD726" i="12"/>
  <c r="BD714" i="12"/>
  <c r="BD702" i="12"/>
  <c r="BD690" i="12"/>
  <c r="BD678" i="12"/>
  <c r="BD666" i="12"/>
  <c r="BD654" i="12"/>
  <c r="BD642" i="12"/>
  <c r="BD630" i="12"/>
  <c r="BD618" i="12"/>
  <c r="BD606" i="12"/>
  <c r="BD594" i="12"/>
  <c r="BD582" i="12"/>
  <c r="BD570" i="12"/>
  <c r="BD558" i="12"/>
  <c r="BD546" i="12"/>
  <c r="BD534" i="12"/>
  <c r="BD522" i="12"/>
  <c r="BD510" i="12"/>
  <c r="BD498" i="12"/>
  <c r="BD486" i="12"/>
  <c r="BD474" i="12"/>
  <c r="BD462" i="12"/>
  <c r="BD450" i="12"/>
  <c r="BD438" i="12"/>
  <c r="BD426" i="12"/>
  <c r="BD414" i="12"/>
  <c r="BD402" i="12"/>
  <c r="BD390" i="12"/>
  <c r="BD378" i="12"/>
  <c r="BD366" i="12"/>
  <c r="BD354" i="12"/>
  <c r="BD342" i="12"/>
  <c r="BD330" i="12"/>
  <c r="BD318" i="12"/>
  <c r="BD306" i="12"/>
  <c r="BD294" i="12"/>
  <c r="BD282" i="12"/>
  <c r="BD270" i="12"/>
  <c r="BD258" i="12"/>
  <c r="BD246" i="12"/>
  <c r="BD234" i="12"/>
  <c r="BD222" i="12"/>
  <c r="BD210" i="12"/>
  <c r="BD198" i="12"/>
  <c r="BD186" i="12"/>
  <c r="BD174" i="12"/>
  <c r="BD162" i="12"/>
  <c r="BD797" i="12"/>
  <c r="BD785" i="12"/>
  <c r="BD773" i="12"/>
  <c r="BD761" i="12"/>
  <c r="BD749" i="12"/>
  <c r="BD737" i="12"/>
  <c r="BD725" i="12"/>
  <c r="BD713" i="12"/>
  <c r="BD701" i="12"/>
  <c r="BD689" i="12"/>
  <c r="BD677" i="12"/>
  <c r="BD665" i="12"/>
  <c r="BD653" i="12"/>
  <c r="BD641" i="12"/>
  <c r="BD629" i="12"/>
  <c r="BD617" i="12"/>
  <c r="BD605" i="12"/>
  <c r="BD593" i="12"/>
  <c r="BD581" i="12"/>
  <c r="BD569" i="12"/>
  <c r="BD557" i="12"/>
  <c r="BD545" i="12"/>
  <c r="BD533" i="12"/>
  <c r="BD521" i="12"/>
  <c r="BD509" i="12"/>
  <c r="BD497" i="12"/>
  <c r="BD485" i="12"/>
  <c r="BD473" i="12"/>
  <c r="BD461" i="12"/>
  <c r="BD449" i="12"/>
  <c r="BD437" i="12"/>
  <c r="BD425" i="12"/>
  <c r="BD413" i="12"/>
  <c r="BD401" i="12"/>
  <c r="BD389" i="12"/>
  <c r="BD377" i="12"/>
  <c r="BD365" i="12"/>
  <c r="BD353" i="12"/>
  <c r="BD341" i="12"/>
  <c r="BD329" i="12"/>
  <c r="BD317" i="12"/>
  <c r="BD305" i="12"/>
  <c r="BD293" i="12"/>
  <c r="BD281" i="12"/>
  <c r="BD269" i="12"/>
  <c r="BD257" i="12"/>
  <c r="BD245" i="12"/>
  <c r="BD233" i="12"/>
  <c r="BD221" i="12"/>
  <c r="BD209" i="12"/>
  <c r="BD197" i="12"/>
  <c r="BD185" i="12"/>
  <c r="BD173" i="12"/>
  <c r="BD161" i="12"/>
  <c r="BD149" i="12"/>
  <c r="BD1000" i="12"/>
  <c r="BD988" i="12"/>
  <c r="BD976" i="12"/>
  <c r="BD964" i="12"/>
  <c r="BD952" i="12"/>
  <c r="BD940" i="12"/>
  <c r="BD928" i="12"/>
  <c r="BD916" i="12"/>
  <c r="BD904" i="12"/>
  <c r="BD892" i="12"/>
  <c r="BD880" i="12"/>
  <c r="BD868" i="12"/>
  <c r="BD856" i="12"/>
  <c r="BD844" i="12"/>
  <c r="BD832" i="12"/>
  <c r="BD820" i="12"/>
  <c r="BD808" i="12"/>
  <c r="BD796" i="12"/>
  <c r="BD784" i="12"/>
  <c r="BD772" i="12"/>
  <c r="BD760" i="12"/>
  <c r="BD748" i="12"/>
  <c r="BD736" i="12"/>
  <c r="BD724" i="12"/>
  <c r="BD712" i="12"/>
  <c r="BD700" i="12"/>
  <c r="BD688" i="12"/>
  <c r="BD676" i="12"/>
  <c r="BD664" i="12"/>
  <c r="BD652" i="12"/>
  <c r="BD640" i="12"/>
  <c r="BD628" i="12"/>
  <c r="BD616" i="12"/>
  <c r="BD604" i="12"/>
  <c r="BD592" i="12"/>
  <c r="BD580" i="12"/>
  <c r="BD568" i="12"/>
  <c r="BD556" i="12"/>
  <c r="BD544" i="12"/>
  <c r="BD532" i="12"/>
  <c r="BD520" i="12"/>
  <c r="BD508" i="12"/>
  <c r="BD496" i="12"/>
  <c r="BD484" i="12"/>
  <c r="BD472" i="12"/>
  <c r="BD460" i="12"/>
  <c r="BD448" i="12"/>
  <c r="BD436" i="12"/>
  <c r="BD424" i="12"/>
  <c r="BD412" i="12"/>
  <c r="BD400" i="12"/>
  <c r="BD388" i="12"/>
  <c r="BD376" i="12"/>
  <c r="BD364" i="12"/>
  <c r="BD352" i="12"/>
  <c r="BD340" i="12"/>
  <c r="BD328" i="12"/>
  <c r="BD316" i="12"/>
  <c r="BD304" i="12"/>
  <c r="BD292" i="12"/>
  <c r="BD280" i="12"/>
  <c r="BD268" i="12"/>
  <c r="BD256" i="12"/>
  <c r="BD244" i="12"/>
  <c r="BD232" i="12"/>
  <c r="BD220" i="12"/>
  <c r="BD208" i="12"/>
  <c r="BD196" i="12"/>
  <c r="BD184" i="12"/>
  <c r="BD172" i="12"/>
  <c r="BD160" i="12"/>
  <c r="BD351" i="12"/>
  <c r="BD339" i="12"/>
  <c r="BD327" i="12"/>
  <c r="BD315" i="12"/>
  <c r="BD303" i="12"/>
  <c r="BD291" i="12"/>
  <c r="BD279" i="12"/>
  <c r="BD267" i="12"/>
  <c r="BD255" i="12"/>
  <c r="BD243" i="12"/>
  <c r="BD231" i="12"/>
  <c r="BD219" i="12"/>
  <c r="BD195" i="12"/>
  <c r="BD183" i="12"/>
  <c r="BD123" i="12"/>
  <c r="BD87" i="12"/>
  <c r="BD51" i="12"/>
  <c r="BD998" i="12"/>
  <c r="BD986" i="12"/>
  <c r="BD974" i="12"/>
  <c r="BD962" i="12"/>
  <c r="BD950" i="12"/>
  <c r="BD938" i="12"/>
  <c r="BD926" i="12"/>
  <c r="BD914" i="12"/>
  <c r="BD902" i="12"/>
  <c r="BD890" i="12"/>
  <c r="BD866" i="12"/>
  <c r="BD854" i="12"/>
  <c r="BD842" i="12"/>
  <c r="BD830" i="12"/>
  <c r="BD818" i="12"/>
  <c r="BD806" i="12"/>
  <c r="BD794" i="12"/>
  <c r="BD782" i="12"/>
  <c r="BD770" i="12"/>
  <c r="BD758" i="12"/>
  <c r="BD746" i="12"/>
  <c r="BD734" i="12"/>
  <c r="BD722" i="12"/>
  <c r="BD710" i="12"/>
  <c r="BD698" i="12"/>
  <c r="BD686" i="12"/>
  <c r="BD674" i="12"/>
  <c r="BD662" i="12"/>
  <c r="BD650" i="12"/>
  <c r="BD638" i="12"/>
  <c r="BD626" i="12"/>
  <c r="BD614" i="12"/>
  <c r="BD602" i="12"/>
  <c r="BD590" i="12"/>
  <c r="BD578" i="12"/>
  <c r="BD566" i="12"/>
  <c r="BD554" i="12"/>
  <c r="BD542" i="12"/>
  <c r="BD530" i="12"/>
  <c r="BD518" i="12"/>
  <c r="BD506" i="12"/>
  <c r="BD494" i="12"/>
  <c r="BD482" i="12"/>
  <c r="BD470" i="12"/>
  <c r="BD458" i="12"/>
  <c r="BD446" i="12"/>
  <c r="BD434" i="12"/>
  <c r="BD422" i="12"/>
  <c r="BD410" i="12"/>
  <c r="BD398" i="12"/>
  <c r="BD386" i="12"/>
  <c r="BD374" i="12"/>
  <c r="BD362" i="12"/>
  <c r="BD350" i="12"/>
  <c r="BD338" i="12"/>
  <c r="BD326" i="12"/>
  <c r="BD314" i="12"/>
  <c r="BD302" i="12"/>
  <c r="BD290" i="12"/>
  <c r="BD278" i="12"/>
  <c r="BD266" i="12"/>
  <c r="BD254" i="12"/>
  <c r="BD242" i="12"/>
  <c r="BD230" i="12"/>
  <c r="BD218" i="12"/>
  <c r="BD206" i="12"/>
  <c r="BD194" i="12"/>
  <c r="BD182" i="12"/>
  <c r="BD170" i="12"/>
  <c r="BD158" i="12"/>
  <c r="BD146" i="12"/>
  <c r="BD134" i="12"/>
  <c r="BD122" i="12"/>
  <c r="BD961" i="12"/>
  <c r="BD949" i="12"/>
  <c r="BD937" i="12"/>
  <c r="BD925" i="12"/>
  <c r="BD913" i="12"/>
  <c r="BD901" i="12"/>
  <c r="BD889" i="12"/>
  <c r="BD877" i="12"/>
  <c r="BD865" i="12"/>
  <c r="BD853" i="12"/>
  <c r="BD841" i="12"/>
  <c r="BD829" i="12"/>
  <c r="BD817" i="12"/>
  <c r="BD805" i="12"/>
  <c r="BD793" i="12"/>
  <c r="BD781" i="12"/>
  <c r="BD769" i="12"/>
  <c r="BD757" i="12"/>
  <c r="BD745" i="12"/>
  <c r="BD733" i="12"/>
  <c r="BD721" i="12"/>
  <c r="BD709" i="12"/>
  <c r="BD697" i="12"/>
  <c r="BD685" i="12"/>
  <c r="BD673" i="12"/>
  <c r="BD661" i="12"/>
  <c r="BD649" i="12"/>
  <c r="BD637" i="12"/>
  <c r="BD625" i="12"/>
  <c r="BD613" i="12"/>
  <c r="BD601" i="12"/>
  <c r="BD589" i="12"/>
  <c r="BD577" i="12"/>
  <c r="BD565" i="12"/>
  <c r="BD553" i="12"/>
  <c r="BD541" i="12"/>
  <c r="BD529" i="12"/>
  <c r="BD517" i="12"/>
  <c r="BD505" i="12"/>
  <c r="BD493" i="12"/>
  <c r="BD481" i="12"/>
  <c r="BD469" i="12"/>
  <c r="BD457" i="12"/>
  <c r="BD445" i="12"/>
  <c r="BD433" i="12"/>
  <c r="BD421" i="12"/>
  <c r="BD409" i="12"/>
  <c r="BD397" i="12"/>
  <c r="BD385" i="12"/>
  <c r="BD373" i="12"/>
  <c r="BD361" i="12"/>
  <c r="BD349" i="12"/>
  <c r="BD337" i="12"/>
  <c r="BD325" i="12"/>
  <c r="BD313" i="12"/>
  <c r="BD301" i="12"/>
  <c r="BD289" i="12"/>
  <c r="BD277" i="12"/>
  <c r="BD265" i="12"/>
  <c r="BD253" i="12"/>
  <c r="BD241" i="12"/>
  <c r="BD229" i="12"/>
  <c r="BD217" i="12"/>
  <c r="BD205" i="12"/>
  <c r="BD193" i="12"/>
  <c r="BD181" i="12"/>
  <c r="BD169" i="12"/>
  <c r="BD672" i="12"/>
  <c r="BD660" i="12"/>
  <c r="BD648" i="12"/>
  <c r="BD636" i="12"/>
  <c r="BD624" i="12"/>
  <c r="BD612" i="12"/>
  <c r="BD600" i="12"/>
  <c r="BD588" i="12"/>
  <c r="BD576" i="12"/>
  <c r="BD564" i="12"/>
  <c r="BD552" i="12"/>
  <c r="BD540" i="12"/>
  <c r="BD528" i="12"/>
  <c r="BD516" i="12"/>
  <c r="BD504" i="12"/>
  <c r="BD492" i="12"/>
  <c r="BD480" i="12"/>
  <c r="BD468" i="12"/>
  <c r="BD456" i="12"/>
  <c r="BD444" i="12"/>
  <c r="BD432" i="12"/>
  <c r="BD420" i="12"/>
  <c r="BD408" i="12"/>
  <c r="BD396" i="12"/>
  <c r="BD384" i="12"/>
  <c r="BD372" i="12"/>
  <c r="BD360" i="12"/>
  <c r="BD348" i="12"/>
  <c r="BD336" i="12"/>
  <c r="BD324" i="12"/>
  <c r="BD312" i="12"/>
  <c r="BD300" i="12"/>
  <c r="BD288" i="12"/>
  <c r="BD276" i="12"/>
  <c r="BD264" i="12"/>
  <c r="BD252" i="12"/>
  <c r="BD240" i="12"/>
  <c r="BD228" i="12"/>
  <c r="BD216" i="12"/>
  <c r="BD204" i="12"/>
  <c r="BD192" i="12"/>
  <c r="BD180" i="12"/>
  <c r="BD168" i="12"/>
  <c r="BD156" i="12"/>
  <c r="BD144" i="12"/>
  <c r="BD132" i="12"/>
  <c r="BD120" i="12"/>
  <c r="BD108" i="12"/>
  <c r="BD96" i="12"/>
  <c r="BD84" i="12"/>
  <c r="BD72" i="12"/>
  <c r="BD60" i="12"/>
  <c r="BD48" i="12"/>
  <c r="BD36" i="12"/>
  <c r="BD24" i="12"/>
  <c r="BD12" i="12"/>
  <c r="BD647" i="12"/>
  <c r="BD635" i="12"/>
  <c r="BD623" i="12"/>
  <c r="BD611" i="12"/>
  <c r="BD599" i="12"/>
  <c r="BD587" i="12"/>
  <c r="BD575" i="12"/>
  <c r="BD563" i="12"/>
  <c r="BD551" i="12"/>
  <c r="BD539" i="12"/>
  <c r="BD527" i="12"/>
  <c r="BD515" i="12"/>
  <c r="BD503" i="12"/>
  <c r="BD491" i="12"/>
  <c r="BD479" i="12"/>
  <c r="BD467" i="12"/>
  <c r="BD455" i="12"/>
  <c r="BD443" i="12"/>
  <c r="BD431" i="12"/>
  <c r="BD419" i="12"/>
  <c r="BD407" i="12"/>
  <c r="BD395" i="12"/>
  <c r="BD383" i="12"/>
  <c r="BD371" i="12"/>
  <c r="BD359" i="12"/>
  <c r="BD347" i="12"/>
  <c r="BD335" i="12"/>
  <c r="BD323" i="12"/>
  <c r="BD311" i="12"/>
  <c r="BD299" i="12"/>
  <c r="BD287" i="12"/>
  <c r="BD275" i="12"/>
  <c r="BD263" i="12"/>
  <c r="BD251" i="12"/>
  <c r="BD239" i="12"/>
  <c r="BD227" i="12"/>
  <c r="BD215" i="12"/>
  <c r="BD203" i="12"/>
  <c r="BD191" i="12"/>
  <c r="BD179" i="12"/>
  <c r="BD167" i="12"/>
  <c r="BD155" i="12"/>
  <c r="BD143" i="12"/>
  <c r="BD131" i="12"/>
  <c r="BD119" i="12"/>
  <c r="BD107" i="12"/>
  <c r="BD95" i="12"/>
  <c r="BD83" i="12"/>
  <c r="BD71" i="12"/>
  <c r="BD59" i="12"/>
  <c r="BD47" i="12"/>
  <c r="BD35" i="12"/>
  <c r="BD23" i="12"/>
  <c r="BD11" i="12"/>
  <c r="BD742" i="12"/>
  <c r="BD730" i="12"/>
  <c r="BD718" i="12"/>
  <c r="BD706" i="12"/>
  <c r="BD694" i="12"/>
  <c r="BD682" i="12"/>
  <c r="BD670" i="12"/>
  <c r="BD658" i="12"/>
  <c r="BD646" i="12"/>
  <c r="BD634" i="12"/>
  <c r="BD622" i="12"/>
  <c r="BD610" i="12"/>
  <c r="BD598" i="12"/>
  <c r="BD586" i="12"/>
  <c r="BD574" i="12"/>
  <c r="BD562" i="12"/>
  <c r="BD550" i="12"/>
  <c r="BD538" i="12"/>
  <c r="BD526" i="12"/>
  <c r="BD514" i="12"/>
  <c r="BD502" i="12"/>
  <c r="BD490" i="12"/>
  <c r="BD478" i="12"/>
  <c r="BD466" i="12"/>
  <c r="BD454" i="12"/>
  <c r="BD442" i="12"/>
  <c r="BD430" i="12"/>
  <c r="BD418" i="12"/>
  <c r="BD406" i="12"/>
  <c r="BD394" i="12"/>
  <c r="BD382" i="12"/>
  <c r="BD370" i="12"/>
  <c r="BD358" i="12"/>
  <c r="BD346" i="12"/>
  <c r="BD334" i="12"/>
  <c r="BD322" i="12"/>
  <c r="BD310" i="12"/>
  <c r="BD298" i="12"/>
  <c r="BD286" i="12"/>
  <c r="BD274" i="12"/>
  <c r="BD262" i="12"/>
  <c r="BD250" i="12"/>
  <c r="BD238" i="12"/>
  <c r="BD226" i="12"/>
  <c r="BD214" i="12"/>
  <c r="BD202" i="12"/>
  <c r="BD190" i="12"/>
  <c r="BD861" i="12"/>
  <c r="BD849" i="12"/>
  <c r="BD837" i="12"/>
  <c r="BD825" i="12"/>
  <c r="BD813" i="12"/>
  <c r="BD789" i="12"/>
  <c r="BD777" i="12"/>
  <c r="BD765" i="12"/>
  <c r="BD753" i="12"/>
  <c r="BD741" i="12"/>
  <c r="BD729" i="12"/>
  <c r="BD705" i="12"/>
  <c r="BD693" i="12"/>
  <c r="BD681" i="12"/>
  <c r="BD669" i="12"/>
  <c r="BD657" i="12"/>
  <c r="BD645" i="12"/>
  <c r="BD633" i="12"/>
  <c r="BD621" i="12"/>
  <c r="BD609" i="12"/>
  <c r="BD597" i="12"/>
  <c r="BD585" i="12"/>
  <c r="BD573" i="12"/>
  <c r="BD561" i="12"/>
  <c r="BD549" i="12"/>
  <c r="BD537" i="12"/>
  <c r="BD525" i="12"/>
  <c r="BD513" i="12"/>
  <c r="BD501" i="12"/>
  <c r="BD489" i="12"/>
  <c r="BD477" i="12"/>
  <c r="BD465" i="12"/>
  <c r="BD453" i="12"/>
  <c r="BD441" i="12"/>
  <c r="BD429" i="12"/>
  <c r="BD417" i="12"/>
  <c r="BD405" i="12"/>
  <c r="BD393" i="12"/>
  <c r="BD369" i="12"/>
  <c r="BD357" i="12"/>
  <c r="BD345" i="12"/>
  <c r="BD333" i="12"/>
  <c r="BD321" i="12"/>
  <c r="BD309" i="12"/>
  <c r="BD297" i="12"/>
  <c r="BD285" i="12"/>
  <c r="BD273" i="12"/>
  <c r="BD261" i="12"/>
  <c r="BD249" i="12"/>
  <c r="BD237" i="12"/>
  <c r="BD225" i="12"/>
  <c r="BD213" i="12"/>
  <c r="BD201" i="12"/>
  <c r="BD189" i="12"/>
  <c r="BD177" i="12"/>
  <c r="BD165" i="12"/>
  <c r="BD860" i="12"/>
  <c r="BD848" i="12"/>
  <c r="BD836" i="12"/>
  <c r="BD824" i="12"/>
  <c r="BD812" i="12"/>
  <c r="BD788" i="12"/>
  <c r="BD776" i="12"/>
  <c r="BD764" i="12"/>
  <c r="BD752" i="12"/>
  <c r="BD740" i="12"/>
  <c r="BD728" i="12"/>
  <c r="BD716" i="12"/>
  <c r="BD704" i="12"/>
  <c r="BD692" i="12"/>
  <c r="BD680" i="12"/>
  <c r="BD668" i="12"/>
  <c r="BD656" i="12"/>
  <c r="BD644" i="12"/>
  <c r="BD632" i="12"/>
  <c r="BD620" i="12"/>
  <c r="BD608" i="12"/>
  <c r="BD596" i="12"/>
  <c r="BD584" i="12"/>
  <c r="BD572" i="12"/>
  <c r="BD560" i="12"/>
  <c r="BD548" i="12"/>
  <c r="BD536" i="12"/>
  <c r="BD524" i="12"/>
  <c r="BD512" i="12"/>
  <c r="BD500" i="12"/>
  <c r="BD488" i="12"/>
  <c r="BD476" i="12"/>
  <c r="BD464" i="12"/>
  <c r="BD452" i="12"/>
  <c r="BD440" i="12"/>
  <c r="BD428" i="12"/>
  <c r="BD416" i="12"/>
  <c r="BD404" i="12"/>
  <c r="BD392" i="12"/>
  <c r="BD368" i="12"/>
  <c r="BD356" i="12"/>
  <c r="BD344" i="12"/>
  <c r="BD332" i="12"/>
  <c r="BD320" i="12"/>
  <c r="BD308" i="12"/>
  <c r="BD296" i="12"/>
  <c r="BD284" i="12"/>
  <c r="BD272" i="12"/>
  <c r="BD260" i="12"/>
  <c r="BD248" i="12"/>
  <c r="BD236" i="12"/>
  <c r="BD224" i="12"/>
  <c r="BD152" i="12"/>
  <c r="BD92" i="12"/>
  <c r="BD56" i="12"/>
  <c r="BD847" i="12"/>
  <c r="BD835" i="12"/>
  <c r="BD823" i="12"/>
  <c r="BD811" i="12"/>
  <c r="BD799" i="12"/>
  <c r="BD787" i="12"/>
  <c r="BD775" i="12"/>
  <c r="BD763" i="12"/>
  <c r="BD751" i="12"/>
  <c r="BD739" i="12"/>
  <c r="BD727" i="12"/>
  <c r="BD715" i="12"/>
  <c r="BD703" i="12"/>
  <c r="BD691" i="12"/>
  <c r="BD679" i="12"/>
  <c r="BD667" i="12"/>
  <c r="BD655" i="12"/>
  <c r="BD643" i="12"/>
  <c r="BD619" i="12"/>
  <c r="BD607" i="12"/>
  <c r="BD595" i="12"/>
  <c r="BD583" i="12"/>
  <c r="BD571" i="12"/>
  <c r="BD559" i="12"/>
  <c r="BD547" i="12"/>
  <c r="BD535" i="12"/>
  <c r="BD511" i="12"/>
  <c r="BD499" i="12"/>
  <c r="BD487" i="12"/>
  <c r="BD475" i="12"/>
  <c r="BD463" i="12"/>
  <c r="BD451" i="12"/>
  <c r="BD439" i="12"/>
  <c r="BD427" i="12"/>
  <c r="BD415" i="12"/>
  <c r="BD403" i="12"/>
  <c r="BD391" i="12"/>
  <c r="BD379" i="12"/>
  <c r="BD367" i="12"/>
  <c r="BD355" i="12"/>
  <c r="BD343" i="12"/>
  <c r="BD331" i="12"/>
  <c r="BD319" i="12"/>
  <c r="BD307" i="12"/>
  <c r="BD295" i="12"/>
  <c r="BD283" i="12"/>
  <c r="BD271" i="12"/>
  <c r="BD259" i="12"/>
  <c r="BD247" i="12"/>
  <c r="BD235" i="12"/>
  <c r="BD223" i="12"/>
  <c r="BD211" i="12"/>
  <c r="BD199" i="12"/>
  <c r="BD187" i="12"/>
  <c r="BD178" i="12"/>
  <c r="BD166" i="12"/>
  <c r="BD154" i="12"/>
  <c r="BD142" i="12"/>
  <c r="BD130" i="12"/>
  <c r="BD118" i="12"/>
  <c r="BD106" i="12"/>
  <c r="BD94" i="12"/>
  <c r="BD82" i="12"/>
  <c r="BD70" i="12"/>
  <c r="BD58" i="12"/>
  <c r="BD46" i="12"/>
  <c r="BD34" i="12"/>
  <c r="BD22" i="12"/>
  <c r="BD10" i="12"/>
  <c r="BD153" i="12"/>
  <c r="BD141" i="12"/>
  <c r="BD129" i="12"/>
  <c r="BD117" i="12"/>
  <c r="BD105" i="12"/>
  <c r="BD93" i="12"/>
  <c r="BD81" i="12"/>
  <c r="BD69" i="12"/>
  <c r="BD57" i="12"/>
  <c r="BD45" i="12"/>
  <c r="BD33" i="12"/>
  <c r="BD21" i="12"/>
  <c r="BD9" i="12"/>
  <c r="BD212" i="12"/>
  <c r="BD200" i="12"/>
  <c r="BD188" i="12"/>
  <c r="BD176" i="12"/>
  <c r="BD164" i="12"/>
  <c r="BD140" i="12"/>
  <c r="BD128" i="12"/>
  <c r="BD116" i="12"/>
  <c r="BD104" i="12"/>
  <c r="BD80" i="12"/>
  <c r="BD68" i="12"/>
  <c r="BD44" i="12"/>
  <c r="BD32" i="12"/>
  <c r="BD20" i="12"/>
  <c r="BD8" i="12"/>
  <c r="BD175" i="12"/>
  <c r="BD163" i="12"/>
  <c r="BD151" i="12"/>
  <c r="BD139" i="12"/>
  <c r="BD127" i="12"/>
  <c r="BD115" i="12"/>
  <c r="BD103" i="12"/>
  <c r="BD91" i="12"/>
  <c r="BD79" i="12"/>
  <c r="BD67" i="12"/>
  <c r="BD55" i="12"/>
  <c r="BD43" i="12"/>
  <c r="BD31" i="12"/>
  <c r="BD19" i="12"/>
  <c r="BD7" i="12"/>
  <c r="BD150" i="12"/>
  <c r="BD138" i="12"/>
  <c r="BD126" i="12"/>
  <c r="BD114" i="12"/>
  <c r="BD102" i="12"/>
  <c r="BD90" i="12"/>
  <c r="BD78" i="12"/>
  <c r="BD66" i="12"/>
  <c r="BD54" i="12"/>
  <c r="BD42" i="12"/>
  <c r="BD30" i="12"/>
  <c r="BD18" i="12"/>
  <c r="BD6" i="12"/>
  <c r="BD137" i="12"/>
  <c r="BD125" i="12"/>
  <c r="BD113" i="12"/>
  <c r="BD101" i="12"/>
  <c r="BD89" i="12"/>
  <c r="BD77" i="12"/>
  <c r="BD65" i="12"/>
  <c r="BD53" i="12"/>
  <c r="BD41" i="12"/>
  <c r="BD29" i="12"/>
  <c r="BD17" i="12"/>
  <c r="BD5" i="12"/>
  <c r="BD148" i="12"/>
  <c r="BD136" i="12"/>
  <c r="BD124" i="12"/>
  <c r="BD112" i="12"/>
  <c r="BD100" i="12"/>
  <c r="BD88" i="12"/>
  <c r="BD76" i="12"/>
  <c r="BD64" i="12"/>
  <c r="BD52" i="12"/>
  <c r="BD40" i="12"/>
  <c r="BD28" i="12"/>
  <c r="BD16" i="12"/>
  <c r="BD4" i="12"/>
  <c r="BD171" i="12"/>
  <c r="BD159" i="12"/>
  <c r="BD147" i="12"/>
  <c r="BD135" i="12"/>
  <c r="BD111" i="12"/>
  <c r="BD99" i="12"/>
  <c r="BD75" i="12"/>
  <c r="BD63" i="12"/>
  <c r="BD39" i="12"/>
  <c r="BD27" i="12"/>
  <c r="BD15" i="12"/>
  <c r="BD3" i="12"/>
  <c r="BD110" i="12"/>
  <c r="BD98" i="12"/>
  <c r="BD86" i="12"/>
  <c r="BD74" i="12"/>
  <c r="BD62" i="12"/>
  <c r="BD50" i="12"/>
  <c r="BD38" i="12"/>
  <c r="BD26" i="12"/>
  <c r="BD14" i="12"/>
  <c r="BD157" i="12"/>
  <c r="BD145" i="12"/>
  <c r="BD133" i="12"/>
  <c r="BD121" i="12"/>
  <c r="BD109" i="12"/>
  <c r="BD97" i="12"/>
  <c r="BD85" i="12"/>
  <c r="BD73" i="12"/>
  <c r="BD61" i="12"/>
  <c r="BD49" i="12"/>
  <c r="BD37" i="12"/>
  <c r="BD25" i="12"/>
  <c r="BD13" i="12"/>
  <c r="AZ1740" i="2"/>
  <c r="AZ1728" i="2"/>
  <c r="AZ1724" i="2"/>
  <c r="AZ1720" i="2"/>
  <c r="AZ1716" i="2"/>
  <c r="AZ1712" i="2"/>
  <c r="AZ1708" i="2"/>
  <c r="AZ1696" i="2"/>
  <c r="AZ1692" i="2"/>
  <c r="AZ1684" i="2"/>
  <c r="AZ1680" i="2"/>
  <c r="AZ1672" i="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<sst xmlns="http://schemas.openxmlformats.org/spreadsheetml/2006/main" count="128190" uniqueCount="2708">
  <si>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</si>
  <si>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</si>
  <si>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</si>
  <si>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</si>
  <si>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</si>
  <si>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</si>
  <si>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</si>
  <si>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</si>
  <si>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</si>
  <si>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</si>
  <si>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</si>
  <si>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</si>
  <si>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</si>
  <si>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</si>
  <si>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</si>
  <si>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</si>
  <si>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</si>
  <si>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</si>
  <si>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</si>
  <si>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</si>
  <si>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</si>
  <si>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</si>
  <si>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</si>
  <si>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</si>
  <si>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</si>
  <si>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</si>
  <si>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</si>
  <si>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</si>
  <si>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</si>
  <si>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</si>
  <si>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</si>
  <si>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</si>
  <si>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</si>
  <si>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</si>
  <si>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</si>
  <si>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</si>
  <si>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</si>
  <si>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</si>
  <si>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</si>
  <si>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</si>
  <si>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</si>
  <si>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</si>
  <si>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</si>
  <si>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</si>
  <si>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</si>
  <si>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</si>
  <si>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</si>
  <si>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</si>
  <si>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</si>
  <si>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</si>
  <si>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</si>
  <si>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</si>
  <si>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</si>
  <si>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</si>
  <si>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</si>
  <si>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</si>
  <si>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</si>
  <si>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</si>
  <si>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</si>
  <si>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</si>
  <si>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</si>
  <si>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</si>
  <si>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</si>
  <si>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</si>
  <si>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</si>
  <si>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</si>
  <si>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</si>
  <si>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</si>
  <si>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</si>
  <si>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</si>
  <si>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</si>
  <si>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</si>
  <si>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</si>
  <si>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</si>
  <si>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</si>
  <si>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</si>
  <si>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</si>
  <si>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</si>
  <si>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</si>
  <si>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</si>
  <si>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</si>
  <si>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</si>
  <si>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</si>
  <si>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</si>
  <si>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</si>
  <si>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</si>
  <si>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</si>
  <si>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</si>
  <si>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</si>
  <si>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</si>
  <si>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</si>
  <si>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</si>
  <si>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</si>
  <si>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</si>
  <si>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</si>
  <si>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</si>
  <si>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</si>
  <si>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</si>
  <si>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</si>
  <si>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</si>
  <si>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</si>
  <si>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</si>
  <si>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</si>
  <si>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</si>
  <si>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</si>
  <si>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</si>
  <si>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</si>
  <si>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</si>
  <si>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</si>
  <si>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</si>
  <si>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</si>
  <si>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</si>
  <si>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</si>
  <si>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</si>
  <si>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</si>
  <si>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</si>
  <si>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</si>
  <si>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</si>
  <si>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</si>
  <si>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</si>
  <si>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</si>
  <si>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</si>
  <si>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</si>
  <si>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</si>
  <si>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</si>
  <si>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</si>
  <si>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</si>
  <si>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</si>
  <si>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</si>
  <si>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</si>
  <si>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</si>
  <si>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</si>
  <si>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</si>
  <si>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</si>
  <si>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</si>
  <si>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</si>
  <si>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</si>
  <si>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</si>
  <si>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</si>
  <si>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</si>
  <si>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</si>
  <si>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</si>
  <si>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</si>
  <si>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</si>
  <si>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</si>
  <si>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</si>
  <si>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</si>
  <si>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</si>
  <si>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</si>
  <si>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</si>
  <si>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</si>
  <si>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</si>
  <si>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</si>
  <si>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</si>
  <si>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</si>
  <si>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</si>
  <si>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</si>
  <si>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</si>
  <si>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</si>
  <si>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</si>
  <si>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</si>
  <si>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</si>
  <si>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</si>
  <si>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</si>
  <si>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</si>
  <si>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</si>
  <si>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</si>
  <si>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</si>
  <si>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</si>
  <si>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</si>
  <si>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</si>
  <si>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</si>
  <si>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</si>
  <si>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</si>
  <si>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</si>
  <si>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</si>
  <si>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</si>
  <si>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</si>
  <si>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</si>
  <si>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</si>
  <si>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</si>
  <si>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</si>
  <si>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</si>
  <si>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</si>
  <si>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</si>
  <si>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</si>
  <si>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</si>
  <si>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</si>
  <si>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</si>
  <si>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</si>
  <si>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</si>
  <si>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</si>
  <si>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</si>
  <si>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</si>
  <si>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</si>
  <si>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</si>
  <si>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</si>
  <si>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</si>
  <si>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</si>
  <si>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</si>
  <si>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</si>
  <si>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</si>
  <si>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</si>
  <si>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</si>
  <si>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</si>
  <si>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</si>
  <si>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</si>
  <si>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</si>
  <si>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</si>
  <si>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</si>
  <si>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</si>
  <si>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</si>
  <si>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</si>
  <si>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</si>
  <si>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</si>
  <si>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</si>
  <si>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</si>
  <si>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</si>
  <si>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</si>
  <si>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</si>
  <si>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</si>
  <si>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</si>
  <si>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</si>
  <si>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</si>
  <si>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</si>
  <si>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</si>
  <si>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</si>
  <si>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</si>
  <si>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</si>
  <si>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</si>
  <si>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</si>
  <si>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</si>
  <si>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</si>
  <si>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</si>
  <si>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</si>
  <si>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</si>
  <si>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</si>
  <si>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</si>
  <si>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</si>
  <si>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</si>
  <si>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</si>
  <si>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</si>
  <si>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</si>
  <si>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</si>
  <si>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</si>
  <si>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</si>
  <si>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</si>
  <si>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</si>
  <si>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</si>
  <si>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</si>
  <si>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</si>
  <si>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</si>
  <si>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</si>
  <si>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</si>
  <si>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</si>
  <si>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</si>
  <si>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</si>
  <si>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</si>
  <si>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</si>
  <si>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</si>
  <si>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</si>
  <si>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</si>
  <si>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</si>
  <si>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</si>
  <si>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</si>
  <si>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</si>
  <si>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</si>
  <si>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</si>
  <si>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</si>
  <si>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</si>
  <si>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</si>
  <si>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</si>
  <si>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</si>
  <si>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</si>
  <si>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</si>
  <si>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</si>
  <si>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</si>
  <si>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</si>
  <si>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</si>
  <si>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</si>
  <si>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</si>
  <si>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</si>
  <si>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</si>
  <si>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</si>
  <si>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</si>
  <si>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</si>
  <si>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</si>
  <si>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</si>
  <si>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</si>
  <si>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</si>
  <si>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</si>
  <si>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</si>
  <si>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</si>
  <si>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</si>
  <si>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</si>
  <si>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</si>
  <si>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</si>
  <si>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</si>
  <si>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</si>
  <si>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</si>
  <si>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</si>
  <si>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</si>
  <si>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</si>
  <si>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</si>
  <si>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</si>
  <si>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</si>
  <si>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</si>
  <si>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</si>
  <si>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</si>
  <si>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</si>
  <si>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</si>
  <si>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</si>
  <si>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</si>
  <si>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</si>
  <si>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</si>
  <si>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</si>
  <si>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</si>
  <si>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</si>
  <si>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</si>
  <si>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</si>
  <si>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</si>
  <si>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</si>
  <si>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</si>
  <si>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</si>
  <si>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</si>
  <si>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</si>
  <si>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</si>
  <si>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</si>
  <si>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</si>
  <si>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</si>
  <si>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</si>
  <si>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</si>
  <si>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</si>
  <si>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</si>
  <si>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</si>
  <si>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</si>
  <si>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</si>
  <si>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</si>
  <si>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</si>
  <si>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</si>
  <si>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</si>
  <si>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</si>
  <si>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</si>
  <si>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</si>
  <si>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</si>
  <si>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</si>
  <si>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</si>
  <si>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</si>
  <si>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</si>
  <si>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</si>
  <si>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</si>
  <si>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</si>
  <si>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</si>
  <si>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</si>
  <si>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</si>
  <si>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</si>
  <si>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</si>
  <si>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</si>
  <si>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</si>
  <si>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</si>
  <si>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</si>
  <si>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</si>
  <si>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</si>
  <si>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</si>
  <si>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</si>
  <si>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</si>
  <si>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</si>
  <si>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</si>
  <si>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</si>
  <si>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</si>
  <si>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</si>
  <si>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</si>
  <si>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</si>
  <si>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</si>
  <si>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</si>
  <si>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</si>
  <si>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</si>
  <si>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</si>
  <si>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</si>
  <si>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</si>
  <si>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</si>
  <si>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</si>
  <si>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</si>
  <si>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</si>
  <si>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</si>
  <si>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</si>
  <si>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</si>
  <si>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</si>
  <si>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</si>
  <si>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</si>
  <si>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</si>
  <si>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</si>
  <si>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</si>
  <si>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</si>
  <si>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</si>
  <si>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</si>
  <si>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</si>
  <si>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</si>
  <si>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</si>
  <si>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</si>
  <si>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</si>
  <si>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</si>
  <si>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</si>
  <si>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</si>
  <si>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</si>
  <si>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</si>
  <si>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</si>
  <si>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</si>
  <si>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</si>
  <si>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</si>
  <si>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</si>
  <si>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</si>
  <si>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</si>
  <si>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</si>
  <si>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</si>
  <si>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</si>
  <si>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</si>
  <si>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</si>
  <si>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</si>
  <si>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</si>
  <si>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</si>
  <si>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</si>
  <si>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</si>
  <si>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</si>
  <si>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</si>
  <si>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</si>
  <si>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</si>
  <si>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</si>
  <si>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</si>
  <si>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</si>
  <si>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</si>
  <si>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</si>
  <si>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</si>
  <si>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</si>
  <si>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</si>
  <si>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</si>
  <si>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</si>
  <si>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</si>
  <si>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</si>
  <si>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</si>
  <si>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</si>
  <si>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</si>
  <si>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</si>
  <si>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</si>
  <si>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</si>
  <si>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</si>
  <si>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</si>
  <si>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</si>
  <si>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</si>
  <si>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</si>
  <si>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</si>
  <si>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</si>
  <si>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</si>
  <si>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</si>
  <si>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</si>
  <si>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</si>
  <si>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</si>
  <si>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</si>
  <si>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</si>
  <si>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</si>
  <si>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</si>
  <si>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</si>
  <si>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</si>
  <si>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</si>
  <si>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</si>
  <si>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</si>
  <si>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</si>
  <si>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</si>
  <si>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</si>
  <si>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</si>
  <si>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</si>
  <si>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</si>
  <si>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</si>
  <si>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</si>
  <si>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</si>
  <si>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</si>
  <si>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</si>
  <si>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</si>
  <si>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</si>
  <si>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</si>
  <si>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</si>
  <si>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</si>
  <si>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</si>
  <si>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</si>
  <si>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</si>
  <si>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</si>
  <si>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</si>
  <si>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</si>
  <si>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</si>
  <si>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</si>
  <si>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</si>
  <si>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</si>
  <si>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</si>
  <si>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</si>
  <si>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</si>
  <si>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</si>
  <si>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</si>
  <si>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</si>
  <si>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</si>
  <si>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</si>
  <si>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</si>
  <si>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</si>
  <si>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</si>
  <si>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</si>
  <si>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</si>
  <si>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</si>
  <si>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</si>
  <si>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</si>
  <si>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</si>
  <si>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</si>
  <si>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</si>
  <si>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</si>
  <si>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</si>
  <si>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</si>
  <si>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</si>
  <si>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</si>
  <si>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</si>
  <si>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</si>
  <si>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</si>
  <si>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</si>
  <si>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</si>
  <si>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</si>
  <si>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</si>
  <si>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</si>
  <si>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</si>
  <si>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</si>
  <si>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</si>
  <si>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</si>
  <si>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</si>
  <si>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</si>
  <si>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</si>
  <si>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</si>
  <si>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</si>
  <si>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</si>
  <si>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</si>
  <si>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</si>
  <si>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</si>
  <si>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</si>
  <si>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</si>
  <si>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</si>
  <si>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</si>
  <si>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</si>
  <si>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</si>
  <si>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</si>
  <si>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</si>
  <si>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</si>
  <si>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</si>
  <si>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</si>
  <si>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</si>
  <si>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</si>
  <si>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</si>
  <si>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</si>
  <si>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</si>
  <si>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</si>
  <si>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</si>
  <si>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</si>
  <si>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</si>
  <si>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</si>
  <si>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</si>
  <si>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</si>
  <si>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</si>
  <si>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</si>
  <si>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</si>
  <si>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</si>
  <si>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</si>
  <si>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</si>
  <si>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</si>
  <si>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</si>
  <si>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</si>
  <si>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</si>
  <si>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</si>
  <si>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</si>
  <si>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</si>
  <si>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</si>
  <si>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</si>
  <si>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</si>
  <si>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</si>
  <si>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</si>
  <si>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</si>
  <si>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</si>
  <si>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</si>
  <si>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</si>
  <si>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</si>
  <si>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</si>
  <si>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</si>
  <si>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</si>
  <si>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</si>
  <si>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</si>
  <si>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</si>
  <si>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</si>
  <si>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</si>
  <si>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</si>
  <si>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</si>
  <si>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</si>
  <si>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</si>
  <si>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</si>
  <si>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</si>
  <si>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</si>
  <si>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</si>
  <si>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</si>
  <si>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</si>
  <si>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</si>
  <si>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</si>
  <si>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</si>
  <si>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</si>
  <si>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</si>
  <si>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</si>
  <si>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</si>
  <si>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</si>
  <si>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</si>
  <si>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</si>
  <si>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</si>
  <si>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</si>
  <si>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</si>
  <si>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</si>
  <si>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</si>
  <si>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</si>
  <si>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</si>
  <si>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</si>
  <si>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</si>
  <si>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</si>
  <si>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</si>
  <si>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</si>
  <si>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</si>
  <si>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</si>
  <si>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</si>
  <si>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</si>
  <si>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</si>
  <si>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</si>
  <si>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</si>
  <si>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</si>
  <si>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</si>
  <si>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</si>
  <si>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</si>
  <si>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</si>
  <si>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</si>
  <si>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</si>
  <si>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</si>
  <si>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</si>
  <si>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</si>
  <si>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</si>
  <si>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</si>
  <si>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</si>
  <si>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</si>
  <si>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</si>
  <si>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</si>
  <si>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</si>
  <si>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</si>
  <si>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</si>
  <si>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</si>
  <si>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</si>
  <si>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</si>
  <si>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</si>
  <si>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</si>
  <si>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</si>
  <si>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</si>
  <si>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</si>
  <si>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</si>
  <si>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</si>
  <si>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</si>
  <si>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</si>
  <si>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</si>
  <si>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</si>
  <si>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</si>
  <si>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</si>
  <si>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</si>
  <si>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</si>
  <si>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</si>
  <si>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</si>
  <si>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</si>
  <si>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</si>
  <si>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</si>
  <si>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</si>
  <si>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</si>
  <si>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</si>
  <si>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</si>
  <si>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</si>
  <si>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</si>
  <si>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</si>
  <si>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</si>
  <si>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</si>
  <si>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</si>
  <si>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</si>
  <si>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</si>
  <si>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</si>
  <si>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</si>
  <si>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</si>
  <si>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</si>
  <si>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</si>
  <si>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</si>
  <si>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</si>
  <si>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</si>
  <si>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</si>
  <si>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</si>
  <si>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</si>
  <si>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</si>
  <si>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</si>
  <si>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</si>
  <si>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</si>
  <si>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</si>
  <si>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</si>
  <si>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</si>
  <si>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</si>
  <si>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</si>
  <si>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</si>
  <si>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</si>
  <si>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</si>
  <si>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</si>
  <si>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</si>
  <si>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</si>
  <si>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</si>
  <si>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</si>
  <si>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</si>
  <si>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</si>
  <si>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</si>
  <si>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</si>
  <si>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</si>
  <si>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</si>
  <si>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</si>
  <si>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</si>
  <si>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</si>
  <si>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</si>
  <si>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</si>
  <si>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</si>
  <si>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</si>
  <si>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</si>
  <si>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</si>
  <si>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</si>
  <si>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</si>
  <si>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</si>
  <si>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</si>
  <si>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</si>
  <si>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</si>
  <si>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</si>
  <si>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</si>
  <si>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</si>
  <si>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</si>
  <si>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</si>
  <si>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</si>
  <si>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</si>
  <si>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</si>
  <si>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</si>
  <si>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</si>
  <si>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</si>
  <si>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</si>
  <si>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</si>
  <si>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</si>
  <si>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</si>
  <si>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</si>
  <si>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</si>
  <si>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</si>
  <si>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</si>
  <si>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</si>
  <si>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</si>
  <si>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</si>
  <si>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</si>
  <si>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</si>
  <si>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</si>
  <si>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</si>
  <si>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</si>
  <si>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</si>
  <si>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</si>
  <si>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</si>
  <si>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</si>
  <si>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</si>
  <si>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</si>
  <si>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</si>
  <si>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</si>
  <si>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</si>
  <si>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</si>
  <si>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</si>
  <si>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</si>
  <si>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</si>
  <si>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</si>
  <si>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</si>
  <si>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</si>
  <si>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</si>
  <si>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</si>
  <si>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</si>
  <si>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</si>
  <si>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</si>
  <si>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</si>
  <si>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</si>
  <si>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</si>
  <si>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</si>
  <si>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</si>
  <si>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</si>
  <si>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</si>
  <si>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</si>
  <si>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</si>
  <si>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</si>
  <si>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</si>
  <si>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</si>
  <si>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</si>
  <si>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</si>
  <si>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</si>
  <si>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</si>
  <si>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</si>
  <si>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</si>
  <si>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</si>
  <si>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</si>
  <si>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</si>
  <si>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</si>
  <si>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</si>
  <si>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</si>
  <si>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</si>
  <si>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</si>
  <si>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</si>
  <si>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</si>
  <si>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</si>
  <si>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</si>
  <si>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</si>
  <si>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</si>
  <si>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</si>
  <si>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</si>
  <si>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</si>
  <si>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</si>
  <si>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</si>
  <si>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</si>
  <si>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</si>
  <si>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</si>
  <si>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</si>
  <si>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</si>
  <si>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</si>
  <si>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</si>
  <si>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</si>
  <si>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</si>
  <si>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</si>
  <si>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</si>
  <si>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</si>
  <si>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</si>
  <si>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</si>
  <si>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</si>
  <si>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</si>
  <si>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</si>
  <si>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</si>
  <si>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</si>
  <si>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</si>
  <si>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</si>
  <si>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</si>
  <si>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</si>
  <si>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</si>
  <si>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</si>
  <si>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</si>
  <si>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</si>
  <si>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</si>
  <si>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</si>
  <si>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</si>
  <si>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</si>
  <si>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</si>
  <si>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</si>
  <si>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</si>
  <si>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</si>
  <si>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</si>
  <si>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</si>
  <si>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</si>
  <si>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</si>
  <si>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</si>
  <si>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</si>
  <si>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</si>
  <si>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</si>
  <si>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</si>
  <si>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</si>
  <si>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</si>
  <si>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</si>
  <si>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</si>
  <si>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</si>
  <si>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</si>
  <si>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</si>
  <si>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</si>
  <si>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</si>
  <si>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</si>
  <si>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</si>
  <si>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</si>
  <si>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</si>
  <si>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</si>
  <si>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</si>
  <si>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</si>
  <si>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</si>
  <si>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</si>
  <si>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</si>
  <si>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</si>
  <si>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</si>
  <si>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</si>
  <si>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</si>
  <si>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</si>
  <si>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</si>
  <si>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</si>
  <si>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</si>
  <si>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</si>
  <si>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</si>
  <si>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</si>
  <si>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</si>
  <si>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</si>
  <si>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</si>
  <si>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</si>
  <si>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</si>
  <si>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</si>
  <si>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</si>
  <si>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</si>
  <si>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</si>
  <si>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</si>
  <si>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</si>
  <si>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</si>
  <si>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</si>
  <si>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</si>
  <si>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</si>
  <si>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</si>
  <si>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</si>
  <si>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</si>
  <si>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</si>
  <si>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</si>
  <si>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</si>
  <si>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</si>
  <si>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</si>
  <si>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</si>
  <si>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</si>
  <si>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</si>
  <si>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</si>
  <si>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</si>
  <si>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</si>
  <si>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</si>
  <si>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</si>
  <si>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</si>
  <si>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</si>
  <si>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</si>
  <si>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</si>
  <si>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</si>
  <si>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</si>
  <si>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</si>
  <si>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</si>
  <si>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</si>
  <si>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</si>
  <si>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</si>
  <si>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</si>
  <si>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</si>
  <si>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</si>
  <si>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</si>
  <si>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</si>
  <si>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</si>
  <si>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</si>
  <si>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</si>
  <si>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</si>
  <si>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</si>
  <si>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</si>
  <si>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</si>
  <si>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</si>
  <si>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</si>
  <si>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</si>
  <si>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</si>
  <si>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</si>
  <si>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</si>
  <si>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</si>
  <si>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</si>
  <si>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</si>
  <si>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</si>
  <si>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</si>
  <si>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</si>
  <si>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</si>
  <si>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</si>
  <si>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</si>
  <si>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</si>
  <si>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</si>
  <si>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</si>
  <si>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</si>
  <si>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</si>
  <si>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</si>
  <si>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</si>
  <si>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</si>
  <si>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</si>
  <si>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</si>
  <si>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</si>
  <si>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</si>
  <si>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</si>
  <si>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</si>
  <si>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</si>
  <si>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</si>
  <si>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</si>
  <si>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</si>
  <si>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</si>
  <si>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</si>
  <si>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</si>
  <si>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</si>
  <si>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</si>
  <si>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</si>
  <si>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</si>
  <si>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</si>
  <si>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</si>
  <si>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</si>
  <si>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</si>
  <si>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</si>
  <si>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</si>
  <si>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</si>
  <si>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</si>
  <si>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</si>
  <si>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</si>
  <si>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</si>
  <si>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</si>
  <si>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</si>
  <si>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</si>
  <si>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</si>
  <si>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</si>
  <si>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</si>
  <si>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</si>
  <si>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</si>
  <si>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</si>
  <si>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</si>
  <si>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</si>
  <si>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</si>
  <si>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</si>
  <si>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</si>
  <si>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</si>
  <si>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</si>
  <si>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</si>
  <si>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</si>
  <si>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</si>
  <si>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</si>
  <si>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</si>
  <si>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</si>
  <si>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</si>
  <si>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</si>
  <si>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</si>
  <si>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</si>
  <si>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</si>
  <si>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</si>
  <si>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</si>
  <si>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</si>
  <si>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</si>
  <si>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</si>
  <si>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</si>
  <si>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</si>
  <si>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</si>
  <si>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</si>
  <si>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</si>
  <si>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</si>
  <si>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</si>
  <si>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</si>
  <si>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</si>
  <si>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</si>
  <si>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</si>
  <si>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</si>
  <si>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</si>
  <si>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</si>
  <si>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</si>
  <si>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</si>
  <si>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</si>
  <si>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</si>
  <si>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</si>
  <si>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</si>
  <si>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</si>
  <si>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</si>
  <si>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</si>
  <si>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</si>
  <si>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</si>
  <si>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</si>
  <si>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</si>
  <si>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</si>
  <si>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</si>
  <si>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</si>
  <si>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</si>
  <si>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</si>
  <si>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</si>
  <si>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</si>
  <si>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</si>
  <si>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</si>
  <si>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</si>
  <si>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</si>
  <si>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</si>
  <si>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</si>
  <si>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</si>
  <si>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</si>
  <si>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</si>
  <si>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</si>
  <si>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</si>
  <si>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</si>
  <si>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</si>
  <si>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</si>
  <si>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</si>
  <si>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</si>
  <si>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</si>
  <si>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</si>
  <si>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</si>
  <si>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</si>
  <si>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</si>
  <si>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</si>
  <si>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</si>
  <si>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</si>
  <si>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</si>
  <si>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</si>
  <si>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</si>
  <si>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</si>
  <si>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</si>
  <si>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</si>
  <si>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</si>
  <si>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</si>
  <si>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</si>
  <si>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</si>
  <si>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</si>
  <si>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</si>
  <si>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</si>
  <si>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</si>
  <si>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</si>
  <si>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</si>
  <si>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</si>
  <si>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</si>
  <si>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</si>
  <si>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</si>
  <si>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</si>
  <si>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</si>
  <si>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</si>
  <si>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</si>
  <si>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</si>
  <si>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</si>
  <si>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</si>
  <si>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</si>
  <si>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</si>
  <si>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</si>
  <si>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</si>
  <si>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</si>
  <si>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</si>
  <si>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</si>
  <si>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</si>
  <si>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</si>
  <si>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</si>
  <si>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</si>
  <si>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</si>
  <si>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</si>
  <si>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</si>
  <si>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</si>
  <si>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</si>
  <si>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</si>
  <si>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</si>
  <si>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</si>
  <si>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</si>
  <si>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</si>
  <si>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</si>
  <si>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</si>
  <si>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</si>
  <si>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</si>
  <si>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</si>
  <si>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</si>
  <si>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</si>
  <si>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</si>
  <si>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</si>
  <si>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</si>
  <si>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</si>
  <si>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</si>
  <si>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</si>
  <si>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</si>
  <si>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</si>
  <si>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</si>
  <si>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</si>
  <si>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</si>
  <si>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</si>
  <si>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</si>
  <si>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</si>
  <si>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</si>
  <si>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</si>
  <si>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</si>
  <si>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</si>
  <si>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</si>
  <si>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</si>
  <si>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</si>
  <si>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</si>
  <si>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</si>
  <si>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</si>
  <si>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</si>
  <si>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</si>
  <si>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</si>
  <si>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</si>
  <si>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</si>
  <si>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</si>
  <si>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</si>
  <si>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</si>
  <si>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</si>
  <si>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</si>
  <si>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</si>
  <si>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</si>
  <si>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</si>
  <si>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</si>
  <si>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</si>
  <si>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</si>
  <si>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</si>
  <si>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</si>
  <si>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</si>
  <si>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</si>
  <si>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</si>
  <si>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</si>
  <si>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</si>
  <si>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</si>
  <si>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</si>
  <si>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</si>
  <si>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</si>
  <si>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</si>
  <si>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</si>
  <si>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</si>
  <si>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</si>
  <si>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</si>
  <si>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</si>
  <si>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</si>
  <si>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</si>
  <si>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</si>
  <si>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</si>
  <si>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</si>
  <si>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</si>
  <si>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</si>
  <si>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</si>
  <si>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</si>
  <si>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</si>
  <si>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</si>
  <si>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</si>
  <si>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</si>
  <si>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</si>
  <si>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</si>
  <si>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</si>
  <si>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</si>
  <si>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</si>
  <si>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</si>
  <si>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</si>
  <si>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</si>
  <si>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</si>
  <si>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</si>
  <si>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</si>
  <si>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</si>
  <si>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</si>
  <si>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</si>
  <si>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</si>
  <si>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</si>
  <si>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</si>
  <si>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</si>
  <si>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</si>
  <si>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</si>
  <si>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</si>
  <si>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</si>
  <si>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</si>
  <si>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</si>
  <si>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</si>
  <si>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</si>
  <si>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</si>
  <si>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</si>
  <si>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</si>
  <si>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</si>
  <si>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</si>
  <si>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</si>
  <si>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</si>
  <si>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</si>
  <si>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</si>
  <si>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</si>
  <si>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</si>
  <si>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</si>
  <si>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</si>
  <si>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</si>
  <si>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</si>
  <si>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</si>
  <si>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</si>
  <si>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</si>
  <si>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</si>
  <si>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</si>
  <si>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</si>
  <si>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</si>
  <si>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</si>
  <si>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</si>
  <si>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</si>
  <si>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</si>
  <si>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</si>
  <si>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</si>
  <si>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</si>
  <si>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</si>
  <si>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</si>
  <si>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</si>
  <si>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</si>
  <si>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</si>
  <si>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</si>
  <si>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</si>
  <si>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</si>
  <si>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</si>
  <si>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</si>
  <si>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</si>
  <si>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</si>
  <si>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</si>
  <si>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</si>
  <si>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</si>
  <si>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</si>
  <si>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</si>
  <si>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</si>
  <si>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</si>
  <si>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</si>
  <si>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</si>
  <si>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</si>
  <si>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</si>
  <si>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</si>
  <si>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</si>
  <si>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</si>
  <si>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</si>
  <si>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</si>
  <si>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</si>
  <si>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</si>
  <si>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</si>
  <si>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</si>
  <si>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</si>
  <si>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</si>
  <si>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</si>
  <si>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</si>
  <si>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</si>
  <si>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</si>
  <si>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</si>
  <si>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</si>
  <si>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</si>
  <si>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</si>
  <si>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</si>
  <si>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</si>
  <si>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</si>
  <si>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</si>
  <si>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</si>
  <si>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</si>
  <si>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</si>
  <si>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</si>
  <si>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</si>
  <si>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</si>
  <si>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</si>
  <si>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</si>
  <si>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</si>
  <si>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</si>
  <si>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</si>
  <si>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</si>
  <si>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</si>
  <si>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</si>
  <si>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</si>
  <si>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</si>
  <si>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</si>
  <si>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</si>
  <si>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</si>
  <si>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</si>
  <si>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</si>
  <si>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</si>
  <si>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</si>
  <si>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</si>
  <si>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</si>
  <si>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</si>
  <si>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</si>
  <si>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</si>
  <si>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</si>
  <si>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</si>
  <si>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</si>
  <si>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</si>
  <si>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</si>
  <si>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</si>
  <si>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</si>
  <si>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</si>
  <si>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</si>
  <si>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</si>
  <si>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</si>
  <si>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</si>
  <si>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</si>
  <si>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</si>
  <si>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</si>
  <si>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</si>
  <si>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</si>
  <si>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</si>
  <si>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</si>
  <si>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</si>
  <si>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</si>
  <si>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</si>
  <si>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</si>
  <si>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</si>
  <si>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</si>
  <si>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</si>
  <si>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</si>
  <si>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</si>
  <si>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</si>
  <si>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</si>
  <si>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</si>
  <si>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</si>
  <si>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</si>
  <si>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</si>
  <si>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</si>
  <si>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</si>
  <si>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</si>
  <si>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</si>
  <si>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</si>
  <si>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</si>
  <si>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</si>
  <si>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</si>
  <si>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</si>
  <si>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</si>
  <si>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</si>
  <si>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</si>
  <si>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</si>
  <si>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</si>
  <si>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</si>
  <si>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</si>
  <si>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</si>
  <si>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</si>
  <si>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</si>
  <si>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</si>
  <si>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</si>
  <si>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</si>
  <si>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</si>
  <si>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</si>
  <si>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</si>
  <si>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</si>
  <si>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</si>
  <si>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</si>
  <si>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</si>
  <si>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</si>
  <si>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</si>
  <si>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</si>
  <si>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</si>
  <si>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</si>
  <si>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</si>
  <si>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</si>
  <si>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</si>
  <si>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</si>
  <si>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</si>
  <si>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</si>
  <si>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</si>
  <si>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</si>
  <si>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</si>
  <si>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</si>
  <si>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</si>
  <si>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</si>
  <si>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</si>
  <si>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</si>
  <si>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</si>
  <si>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</si>
  <si>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</si>
  <si>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</si>
  <si>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</si>
  <si>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</si>
  <si>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</si>
  <si>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</si>
  <si>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</si>
  <si>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</si>
  <si>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</si>
  <si>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</si>
  <si>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</si>
  <si>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</si>
  <si>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</si>
  <si>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</si>
  <si>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</si>
  <si>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</si>
  <si>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</si>
  <si>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</si>
  <si>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</si>
  <si>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</si>
  <si>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</si>
  <si>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</si>
  <si>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</si>
  <si>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</si>
  <si>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</si>
  <si>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</si>
  <si>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</si>
  <si>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</si>
  <si>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</si>
  <si>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</si>
  <si>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</si>
  <si>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</si>
  <si>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</si>
  <si>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</si>
  <si>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</si>
  <si>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</si>
  <si>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</si>
  <si>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</si>
  <si>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</si>
  <si>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</si>
  <si>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</si>
  <si>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</si>
  <si>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</si>
  <si>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</si>
  <si>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</si>
  <si>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</si>
  <si>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</si>
  <si>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</si>
  <si>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</si>
  <si>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</si>
  <si>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</si>
  <si>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</si>
  <si>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</si>
  <si>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</si>
  <si>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</si>
  <si>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</si>
  <si>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</si>
  <si>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</si>
  <si>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</si>
  <si>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</si>
  <si>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</si>
  <si>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</si>
  <si>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</si>
  <si>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</si>
  <si>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</si>
  <si>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</si>
  <si>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</si>
  <si>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</si>
  <si>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</si>
  <si>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</si>
  <si>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</si>
  <si>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</si>
  <si>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</si>
  <si>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</si>
  <si>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</si>
  <si>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</si>
  <si>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</si>
  <si>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</si>
  <si>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</si>
  <si>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</si>
  <si>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</si>
  <si>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</si>
  <si>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</si>
  <si>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</si>
  <si>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</si>
  <si>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</si>
  <si>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</si>
  <si>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</si>
  <si>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</si>
  <si>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</si>
  <si>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</si>
  <si>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</si>
  <si>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</si>
  <si>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</si>
  <si>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</si>
  <si>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</si>
  <si>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</si>
  <si>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</si>
  <si>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</si>
  <si>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</si>
  <si>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</si>
  <si>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</si>
  <si>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</si>
  <si>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</si>
  <si>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</si>
  <si>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</si>
  <si>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</si>
  <si>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</si>
  <si>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</si>
  <si>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</si>
  <si>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</si>
  <si>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</si>
  <si>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</si>
  <si>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</si>
  <si>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</si>
  <si>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</si>
  <si>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</si>
  <si>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</si>
  <si>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</si>
  <si>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</si>
  <si>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</si>
  <si>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</si>
  <si>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</si>
  <si>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</si>
  <si>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</si>
  <si>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</si>
  <si>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</si>
  <si>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</si>
  <si>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</si>
  <si>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</si>
  <si>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</si>
  <si>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</si>
  <si>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</si>
  <si>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</si>
  <si>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</si>
  <si>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</si>
  <si>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</si>
  <si>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</si>
  <si>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</si>
  <si>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</si>
  <si>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</si>
  <si>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</si>
  <si>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</si>
  <si>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</si>
  <si>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</si>
  <si>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</si>
  <si>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</si>
  <si>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</si>
  <si>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</si>
  <si>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</si>
  <si>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</si>
  <si>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</si>
  <si>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</si>
  <si>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</si>
  <si>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</si>
  <si>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</si>
  <si>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</si>
  <si>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</si>
  <si>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</si>
  <si>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</si>
  <si>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</si>
  <si>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</si>
  <si>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</si>
  <si>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</si>
  <si>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</si>
  <si>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</si>
  <si>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</si>
  <si>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</si>
  <si>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</si>
  <si>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</si>
  <si>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</si>
  <si>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</si>
  <si>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</si>
  <si>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</si>
  <si>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</si>
  <si>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</si>
  <si>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</si>
  <si>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</si>
  <si>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</si>
  <si>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</si>
  <si>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</si>
  <si>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</si>
  <si>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</si>
  <si>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</si>
  <si>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</si>
  <si>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</si>
  <si>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</si>
  <si>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</si>
  <si>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</si>
  <si>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</si>
  <si>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</si>
  <si>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</si>
  <si>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</si>
  <si>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</si>
  <si>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</si>
  <si>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</si>
  <si>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</si>
  <si>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</si>
  <si>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</si>
  <si>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</si>
  <si>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</si>
  <si>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</si>
  <si>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</si>
  <si>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</si>
  <si>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</si>
  <si>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</si>
  <si>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</si>
  <si>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</si>
  <si>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</si>
  <si>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</si>
  <si>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</si>
  <si>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</si>
  <si>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</si>
  <si>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</si>
  <si>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</si>
  <si>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</si>
  <si>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</si>
  <si>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</si>
  <si>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</si>
  <si>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</si>
  <si>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</si>
  <si>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</si>
  <si>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</si>
  <si>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</si>
  <si>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</si>
  <si>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</si>
  <si>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</si>
  <si>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</si>
  <si>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</si>
  <si>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</si>
  <si>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</si>
  <si>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</si>
  <si>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</si>
  <si>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</si>
  <si>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</si>
  <si>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</si>
  <si>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</si>
  <si>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</si>
  <si>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</si>
  <si>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</si>
  <si>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</si>
  <si>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</si>
  <si>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</si>
  <si>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</si>
  <si>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</si>
  <si>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</si>
  <si>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</si>
  <si>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</si>
  <si>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</si>
  <si>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</si>
  <si>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</si>
  <si>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</si>
  <si>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</si>
  <si>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</si>
  <si>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</si>
  <si>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</si>
  <si>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</si>
  <si>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</si>
  <si>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</si>
  <si>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</si>
  <si>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</si>
  <si>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</si>
  <si>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</si>
  <si>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</si>
  <si>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</si>
  <si>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</si>
  <si>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</si>
  <si>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</si>
  <si>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</si>
  <si>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</si>
  <si>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</si>
  <si>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</si>
  <si>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</si>
  <si>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</si>
  <si>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</si>
  <si>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</si>
  <si>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</si>
  <si>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</si>
  <si>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</si>
  <si>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</si>
  <si>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</si>
  <si>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</si>
  <si>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</si>
  <si>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</si>
  <si>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</si>
  <si>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</si>
  <si>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</si>
  <si>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</si>
  <si>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</si>
  <si>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</si>
  <si>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</si>
  <si>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</si>
  <si>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</si>
  <si>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</si>
  <si>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</si>
  <si>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</si>
  <si>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</si>
  <si>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</si>
  <si>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</si>
  <si>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</si>
  <si>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</si>
  <si>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</si>
  <si>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</si>
  <si>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</si>
  <si>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</si>
  <si>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</si>
  <si>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</si>
  <si>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</si>
  <si>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</si>
  <si>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</si>
  <si>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</si>
  <si>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</si>
  <si>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</si>
  <si>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</si>
  <si>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</si>
  <si>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</si>
  <si>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</si>
  <si>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</si>
  <si>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</si>
  <si>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</si>
  <si>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</si>
  <si>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</si>
  <si>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</si>
  <si>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</si>
  <si>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</si>
  <si>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</si>
  <si>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</si>
  <si>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</si>
  <si>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</si>
  <si>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</si>
  <si>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</si>
  <si>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</si>
  <si>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</si>
  <si>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</si>
  <si>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</si>
  <si>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</si>
  <si>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</si>
  <si>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</si>
  <si>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</si>
  <si>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</si>
  <si>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</si>
  <si>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</si>
  <si>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</si>
  <si>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</si>
  <si>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</si>
  <si>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</si>
  <si>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</si>
  <si>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</si>
  <si>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</si>
  <si>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</si>
  <si>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</si>
  <si>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</si>
  <si>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</si>
  <si>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</si>
  <si>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</si>
  <si>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</si>
  <si>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</si>
  <si>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</si>
  <si>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</si>
  <si>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</si>
  <si>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</si>
  <si>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</si>
  <si>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</si>
  <si>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</si>
  <si>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</si>
  <si>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</si>
  <si>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</si>
  <si>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</si>
  <si>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</si>
  <si>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</si>
  <si>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</si>
  <si>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</si>
  <si>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</si>
  <si>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</si>
  <si>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</si>
  <si>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</si>
  <si>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</si>
  <si>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</si>
  <si>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</si>
  <si>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</si>
  <si>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</si>
  <si>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</si>
  <si>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</si>
  <si>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</si>
  <si>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</si>
  <si>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</si>
  <si>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</si>
  <si>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</si>
  <si>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</si>
  <si>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</si>
  <si>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</si>
  <si>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</si>
  <si>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</si>
  <si>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</si>
  <si>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</si>
  <si>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</si>
  <si>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</si>
  <si>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</si>
  <si>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</si>
  <si>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</si>
  <si>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</si>
  <si>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</si>
  <si>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</si>
  <si>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</si>
  <si>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</si>
  <si>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</si>
  <si>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</si>
  <si>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</si>
  <si>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</si>
  <si>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</si>
  <si>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</si>
  <si>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</si>
  <si>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</si>
  <si>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</si>
  <si>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</si>
  <si>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</si>
  <si>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</si>
  <si>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</si>
  <si>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</si>
  <si>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</si>
  <si>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</si>
  <si>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</si>
  <si>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</si>
  <si>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</si>
  <si>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</si>
  <si>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</si>
  <si>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</si>
  <si>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</si>
  <si>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</si>
  <si>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</si>
  <si>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</si>
  <si>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</si>
  <si>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</si>
  <si>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</si>
  <si>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</si>
  <si>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</si>
  <si>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</si>
  <si>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</si>
  <si>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</si>
  <si>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</si>
  <si>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</si>
  <si>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</si>
  <si>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</si>
  <si>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</si>
  <si>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</si>
  <si>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</si>
  <si>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</si>
  <si>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</si>
  <si>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</si>
  <si>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</si>
  <si>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</si>
  <si>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</si>
  <si>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</si>
  <si>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</si>
  <si>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</si>
  <si>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</si>
  <si>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</si>
  <si>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</si>
  <si>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</si>
  <si>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</si>
  <si>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</si>
  <si>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</si>
  <si>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</si>
  <si>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</si>
  <si>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</si>
  <si>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</si>
  <si>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</si>
  <si>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</si>
  <si>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</si>
  <si>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</si>
  <si>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</si>
  <si>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</si>
  <si>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</si>
  <si>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</si>
  <si>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</si>
  <si>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</si>
  <si>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</si>
  <si>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</si>
  <si>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</si>
  <si>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</si>
  <si>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</si>
  <si>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</si>
  <si>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</si>
  <si>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</si>
  <si>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</si>
  <si>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</si>
  <si>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</si>
  <si>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</si>
  <si>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</si>
  <si>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</si>
  <si>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</si>
  <si>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</si>
  <si>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</si>
  <si>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</si>
  <si>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</si>
  <si>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</si>
  <si>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</si>
  <si>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</si>
  <si>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</si>
  <si>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</si>
  <si>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</si>
  <si>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</si>
  <si>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</si>
  <si>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</si>
  <si>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</si>
  <si>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</si>
  <si>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</si>
  <si>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</si>
  <si>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</si>
  <si>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</si>
  <si>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</si>
  <si>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</si>
  <si>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</si>
  <si>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</si>
  <si>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</si>
  <si>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</si>
  <si>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</si>
  <si>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</si>
  <si>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</si>
  <si>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</si>
  <si>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</si>
  <si>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</si>
  <si>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</si>
  <si>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</si>
  <si>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</si>
  <si>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</si>
  <si>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</si>
  <si>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</si>
  <si>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</si>
  <si>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</si>
  <si>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</si>
  <si>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</si>
  <si>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</si>
  <si>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</si>
  <si>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</si>
  <si>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</si>
  <si>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</si>
  <si>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</si>
  <si>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</si>
  <si>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</si>
  <si>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</si>
  <si>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</si>
  <si>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</si>
  <si>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</si>
  <si>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</si>
  <si>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</si>
  <si>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</si>
  <si>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</si>
  <si>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</si>
  <si>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</si>
  <si>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</si>
  <si>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</si>
  <si>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</si>
  <si>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</si>
  <si>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</si>
  <si>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</si>
  <si>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</si>
  <si>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</si>
  <si>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</si>
  <si>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</si>
  <si>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</si>
  <si>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</si>
  <si>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</si>
  <si>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</si>
  <si>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</si>
  <si>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</si>
  <si>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</si>
  <si>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</si>
  <si>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</si>
  <si>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</si>
  <si>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</si>
  <si>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</si>
  <si>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</si>
  <si>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</si>
  <si>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</si>
  <si>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</si>
  <si>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</si>
  <si>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</si>
  <si>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</si>
  <si>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</si>
  <si>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</si>
  <si>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</si>
  <si>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</si>
  <si>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</si>
  <si>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</si>
  <si>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</si>
  <si>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</si>
  <si>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</si>
  <si>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</si>
  <si>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</si>
  <si>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</si>
  <si>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</si>
  <si>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</si>
  <si>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</si>
  <si>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</si>
  <si>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</si>
  <si>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</si>
  <si>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</si>
  <si>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</si>
  <si>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</si>
  <si>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</si>
  <si>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</si>
  <si>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</si>
  <si>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</si>
  <si>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</si>
  <si>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</si>
  <si>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</si>
  <si>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</si>
  <si>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</si>
  <si>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</si>
  <si>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</si>
  <si>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</si>
  <si>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</si>
  <si>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</si>
  <si>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</si>
  <si>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</si>
  <si>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</si>
  <si>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</si>
  <si>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</si>
  <si>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</si>
  <si>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</si>
  <si>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</si>
  <si>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</si>
  <si>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</si>
  <si>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</si>
  <si>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</si>
  <si>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</si>
  <si>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</si>
  <si>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</si>
  <si>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</si>
  <si>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</si>
  <si>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</si>
  <si>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</si>
  <si>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</si>
  <si>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</si>
  <si>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</si>
  <si>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</si>
  <si>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</si>
  <si>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</si>
  <si>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</si>
  <si>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</si>
  <si>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</si>
  <si>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</si>
  <si>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</si>
  <si>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</si>
  <si>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</si>
  <si>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</si>
  <si>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</si>
  <si>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</si>
  <si>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</si>
  <si>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</si>
  <si>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</si>
  <si>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</si>
  <si>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</si>
  <si>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</si>
  <si>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</si>
  <si>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</si>
  <si>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</si>
  <si>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</si>
  <si>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</si>
  <si>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</si>
  <si>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</si>
  <si>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</si>
  <si>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</si>
  <si>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</si>
  <si>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</si>
  <si>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</si>
  <si>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</si>
  <si>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</si>
  <si>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</si>
  <si>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</si>
  <si>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</si>
  <si>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</si>
  <si>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</si>
  <si>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</si>
  <si>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</si>
  <si>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</si>
  <si>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</si>
  <si>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</si>
  <si>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</si>
  <si>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</si>
  <si>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</si>
  <si>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</si>
  <si>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</si>
  <si>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</si>
  <si>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</si>
  <si>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</si>
  <si>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</si>
  <si>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</si>
  <si>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</si>
  <si>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</si>
  <si>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</si>
  <si>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</si>
  <si>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</si>
  <si>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</si>
  <si>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</si>
  <si>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</si>
  <si>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</si>
  <si>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</si>
  <si>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</si>
  <si>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</si>
  <si>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</si>
  <si>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</si>
  <si>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</si>
  <si>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</si>
  <si>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</si>
  <si>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</si>
  <si>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</si>
  <si>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</si>
  <si>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</si>
  <si>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</si>
  <si>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</si>
  <si>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</si>
  <si>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</si>
  <si>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</si>
  <si>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</si>
  <si>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</si>
  <si>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</si>
  <si>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</si>
  <si>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</si>
  <si>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</si>
  <si>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</si>
  <si>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</si>
  <si>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</si>
  <si>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</si>
  <si>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</si>
  <si>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</si>
  <si>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</si>
  <si>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</si>
  <si>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</si>
  <si>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</si>
  <si>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</si>
  <si>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</si>
  <si>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</si>
  <si>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</si>
  <si>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</si>
  <si>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</si>
  <si>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</si>
  <si>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</si>
  <si>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</si>
  <si>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</si>
  <si>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</si>
  <si>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</si>
  <si>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</si>
  <si>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</si>
  <si>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</si>
  <si>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</si>
  <si>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</si>
  <si>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</si>
  <si>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</si>
  <si>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</si>
  <si>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</si>
  <si>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</si>
  <si>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</si>
  <si>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</si>
  <si>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</si>
  <si>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</si>
  <si>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</si>
  <si>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</si>
  <si>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</si>
  <si>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</si>
  <si>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</si>
  <si>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</si>
  <si>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</si>
  <si>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</si>
  <si>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</si>
  <si>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</si>
  <si>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</si>
  <si>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</si>
  <si>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</si>
  <si>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</si>
  <si>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</si>
  <si>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</si>
  <si>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</si>
  <si>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</si>
  <si>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</si>
  <si>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</si>
  <si>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</si>
  <si>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</si>
  <si>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</si>
  <si>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</si>
  <si>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</si>
  <si>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</si>
  <si>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</si>
  <si>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</si>
  <si>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</si>
  <si>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</si>
  <si>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</si>
  <si>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</si>
  <si>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</si>
  <si>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</si>
  <si>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</si>
  <si>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</si>
  <si>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</si>
  <si>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</si>
  <si>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</si>
  <si>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</si>
  <si>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</si>
  <si>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</si>
  <si>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</si>
  <si>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</si>
  <si>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</si>
  <si>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</si>
  <si>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</si>
  <si>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</si>
  <si>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</si>
  <si>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</si>
  <si>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</si>
  <si>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</si>
  <si>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</si>
  <si>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</si>
  <si>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</si>
  <si>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</si>
  <si>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</si>
  <si>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</si>
  <si>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</si>
  <si>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</si>
  <si>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</si>
  <si>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</si>
  <si>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</si>
  <si>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</si>
  <si>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</si>
  <si>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</si>
  <si>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</si>
  <si>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</si>
  <si>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</si>
  <si>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</si>
  <si>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</si>
  <si>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</si>
  <si>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</si>
  <si>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</si>
  <si>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</si>
  <si>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</si>
  <si>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</si>
  <si>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</si>
  <si>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</si>
  <si>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</si>
  <si>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</si>
  <si>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</si>
  <si>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</si>
  <si>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</si>
  <si>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</si>
  <si>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</si>
  <si>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</si>
  <si>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</si>
  <si>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</si>
  <si>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</si>
  <si>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</si>
  <si>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</si>
  <si>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</si>
  <si>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</si>
  <si>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</si>
  <si>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</si>
  <si>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</si>
  <si>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</si>
  <si>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</si>
  <si>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</si>
  <si>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</si>
  <si>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</si>
  <si>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</si>
  <si>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</si>
  <si>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</si>
  <si>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</si>
  <si>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</si>
  <si>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</si>
  <si>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</si>
  <si>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</si>
  <si>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</si>
  <si>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</si>
  <si>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</si>
  <si>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</si>
  <si>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</si>
  <si>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</si>
  <si>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</si>
  <si>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</si>
  <si>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</si>
  <si>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</si>
  <si>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</si>
  <si>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</si>
  <si>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</si>
  <si>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</si>
  <si>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</si>
  <si>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</si>
  <si>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</si>
  <si>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</si>
  <si>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</si>
  <si>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</si>
  <si>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</si>
  <si>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</si>
  <si>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</si>
  <si>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</si>
  <si>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</si>
  <si>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</si>
  <si>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</si>
  <si>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</si>
  <si>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</si>
  <si>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</si>
  <si>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</si>
  <si>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</si>
  <si>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</si>
  <si>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</si>
  <si>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</si>
  <si>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</si>
  <si>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</si>
  <si>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</si>
  <si>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</si>
  <si>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</si>
  <si>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</si>
  <si>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</si>
  <si>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</si>
  <si>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</si>
  <si>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</si>
  <si>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</si>
  <si>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</si>
  <si>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</si>
  <si>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</si>
  <si>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</si>
  <si>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</si>
  <si>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</si>
  <si>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</si>
  <si>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</si>
  <si>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</si>
  <si>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</si>
  <si>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</si>
  <si>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</si>
  <si>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</si>
  <si>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</si>
  <si>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</si>
  <si>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</si>
  <si>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</si>
  <si>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</si>
  <si>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</si>
  <si>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</si>
  <si>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</si>
  <si>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</si>
  <si>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</si>
  <si>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</si>
  <si>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</si>
  <si>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</si>
  <si>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</si>
  <si>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</si>
  <si>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</si>
  <si>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</si>
  <si>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</si>
  <si>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</si>
  <si>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</si>
  <si>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</si>
  <si>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</si>
  <si>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</si>
  <si>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</si>
  <si>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</si>
  <si>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</si>
  <si>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</si>
  <si>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</si>
  <si>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</si>
  <si>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</si>
  <si>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</si>
  <si>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</si>
  <si>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</si>
  <si>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</si>
  <si>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</si>
  <si>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</si>
  <si>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</si>
  <si>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</si>
  <si>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</si>
  <si>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</si>
  <si>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</si>
  <si>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</si>
  <si>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</si>
  <si>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</si>
  <si>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</si>
  <si>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</si>
  <si>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</si>
  <si>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</si>
  <si>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</si>
  <si>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</si>
  <si>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</si>
  <si>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</si>
  <si>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</si>
  <si>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</si>
  <si>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</si>
  <si>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</si>
  <si>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</si>
  <si>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</si>
  <si>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</si>
  <si>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</si>
  <si>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</si>
  <si>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</si>
  <si>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</si>
  <si>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</si>
  <si>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</si>
  <si>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</si>
  <si>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</si>
  <si>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</si>
  <si>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</si>
  <si>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</si>
  <si>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</si>
  <si>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</si>
  <si>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</si>
  <si>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</si>
  <si>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</si>
  <si>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</si>
  <si>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</si>
  <si>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</si>
  <si>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</si>
  <si>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</si>
  <si>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</si>
  <si>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</si>
  <si>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</si>
  <si>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</si>
  <si>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</si>
  <si>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</si>
  <si>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</si>
  <si>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</si>
  <si>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</si>
  <si>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</si>
  <si>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</si>
  <si>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</si>
  <si>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</si>
  <si>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</si>
  <si>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</si>
  <si>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</si>
  <si>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</si>
  <si>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</si>
  <si>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</si>
  <si>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</si>
  <si>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</si>
  <si>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</si>
  <si>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</si>
  <si>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</si>
  <si>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</si>
  <si>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</si>
  <si>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</si>
  <si>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</si>
  <si>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</si>
  <si>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</si>
  <si>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</si>
  <si>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</si>
  <si>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</si>
  <si>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</si>
  <si>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</si>
  <si>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</si>
  <si>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</si>
  <si>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</si>
  <si>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</si>
  <si>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</si>
  <si>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</si>
  <si>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</si>
  <si>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</si>
  <si>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</si>
  <si>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</si>
  <si>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</si>
  <si>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</si>
  <si>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</si>
  <si>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</si>
  <si>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</si>
  <si>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</si>
  <si>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</si>
  <si>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</si>
  <si>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</si>
  <si>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</si>
  <si>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</si>
  <si>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</si>
  <si>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</si>
  <si>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</si>
  <si>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</si>
  <si>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</si>
  <si>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</si>
  <si>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</si>
  <si>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</si>
  <si>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</si>
  <si>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</si>
  <si>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</si>
  <si>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</si>
  <si>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</si>
  <si>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</si>
  <si>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</si>
  <si>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</si>
  <si>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</si>
  <si>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</si>
  <si>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</si>
  <si>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</si>
  <si>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</si>
  <si>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</si>
  <si>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</si>
  <si>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</si>
  <si>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</si>
  <si>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</si>
  <si>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</si>
  <si>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</si>
  <si>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</si>
  <si>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</si>
  <si>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</si>
  <si>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</si>
  <si>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</si>
  <si>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</si>
  <si>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</si>
  <si>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</si>
  <si>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</si>
  <si>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</si>
  <si>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</si>
  <si>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</si>
  <si>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</si>
  <si>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</si>
  <si>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</si>
  <si>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</si>
  <si>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</si>
  <si>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</si>
  <si>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</si>
  <si>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</si>
  <si>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</si>
  <si>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</si>
  <si>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</si>
  <si>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</si>
  <si>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</si>
  <si>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</si>
  <si>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</si>
  <si>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</si>
  <si>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</si>
  <si>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</si>
  <si>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</si>
  <si>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</si>
  <si>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</si>
  <si>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</si>
  <si>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</si>
  <si>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</si>
  <si>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</si>
  <si>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</si>
  <si>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</si>
  <si>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</si>
  <si>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</si>
  <si>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</si>
  <si>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</si>
  <si>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</si>
  <si>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</si>
  <si>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</si>
  <si>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</si>
  <si>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</si>
  <si>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</si>
  <si>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</si>
  <si>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</si>
  <si>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</si>
  <si>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</si>
  <si>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</si>
  <si>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</si>
  <si>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</si>
  <si>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</si>
  <si>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</si>
  <si>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</si>
  <si>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</si>
  <si>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</si>
  <si>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</si>
  <si>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</si>
  <si>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</si>
  <si>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</si>
  <si>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</si>
  <si>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</si>
  <si>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</si>
  <si>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</si>
  <si>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</si>
  <si>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</si>
  <si>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</si>
  <si>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</si>
  <si>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</si>
  <si>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</si>
  <si>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</si>
  <si>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</si>
  <si>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</si>
  <si>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</si>
  <si>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</si>
  <si>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</si>
  <si>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</si>
  <si>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</si>
  <si>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</si>
  <si>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</si>
  <si>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</si>
  <si>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</si>
  <si>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</si>
  <si>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</si>
  <si>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</si>
  <si>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</si>
  <si>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</si>
  <si>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</si>
  <si>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</si>
  <si>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</si>
  <si>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</si>
  <si>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</si>
  <si>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</si>
  <si>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</si>
  <si>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</si>
  <si>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</si>
  <si>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</si>
  <si>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</si>
  <si>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</si>
  <si>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</si>
  <si>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</si>
  <si>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</si>
  <si>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</si>
  <si>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</si>
  <si>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</si>
  <si>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</si>
  <si>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</si>
  <si>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</si>
  <si>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</si>
  <si>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</si>
  <si>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</si>
  <si>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</si>
  <si>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</si>
  <si>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</si>
  <si>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</si>
  <si>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</si>
  <si>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</si>
  <si>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</si>
  <si>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</si>
  <si>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</si>
  <si>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</si>
  <si>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</si>
  <si>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</si>
  <si>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</si>
  <si>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</si>
  <si>
    <t>29.09.2025 mari</t>
  </si>
  <si>
    <t xml:space="preserve">dymmy data deklareemiste kuupäevad panin </t>
  </si>
  <si>
    <t>10.02.AASTA</t>
  </si>
  <si>
    <t>10.09.AASTA</t>
  </si>
  <si>
    <t>sügissem.</t>
  </si>
  <si>
    <t>kevadsem.</t>
  </si>
  <si>
    <t>kõik kes on katkestanud peab olema ka vähemalt üks käskkiri "eksmatrikuleerimine"</t>
  </si>
  <si>
    <t>mitme käskkirjaga õpilane</t>
  </si>
  <si>
    <t>vana nimi</t>
  </si>
  <si>
    <t>uus; selline peaks olema ka kooli "õppeained csv" nimed</t>
  </si>
  <si>
    <t>see veerg lüüa lahku deklareerimised tabelis</t>
  </si>
  <si>
    <t>Õppeaine =Deklareeritud õppeaine</t>
  </si>
  <si>
    <r>
      <t>arvestus (</t>
    </r>
    <r>
      <rPr>
        <sz val="11"/>
        <color rgb="FFFF0000"/>
        <rFont val="Calibri"/>
        <family val="2"/>
        <scheme val="minor"/>
      </rPr>
      <t>mitteeristav</t>
    </r>
    <r>
      <rPr>
        <sz val="11"/>
        <color theme="1"/>
        <rFont val="Calibri"/>
        <family val="2"/>
        <charset val="186"/>
        <scheme val="minor"/>
      </rPr>
      <t>)</t>
    </r>
  </si>
  <si>
    <t xml:space="preserve">Kaalutud keskmine hinne per õpperühm = 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</si>
  <si>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</si>
  <si>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)</t>
    </r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</si>
  <si>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TudengiRyhm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</si>
  <si>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CALCULATE</t>
    </r>
    <r>
      <rPr>
        <sz val="9"/>
        <color rgb="FF000000"/>
        <rFont val="Consolas"/>
        <family val="3"/>
      </rPr>
      <t xml:space="preserve"> (</t>
    </r>
  </si>
  <si>
    <r>
      <t xml:space="preserve">    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),</t>
    </r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</si>
  <si>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)</t>
    </r>
  </si>
  <si>
    <t>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</si>
  <si>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 =</t>
    </r>
  </si>
  <si>
    <r>
      <t xml:space="preserve">        </t>
    </r>
    <r>
      <rPr>
        <sz val="9"/>
        <color rgb="FF3165BB"/>
        <rFont val="Consolas"/>
        <family val="3"/>
      </rPr>
      <t>SUMX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</si>
  <si>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001080"/>
        <rFont val="Consolas"/>
        <family val="3"/>
      </rPr>
      <t>deklareerimised</t>
    </r>
    <r>
      <rPr>
        <sz val="9"/>
        <color rgb="FF000000"/>
        <rFont val="Consolas"/>
        <family val="3"/>
      </rPr>
      <t>,</t>
    </r>
  </si>
  <si>
    <r>
      <t xml:space="preserve">            </t>
    </r>
    <r>
      <rPr>
        <sz val="9"/>
        <color rgb="FF001080"/>
        <rFont val="Consolas"/>
        <family val="3"/>
      </rPr>
      <t>deklareerimised[sooritus_arvuna]</t>
    </r>
    <r>
      <rPr>
        <sz val="9"/>
        <color rgb="FF000000"/>
        <rFont val="Consolas"/>
        <family val="3"/>
      </rPr>
      <t xml:space="preserve"> *</t>
    </r>
  </si>
  <si>
    <r>
      <t xml:space="preserve">           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oppeained_katsetamiseks[Maht EAP]</t>
    </r>
    <r>
      <rPr>
        <sz val="9"/>
        <color rgb="FF000000"/>
        <rFont val="Consolas"/>
        <family val="3"/>
      </rPr>
      <t xml:space="preserve"> )</t>
    </r>
  </si>
  <si>
    <t>        ),</t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</si>
  <si>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</si>
  <si>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</t>
    </r>
  </si>
  <si>
    <r>
      <t xml:space="preserve">           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TudengiRyhm</t>
    </r>
  </si>
  <si>
    <t>    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</si>
  <si>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</si>
  <si>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DIVIDE</t>
    </r>
    <r>
      <rPr>
        <sz val="9"/>
        <color rgb="FF000000"/>
        <rFont val="Consolas"/>
        <family val="3"/>
      </rPr>
      <t xml:space="preserve"> (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,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)</t>
    </r>
  </si>
  <si>
    <t>        KEEPFILTERS (CONTAINSSTRING(oppeained_katsetamiseks[Õppeaine hindamisviis], "eristav" )</t>
  </si>
  <si>
    <t>        KEEPFILTERS ( CONTAINSSTRING(oppeained_katsetamiseks[Õppeaine hindamisviis], "eristav" )</t>
  </si>
  <si>
    <t>kui suurem muudatus siis kood muutub, nt kui nominaalaeg muutub</t>
  </si>
  <si>
    <t>kui katkestas siis eksmatrikuleerimise käskkirja kuupäev</t>
  </si>
  <si>
    <t>õppeaasta</t>
  </si>
  <si>
    <t>Õppekava Nominaalaeg (a)</t>
  </si>
  <si>
    <t>ex_EAP</t>
  </si>
  <si>
    <t>ex_hindamisviis</t>
  </si>
  <si>
    <t>ex_sooritus_arvuna</t>
  </si>
  <si>
    <t>ex_EAP_sooritus_eristav</t>
  </si>
  <si>
    <t>ex_EAP_eristav</t>
  </si>
  <si>
    <t>ex_abiveerg</t>
  </si>
  <si>
    <t>ex_row_count</t>
  </si>
  <si>
    <t>NB! Power Bi-sse võetakse eraldi cvs failist, mitte siit</t>
  </si>
  <si>
    <t>See ei tööta sest "mitteeristuv" sisaldab ka osa "eristuv"":</t>
  </si>
  <si>
    <r>
      <t xml:space="preserve">           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>(</t>
    </r>
    <r>
      <rPr>
        <sz val="9"/>
        <color rgb="FF001080"/>
        <rFont val="Consolas"/>
        <family val="3"/>
      </rPr>
      <t>deklareerimised</t>
    </r>
    <r>
      <rPr>
        <sz val="9"/>
        <color rgb="FF000000"/>
        <rFont val="Consolas"/>
        <family val="3"/>
      </rPr>
      <t>),</t>
    </r>
  </si>
  <si>
    <r>
      <t xml:space="preserve">           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>(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) = </t>
    </r>
    <r>
      <rPr>
        <sz val="9"/>
        <color rgb="FF008080"/>
        <rFont val="Consolas"/>
        <family val="3"/>
      </rPr>
      <t>TudengiRyhm</t>
    </r>
    <r>
      <rPr>
        <sz val="9"/>
        <color rgb="FF000000"/>
        <rFont val="Consolas"/>
        <family val="3"/>
      </rPr>
      <t xml:space="preserve"> &amp;&amp;</t>
    </r>
  </si>
  <si>
    <r>
      <t xml:space="preserve">            </t>
    </r>
    <r>
      <rPr>
        <sz val="9"/>
        <color rgb="FF0000FF"/>
        <rFont val="Consolas"/>
        <family val="3"/>
      </rPr>
      <t>NOT</t>
    </r>
    <r>
      <rPr>
        <sz val="9"/>
        <color rgb="FF000000"/>
        <rFont val="Consolas"/>
        <family val="3"/>
      </rPr>
      <t xml:space="preserve"> </t>
    </r>
    <r>
      <rPr>
        <sz val="9"/>
        <color rgb="FF3165BB"/>
        <rFont val="Consolas"/>
        <family val="3"/>
      </rPr>
      <t>CONTAINSSTRING</t>
    </r>
    <r>
      <rPr>
        <sz val="9"/>
        <color rgb="FF000000"/>
        <rFont val="Consolas"/>
        <family val="3"/>
      </rPr>
      <t>(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>(</t>
    </r>
    <r>
      <rPr>
        <sz val="9"/>
        <color rgb="FF001080"/>
        <rFont val="Consolas"/>
        <family val="3"/>
      </rPr>
      <t>oppeained_katsetamiseks[Õppeaine hindamisviis]</t>
    </r>
    <r>
      <rPr>
        <sz val="9"/>
        <color rgb="FF000000"/>
        <rFont val="Consolas"/>
        <family val="3"/>
      </rPr>
      <t xml:space="preserve">), </t>
    </r>
    <r>
      <rPr>
        <sz val="9"/>
        <color rgb="FFA31515"/>
        <rFont val="Consolas"/>
        <family val="3"/>
      </rPr>
      <t>"mitteeristav"</t>
    </r>
    <r>
      <rPr>
        <sz val="9"/>
        <color rgb="FF000000"/>
        <rFont val="Consolas"/>
        <family val="3"/>
      </rPr>
      <t>) )</t>
    </r>
  </si>
  <si>
    <t xml:space="preserve">    </t>
  </si>
  <si>
    <r>
      <t>         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>(</t>
    </r>
    <r>
      <rPr>
        <sz val="9"/>
        <color rgb="FF001080"/>
        <rFont val="Consolas"/>
        <family val="3"/>
      </rPr>
      <t>deklareerimised</t>
    </r>
    <r>
      <rPr>
        <sz val="9"/>
        <color rgb="FF000000"/>
        <rFont val="Consolas"/>
        <family val="3"/>
      </rPr>
      <t>),</t>
    </r>
  </si>
  <si>
    <t xml:space="preserve">Kaalutud keskmine hinne = </t>
  </si>
  <si>
    <r>
      <t xml:space="preserve">    </t>
    </r>
    <r>
      <rPr>
        <sz val="9"/>
        <color rgb="FF3165BB"/>
        <rFont val="Consolas"/>
        <family val="3"/>
      </rPr>
      <t>SUMX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</si>
  <si>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0000FF"/>
        <rFont val="Consolas"/>
        <family val="3"/>
      </rPr>
      <t>NOT</t>
    </r>
    <r>
      <rPr>
        <sz val="9"/>
        <color rgb="FF000000"/>
        <rFont val="Consolas"/>
        <family val="3"/>
      </rPr>
      <t xml:space="preserve"> </t>
    </r>
    <r>
      <rPr>
        <sz val="9"/>
        <color rgb="FF3165BB"/>
        <rFont val="Consolas"/>
        <family val="3"/>
      </rPr>
      <t>CONTAINSSTRING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 xml:space="preserve"> (</t>
    </r>
    <r>
      <rPr>
        <sz val="9"/>
        <color rgb="FF001080"/>
        <rFont val="Consolas"/>
        <family val="3"/>
      </rPr>
      <t>oppeained_katsetamiseks[Õppeaine hindamisviis]</t>
    </r>
    <r>
      <rPr>
        <sz val="9"/>
        <color rgb="FF000000"/>
        <rFont val="Consolas"/>
        <family val="3"/>
      </rPr>
      <t xml:space="preserve">), </t>
    </r>
    <r>
      <rPr>
        <sz val="9"/>
        <color rgb="FFA31515"/>
        <rFont val="Consolas"/>
        <family val="3"/>
      </rPr>
      <t>"mitteeristav"</t>
    </r>
    <r>
      <rPr>
        <sz val="9"/>
        <color rgb="FF000000"/>
        <rFont val="Consolas"/>
        <family val="3"/>
      </rPr>
      <t xml:space="preserve"> )</t>
    </r>
  </si>
  <si>
    <r>
      <t xml:space="preserve">        </t>
    </r>
    <r>
      <rPr>
        <sz val="9"/>
        <color rgb="FF001080"/>
        <rFont val="Consolas"/>
        <family val="3"/>
      </rPr>
      <t>deklareerimised[sooritus_arvuna]</t>
    </r>
    <r>
      <rPr>
        <sz val="9"/>
        <color rgb="FF000000"/>
        <rFont val="Consolas"/>
        <family val="3"/>
      </rPr>
      <t xml:space="preserve"> *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 xml:space="preserve"> (</t>
    </r>
    <r>
      <rPr>
        <sz val="9"/>
        <color rgb="FF001080"/>
        <rFont val="Consolas"/>
        <family val="3"/>
      </rPr>
      <t>oppeained_katsetamiseks[Maht EAP]</t>
    </r>
    <r>
      <rPr>
        <sz val="9"/>
        <color rgb="FF000000"/>
        <rFont val="Consolas"/>
        <family val="3"/>
      </rPr>
      <t>)</t>
    </r>
  </si>
  <si>
    <r>
      <t xml:space="preserve">       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 xml:space="preserve"> (</t>
    </r>
    <r>
      <rPr>
        <sz val="9"/>
        <color rgb="FF001080"/>
        <rFont val="Consolas"/>
        <family val="3"/>
      </rPr>
      <t>oppeained_katsetamiseks[Maht EAP]</t>
    </r>
    <r>
      <rPr>
        <sz val="9"/>
        <color rgb="FF000000"/>
        <rFont val="Consolas"/>
        <family val="3"/>
      </rPr>
      <t>)</t>
    </r>
  </si>
  <si>
    <r>
      <t xml:space="preserve">    </t>
    </r>
    <r>
      <rPr>
        <sz val="9"/>
        <color rgb="FF3165BB"/>
        <rFont val="Consolas"/>
        <family val="3"/>
      </rPr>
      <t>DIVIDE</t>
    </r>
    <r>
      <rPr>
        <sz val="9"/>
        <color rgb="FF000000"/>
        <rFont val="Consolas"/>
        <family val="3"/>
      </rPr>
      <t xml:space="preserve"> (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,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>)</t>
    </r>
  </si>
  <si>
    <t>Õppeaine hindamisviis:</t>
  </si>
  <si>
    <r>
      <t xml:space="preserve">Kaalutud keskmine hinne per õpperühm = </t>
    </r>
    <r>
      <rPr>
        <b/>
        <sz val="9"/>
        <color rgb="FF008000"/>
        <rFont val="Consolas"/>
        <family val="3"/>
      </rPr>
      <t>// et saaks ühes tabelis võrrelda õpilase kaalutud keskmist hinnet tema õpperühma kaalutud keskmise hindega</t>
    </r>
  </si>
  <si>
    <t>rakenduskõrgharidusõpe</t>
  </si>
  <si>
    <t>magistriõpe (3+2)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</si>
</sst>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7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9"/>
      <color theme="0" tint="-0.499984740745262"/>
      <name val="Calibri"/>
      <family val="2"/>
      <charset val="186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C00000"/>
      <name val="Calibri"/>
      <family val="2"/>
      <charset val="186"/>
    </font>
    <font>
      <sz val="11"/>
      <color rgb="FF00B0F0"/>
      <name val="Calibri"/>
      <family val="2"/>
      <charset val="186"/>
      <scheme val="minor"/>
    </font>
    <font>
      <sz val="11"/>
      <color rgb="FFFF0000"/>
      <name val="Calibri"/>
      <family val="2"/>
      <scheme val="minor"/>
    </font>
    <font>
      <sz val="9"/>
      <color rgb="FF000000"/>
      <name val="Consolas"/>
      <family val="3"/>
    </font>
    <font>
      <sz val="9"/>
      <color rgb="FF0000FF"/>
      <name val="Consolas"/>
      <family val="3"/>
    </font>
    <font>
      <sz val="9"/>
      <color rgb="FF008080"/>
      <name val="Consolas"/>
      <family val="3"/>
    </font>
    <font>
      <sz val="9"/>
      <color rgb="FF3165BB"/>
      <name val="Consolas"/>
      <family val="3"/>
    </font>
    <font>
      <sz val="9"/>
      <color rgb="FF001080"/>
      <name val="Consolas"/>
      <family val="3"/>
    </font>
    <font>
      <sz val="9"/>
      <color rgb="FFFF0000"/>
      <name val="Consolas"/>
      <family val="3"/>
    </font>
    <font>
      <sz val="11"/>
      <color rgb="FF0070C0"/>
      <name val="Calibri"/>
      <family val="2"/>
      <charset val="186"/>
      <scheme val="minor"/>
    </font>
    <font>
      <sz val="11"/>
      <color rgb="FF00B050"/>
      <name val="Calibri"/>
      <family val="2"/>
      <charset val="186"/>
      <scheme val="minor"/>
    </font>
    <font>
      <sz val="9"/>
      <color rgb="FFA31515"/>
      <name val="Consolas"/>
      <family val="3"/>
    </font>
    <font>
      <b/>
      <sz val="9"/>
      <color rgb="FF000000"/>
      <name val="Consolas"/>
      <family val="3"/>
    </font>
    <font>
      <b/>
      <sz val="9"/>
      <color rgb="FF008000"/>
      <name val="Consolas"/>
      <family val="3"/>
    </font>
    <font>
      <sz val="11"/>
      <color theme="5"/>
      <name val="Calibri"/>
      <family val="2"/>
      <charset val="186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130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0" fillId="11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6" xfId="1" applyFont="1" applyBorder="1" applyAlignment="1">
      <alignment vertical="top" wrapText="1"/>
    </xf>
    <xf numFmtId="0" fontId="16" fillId="4" borderId="6" xfId="1" applyFont="1" applyFill="1" applyBorder="1" applyAlignment="1">
      <alignment vertical="top" wrapText="1"/>
    </xf>
    <xf numFmtId="0" fontId="16" fillId="13" borderId="6" xfId="1" applyFont="1" applyFill="1" applyBorder="1" applyAlignment="1">
      <alignment vertical="top" wrapText="1"/>
    </xf>
    <xf numFmtId="0" fontId="16" fillId="14" borderId="6" xfId="1" applyFont="1" applyFill="1" applyBorder="1" applyAlignment="1">
      <alignment vertical="top" wrapText="1"/>
    </xf>
    <xf numFmtId="0" fontId="16" fillId="15" borderId="6" xfId="1" applyFont="1" applyFill="1" applyBorder="1" applyAlignment="1">
      <alignment vertical="top" wrapText="1"/>
    </xf>
    <xf numFmtId="0" fontId="16" fillId="0" borderId="6" xfId="1" applyFont="1" applyBorder="1" applyAlignment="1">
      <alignment horizontal="center" vertical="top" wrapText="1"/>
    </xf>
    <xf numFmtId="0" fontId="16" fillId="16" borderId="6" xfId="1" applyFont="1" applyFill="1" applyBorder="1" applyAlignment="1">
      <alignment vertical="top" wrapText="1"/>
    </xf>
    <xf numFmtId="0" fontId="17" fillId="16" borderId="6" xfId="1" applyFont="1" applyFill="1" applyBorder="1" applyAlignment="1">
      <alignment vertical="top" wrapText="1"/>
    </xf>
    <xf numFmtId="0" fontId="17" fillId="13" borderId="6" xfId="1" applyFont="1" applyFill="1" applyBorder="1" applyAlignment="1">
      <alignment vertical="top" wrapText="1"/>
    </xf>
    <xf numFmtId="0" fontId="16" fillId="17" borderId="6" xfId="1" applyFont="1" applyFill="1" applyBorder="1" applyAlignment="1">
      <alignment vertical="top" wrapText="1"/>
    </xf>
    <xf numFmtId="0" fontId="17" fillId="17" borderId="6" xfId="1" applyFont="1" applyFill="1" applyBorder="1" applyAlignment="1">
      <alignment vertical="top" wrapText="1"/>
    </xf>
    <xf numFmtId="0" fontId="17" fillId="0" borderId="6" xfId="1" applyFont="1" applyBorder="1" applyAlignment="1">
      <alignment vertical="top" wrapText="1"/>
    </xf>
    <xf numFmtId="0" fontId="16" fillId="18" borderId="6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4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6" xfId="0" applyFont="1" applyBorder="1" applyAlignment="1">
      <alignment vertical="top" wrapText="1"/>
    </xf>
    <xf numFmtId="0" fontId="2" fillId="11" borderId="6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6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0" fillId="11" borderId="0" xfId="0" applyFill="1"/>
    <xf numFmtId="14" fontId="1" fillId="0" borderId="0" xfId="0" applyNumberFormat="1" applyFont="1"/>
    <xf numFmtId="0" fontId="29" fillId="0" borderId="0" xfId="0" applyFont="1"/>
    <xf numFmtId="0" fontId="1" fillId="24" borderId="0" xfId="0" applyFont="1" applyFill="1" applyAlignment="1">
      <alignment vertical="top"/>
    </xf>
    <xf numFmtId="164" fontId="1" fillId="24" borderId="0" xfId="0" applyNumberFormat="1" applyFont="1" applyFill="1" applyAlignment="1">
      <alignment horizontal="center" vertical="top"/>
    </xf>
    <xf numFmtId="0" fontId="32" fillId="0" borderId="0" xfId="1" applyFont="1"/>
    <xf numFmtId="0" fontId="23" fillId="0" borderId="0" xfId="0" applyFont="1"/>
    <xf numFmtId="2" fontId="0" fillId="0" borderId="0" xfId="0" applyNumberFormat="1"/>
    <xf numFmtId="0" fontId="33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164" fontId="0" fillId="0" borderId="0" xfId="0" applyNumberFormat="1"/>
    <xf numFmtId="0" fontId="1" fillId="4" borderId="6" xfId="0" applyFont="1" applyFill="1" applyBorder="1" applyAlignment="1">
      <alignment vertical="top" wrapText="1"/>
    </xf>
    <xf numFmtId="0" fontId="30" fillId="23" borderId="8" xfId="0" applyFont="1" applyFill="1" applyBorder="1" applyAlignment="1">
      <alignment horizontal="center"/>
    </xf>
    <xf numFmtId="0" fontId="31" fillId="23" borderId="9" xfId="0" applyFont="1" applyFill="1" applyBorder="1" applyAlignment="1">
      <alignment vertical="top"/>
    </xf>
    <xf numFmtId="0" fontId="30" fillId="23" borderId="8" xfId="0" applyFont="1" applyFill="1" applyBorder="1"/>
    <xf numFmtId="164" fontId="31" fillId="23" borderId="9" xfId="0" applyNumberFormat="1" applyFont="1" applyFill="1" applyBorder="1" applyAlignment="1">
      <alignment horizontal="center" vertical="top"/>
    </xf>
    <xf numFmtId="0" fontId="0" fillId="0" borderId="0" xfId="0" applyNumberFormat="1"/>
    <xf numFmtId="0" fontId="41" fillId="0" borderId="0" xfId="0" applyFont="1" applyFill="1"/>
    <xf numFmtId="0" fontId="42" fillId="0" borderId="0" xfId="0" applyFont="1"/>
    <xf numFmtId="0" fontId="0" fillId="0" borderId="0" xfId="0" applyFill="1"/>
    <xf numFmtId="0" fontId="28" fillId="4" borderId="0" xfId="0" applyFont="1" applyFill="1"/>
    <xf numFmtId="0" fontId="4" fillId="4" borderId="0" xfId="0" applyFont="1" applyFill="1"/>
    <xf numFmtId="0" fontId="34" fillId="4" borderId="0" xfId="0" applyFont="1" applyFill="1"/>
    <xf numFmtId="0" fontId="44" fillId="0" borderId="0" xfId="0" applyFont="1" applyAlignment="1">
      <alignment vertical="center"/>
    </xf>
    <xf numFmtId="0" fontId="35" fillId="12" borderId="0" xfId="0" applyFont="1" applyFill="1" applyAlignment="1">
      <alignment vertical="center"/>
    </xf>
    <xf numFmtId="0" fontId="0" fillId="12" borderId="0" xfId="0" applyFill="1"/>
    <xf numFmtId="0" fontId="36" fillId="12" borderId="0" xfId="0" applyFont="1" applyFill="1" applyAlignment="1">
      <alignment vertical="center"/>
    </xf>
    <xf numFmtId="0" fontId="44" fillId="12" borderId="0" xfId="0" applyFont="1" applyFill="1" applyAlignment="1">
      <alignment vertical="center"/>
    </xf>
    <xf numFmtId="0" fontId="1" fillId="4" borderId="0" xfId="0" applyFont="1" applyFill="1"/>
    <xf numFmtId="0" fontId="8" fillId="25" borderId="10" xfId="0" applyFont="1" applyFill="1" applyBorder="1"/>
    <xf numFmtId="0" fontId="0" fillId="0" borderId="11" xfId="0" applyBorder="1"/>
    <xf numFmtId="0" fontId="0" fillId="0" borderId="11" xfId="0" applyFill="1" applyBorder="1"/>
    <xf numFmtId="0" fontId="0" fillId="0" borderId="12" xfId="0" applyFill="1" applyBorder="1"/>
    <xf numFmtId="0" fontId="46" fillId="0" borderId="0" xfId="0" pivotButton="1" applyFont="1"/>
  </cellXfs>
  <cellStyles count="2">
    <cellStyle name="Normal" xfId="0" builtinId="0"/>
    <cellStyle name="Normal 2" xfId="1" xr:uid="{D517C4E8-5489-4E1E-B88D-546928BDA5DD}"/>
  </cellStyles>
  <dxfs count="170"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2" formatCode="0.00"/>
    </dxf>
    <dxf>
      <font>
        <color theme="5"/>
      </font>
    </dxf>
    <dxf>
      <alignment wrapText="1"/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alignment wrapText="1"/>
    </dxf>
    <dxf>
      <font>
        <color theme="5"/>
      </font>
    </dxf>
    <dxf>
      <alignment wrapText="1"/>
    </dxf>
    <dxf>
      <alignment wrapText="1"/>
    </dxf>
    <dxf>
      <font>
        <color theme="5"/>
      </font>
    </dxf>
    <dxf>
      <font>
        <color theme="5"/>
      </font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color theme="5"/>
      </font>
    </dxf>
    <dxf>
      <font>
        <color theme="5"/>
      </font>
    </dxf>
    <dxf>
      <alignment wrapText="1"/>
    </dxf>
    <dxf>
      <alignment wrapText="1"/>
    </dxf>
    <dxf>
      <alignment wrapText="1"/>
    </dxf>
    <dxf>
      <numFmt numFmtId="2" formatCode="0.00"/>
    </dxf>
    <dxf>
      <alignment wrapText="1"/>
    </dxf>
    <dxf>
      <alignment wrapText="1"/>
    </dxf>
    <dxf>
      <alignment wrapText="1"/>
    </dxf>
    <dxf>
      <numFmt numFmtId="2" formatCode="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numFmt numFmtId="2" formatCode="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aredStrings" Target="sharedStrings.xml"/><Relationship Id="rId39" Type="http://schemas.openxmlformats.org/officeDocument/2006/relationships/customXml" Target="../customXml/item10.xml"/><Relationship Id="rId21" Type="http://schemas.openxmlformats.org/officeDocument/2006/relationships/pivotCacheDefinition" Target="pivotCache/pivotCacheDefinition7.xml"/><Relationship Id="rId34" Type="http://schemas.openxmlformats.org/officeDocument/2006/relationships/customXml" Target="../customXml/item5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20" Type="http://schemas.openxmlformats.org/officeDocument/2006/relationships/pivotCacheDefinition" Target="pivotCache/pivotCacheDefinition6.xml"/><Relationship Id="rId41" Type="http://schemas.openxmlformats.org/officeDocument/2006/relationships/customXml" Target="../customXml/item1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495300</xdr:colOff>
      <xdr:row>1</xdr:row>
      <xdr:rowOff>9525</xdr:rowOff>
    </xdr:from>
    <xdr:to>
      <xdr:col>14</xdr:col>
      <xdr:colOff>448281</xdr:colOff>
      <xdr:row>7</xdr:row>
      <xdr:rowOff>47790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20002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4675927" backgroundQuery="1" createdVersion="8" refreshedVersion="8" minRefreshableVersion="3" recordCount="0" supportSubquery="1" supportAdvancedDrill="1" xr:uid="{7C1FBE46-C3EF-42EA-A5F1-3BE77D060F3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1"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5"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3-01-02T00:00:00" count="5">
        <d v="2020-02-01T00:00:00"/>
        <d v="2020-09-02T00:00:00"/>
        <d v="2021-09-01T00:00:00"/>
        <d v="2022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6064813" backgroundQuery="1" createdVersion="8" refreshedVersion="8" minRefreshableVersion="3" recordCount="0" supportSubquery="1" supportAdvancedDrill="1" xr:uid="{A4AFBF0F-8174-471B-B03B-C84F534415DC}">
  <cacheSource type="external" connectionId="2"/>
  <cacheFields count="6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1">
        <s v="20kevad_FA"/>
        <s v="21sügis_FA"/>
        <s v="21sügis_HT"/>
        <s v="22kevad_OP"/>
        <s v="20kevad_TT"/>
        <s v="21sügis_TT"/>
        <s v="20kevad_Tteadus"/>
        <s v="22sügis_Tteadus"/>
        <s v="21kevad_Õde"/>
        <s v="21sügis_Õde"/>
        <s v="25sügis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  <cacheField name="[Range].[Õppija staatus].[Õppija staatus]" caption="Õppija staatus" numFmtId="0" hierarchy="16" level="1">
      <sharedItems count="1">
        <s v="Katkestanud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2" memberValueDatatype="130" unbalanced="0">
      <fieldsUsage count="2">
        <fieldUsage x="-1"/>
        <fieldUsage x="5"/>
      </fieldsUsage>
    </cacheHierarchy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7800929" backgroundQuery="1" createdVersion="8" refreshedVersion="8" minRefreshableVersion="3" recordCount="0" supportSubquery="1" supportAdvancedDrill="1" xr:uid="{B12C63DC-6FC4-48D7-B4DC-036C373348C9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2kevad_OP"/>
        <s v="20kevad_TT"/>
        <s v="21sügis_TT"/>
        <s v="22sügis_Tteadus"/>
        <s v="21kevad_Õde"/>
        <s v="21sügis_Õde"/>
        <s v="22kevad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9537038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5" level="32767"/>
    <cacheField name="[Measures].[Count of isikukood]" caption="Count of isikukood" numFmtId="0" hierarchy="66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505787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1sügis_AP"/>
        <s v="22kevad_AP"/>
        <s v="20kevad_FA"/>
        <s v="21sügis_FA"/>
        <s v="22kevad_FA"/>
        <s v="23sügis_FA"/>
        <s v="20kevad_HT"/>
        <s v="20sügis_HT"/>
        <s v="21sügis_HT"/>
        <s v="20kevad_OP"/>
        <s v="21sügis_OP"/>
        <s v="22kevad_OP"/>
        <s v="20kevad_TT"/>
        <s v="20sügis_TT"/>
        <s v="21sügis_TT"/>
        <s v="22kevad_TT"/>
        <s v="24sügis_TT"/>
        <s v="20kevad_TE"/>
        <s v="21sügis_TE"/>
        <s v="22kevad_TE"/>
        <s v="24sügis_TE"/>
        <s v="20kevad_Tteadus"/>
        <s v="21sügis_Tteadus"/>
        <s v="22kevad_Tteadus"/>
        <s v="22sügis_Tteadus"/>
        <s v="20kevad_Õde"/>
        <s v="20sügis_Õde"/>
        <s v="21kevad_Õde"/>
        <s v="21sügis_Õde"/>
        <s v="22kevad_Õde"/>
        <s v="22sügis_Õde"/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1-09-01T00:00:00"/>
        <d v="2022-02-01T00:00:00"/>
        <d v="2023-09-04T00:00:00"/>
        <d v="2020-09-02T00:00:00"/>
        <d v="2025-09-01T00:00:00"/>
        <d v="2022-08-07T00:00:00"/>
        <d v="2021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31.511804398149" createdVersion="8" refreshedVersion="8" minRefreshableVersion="3" recordCount="2062" xr:uid="{D4439989-5F2E-4ED9-8EC2-B8C52B837641}">
  <cacheSource type="worksheet">
    <worksheetSource ref="A1:BE1048576" sheet="dummy_data"/>
  </cacheSource>
  <cacheFields count="58">
    <cacheField name="matrikli_nr" numFmtId="0">
      <sharedItems containsBlank="1" count="71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  <m/>
      </sharedItems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 count="52">
        <s v="Pille Tamm"/>
        <s v="Anna Pärn"/>
        <s v="Anna Mägi"/>
        <s v="Laura Sepp"/>
        <s v="Anna Tamm"/>
        <s v="Kati Laas"/>
        <s v="Mari Mägi"/>
        <s v="Laura Oja"/>
        <s v="Jaan Sepp"/>
        <s v="Priit Oja"/>
        <s v="Andres Pärn"/>
        <s v="Mari Tamm"/>
        <s v="Martin Laas"/>
        <s v="Mari Sepp"/>
        <s v="Andres Sepp"/>
        <s v="Kati Pärn"/>
        <s v="Martin Kask"/>
        <s v="Eve Mägi"/>
        <s v="Eve Tamm"/>
        <s v="Karl Kask"/>
        <s v="Karl Laas"/>
        <s v="Martin Tamm"/>
        <s v="Karl Pärn"/>
        <s v="Andres Tamm"/>
        <s v="Liina Tamm"/>
        <s v="Pille Oja"/>
        <s v="Jaan Pärn"/>
        <s v="Kati Sepp"/>
        <s v="Mihkel Kask"/>
        <s v="Andres Mägi"/>
        <s v="Andres Kask"/>
        <s v="Jaan Kask"/>
        <s v="Martin Oja"/>
        <s v="Anna Oja"/>
        <s v="Anna Sepp"/>
        <s v="Karl Oja"/>
        <s v="Kati Oja"/>
        <s v="Andres Gabriel Samuel Sepp"/>
        <s v="Martin Mägi"/>
        <s v="Andres Laas"/>
        <s v="Karl Tamm"/>
        <s v="Pille Mägi"/>
        <s v="Priit Laas"/>
        <s v="Priit Mägi"/>
        <s v="Kati Sepp-Pärn"/>
        <s v="Priit Pärn"/>
        <s v="Liina Oja"/>
        <s v="Pille Sepp"/>
        <s v="Mihkel Sepp"/>
        <s v="Priit Sepp"/>
        <s v="Laura Laas"/>
        <m/>
      </sharedItems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 count="20">
        <s v="Eksmatrikuleerimine"/>
        <s v="Tugimeetmete rakendamine"/>
        <s v="Finantseerimisallika muutmine"/>
        <s v="Eksternõppesse arvamine"/>
        <s v="Stipendiumi/õppetoetuse maksmise lõpetamine"/>
        <s v="Akadeemilise puhkuse katkestamine"/>
        <s v="Käskkirja tühistamine"/>
        <s v="Akadeemilisele puhkusele lubamine"/>
        <s v="Õppekava vahetamine"/>
        <s v="Tugimeetmete rakendamise lõpp"/>
        <s v="Välisõpilaseks vormistamine"/>
        <s v="Muu"/>
        <s v="Lõpetamine"/>
        <s v="Eksternõppest väljaarvamine"/>
        <s v="Välisõpingute katkestamine/varem lõpetamine"/>
        <s v="Stipendiumi/õppetoetuse määramine"/>
        <s v="Duplikaadi väljastamine"/>
        <s v="Õppekoormuse muutmine"/>
        <s v="Immatrikuleerimine"/>
        <m/>
      </sharedItems>
    </cacheField>
    <cacheField name="Käskkirja põhjus" numFmtId="0">
      <sharedItems containsBlank="1" count="7">
        <s v="Tervislikel põhjustel"/>
        <s v="NULL"/>
        <s v="Õppetööle mitteilmumine"/>
        <s v="Omal soovil"/>
        <s v="Lapsehoolduspuhkusel"/>
        <s v="Omal soovil - muud põhjused"/>
        <m/>
      </sharedItems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/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 count="11">
        <s v="0.5"/>
        <s v="0.9"/>
        <s v="0.6"/>
        <s v="0.2"/>
        <s v="1.0"/>
        <s v="0.8"/>
        <s v="0.7"/>
        <s v="0.3"/>
        <s v="0.4"/>
        <s v="0.1"/>
        <m/>
      </sharedItems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 count="21">
        <s v="3.3"/>
        <s v="5.0"/>
        <s v="4.2"/>
        <s v="4.5"/>
        <s v="3.5"/>
        <s v="3.1"/>
        <s v="3.6"/>
        <s v="4.0"/>
        <s v="3.8"/>
        <s v="3.7"/>
        <s v="4.9"/>
        <s v="3.9"/>
        <s v="4.3"/>
        <s v="4.6"/>
        <s v="4.4"/>
        <s v="3.0"/>
        <s v="4.1"/>
        <s v="4.7"/>
        <s v="3.4"/>
        <s v="4.8"/>
        <m/>
      </sharedItems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 count="101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  <m/>
      </sharedItems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10T00:00:00" maxDate="2025-09-11T00:00:00"/>
    </cacheField>
    <cacheField name="Õppekava Nominaalaeg (a)" numFmtId="0">
      <sharedItems containsString="0" containsBlank="1" containsNumber="1" minValue="3" maxValue="4.5"/>
    </cacheField>
    <cacheField name="ex_EAP" numFmtId="0">
      <sharedItems containsString="0" containsBlank="1" containsNumber="1" containsInteger="1" minValue="2" maxValue="10"/>
    </cacheField>
    <cacheField name="ex_hindamisviis" numFmtId="0">
      <sharedItems containsBlank="1"/>
    </cacheField>
    <cacheField name="ex_sooritus_arvuna" numFmtId="0">
      <sharedItems containsBlank="1" containsMixedTypes="1" containsNumber="1" containsInteger="1" minValue="0" maxValue="5"/>
    </cacheField>
    <cacheField name="ex_EAP_sooritus_eristav" numFmtId="0">
      <sharedItems containsBlank="1" containsMixedTypes="1" containsNumber="1" containsInteger="1" minValue="0" maxValue="50"/>
    </cacheField>
    <cacheField name="ex_EAP_eristav" numFmtId="0">
      <sharedItems containsString="0" containsBlank="1" containsNumber="1" containsInteger="1" minValue="0" maxValue="10"/>
    </cacheField>
    <cacheField name="ex_abiveerg" numFmtId="0">
      <sharedItems containsBlank="1"/>
    </cacheField>
    <cacheField name="ex_row_count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v" numFmtId="0">
      <sharedItems containsNonDate="0" containsString="0" containsBlank="1"/>
    </cacheField>
    <cacheField name="KKH" numFmtId="0" formula="SUM(ex_EAP_sooritus_eristav)/SUM(ex_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2"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0"/>
    <s v="õppeaine22"/>
    <d v="2021-09-10T00:00:00"/>
    <n v="4"/>
    <n v="6"/>
    <s v="hindeline arvestus (eristav hindamine)"/>
    <n v="0"/>
    <n v="0"/>
    <n v="6"/>
    <s v="S00001_51206259631_õppeaine2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Suurepärane"/>
    <x v="1"/>
    <s v="õppeaine2"/>
    <d v="2021-09-10T00:00:00"/>
    <n v="4"/>
    <n v="6"/>
    <s v="hindeline arvestus (eristav hindamine)"/>
    <n v="5"/>
    <n v="30"/>
    <n v="6"/>
    <s v="S00001_51206259631_õppeaine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2"/>
    <s v="õppeaine85"/>
    <d v="2021-09-10T00:00:00"/>
    <n v="4"/>
    <n v="3"/>
    <s v="arvestus (mitteeristav)"/>
    <s v="NULL"/>
    <s v=""/>
    <n v="0"/>
    <s v="S00001_51206259631_õppeaine8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3"/>
    <s v="õppeaine29"/>
    <d v="2021-09-10T00:00:00"/>
    <n v="4"/>
    <n v="3"/>
    <s v="arvestus (mitteeristav)"/>
    <s v="NULL"/>
    <s v=""/>
    <n v="0"/>
    <s v="S00001_51206259631_õppeaine2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4"/>
    <s v="õppeaine24"/>
    <d v="2021-09-10T00:00:00"/>
    <n v="4"/>
    <n v="9"/>
    <s v="eksam (eristav hindamine)"/>
    <n v="0"/>
    <n v="0"/>
    <n v="9"/>
    <s v="S00001_51206259631_õppeaine2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5"/>
    <s v="õppeaine59"/>
    <d v="2021-09-10T00:00:00"/>
    <n v="4"/>
    <n v="3"/>
    <s v="arvestus (mitteeristav)"/>
    <s v="NULL"/>
    <s v=""/>
    <n v="0"/>
    <s v="S00001_51206259631_õppeaine5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6"/>
    <s v="õppeaine84"/>
    <d v="2021-09-10T00:00:00"/>
    <n v="4"/>
    <n v="6"/>
    <s v="hindeline arvestus (eristav hindamine)"/>
    <n v="3"/>
    <n v="18"/>
    <n v="6"/>
    <s v="S00001_51206259631_õppeaine8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7"/>
    <s v="õppeaine76"/>
    <d v="2021-09-10T00:00:00"/>
    <n v="4"/>
    <n v="3"/>
    <s v="arvestus (mitteeristav)"/>
    <s v="NULL"/>
    <s v=""/>
    <n v="0"/>
    <s v="S00001_51206259631_õppeaine76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8"/>
    <s v="õppeaine79"/>
    <d v="2021-09-10T00:00:00"/>
    <n v="4"/>
    <n v="8"/>
    <s v="eksam (eristav hindamine)"/>
    <n v="3"/>
    <n v="24"/>
    <n v="8"/>
    <s v="S00001_51206259631_õppeaine7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Väga hea"/>
    <x v="9"/>
    <s v="õppeaine67"/>
    <d v="2021-09-10T00:00:00"/>
    <n v="4"/>
    <n v="5"/>
    <s v="hindeline arvestus (eristav hindamine)"/>
    <n v="4"/>
    <n v="20"/>
    <n v="5"/>
    <s v="S00001_51206259631_õppeaine67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0"/>
    <s v="õppeaine39"/>
    <d v="2021-09-10T00:00:00"/>
    <n v="4"/>
    <n v="5"/>
    <s v="hindeline arvestus (eristav hindamine)"/>
    <n v="3"/>
    <n v="15"/>
    <n v="5"/>
    <s v="S00001_51206259631_õppeaine3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1"/>
    <s v="õppeaine3"/>
    <d v="2021-09-10T00:00:00"/>
    <n v="4"/>
    <n v="3"/>
    <s v="arvestus (mitteeristav)"/>
    <s v="NULL"/>
    <s v=""/>
    <n v="0"/>
    <s v="S00001_51206259631_õppeaine3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Mitteilmunud"/>
    <x v="12"/>
    <s v="õppeaine68"/>
    <d v="2021-09-10T00:00:00"/>
    <n v="4"/>
    <n v="5"/>
    <s v="hindeline arvestus (eristav hindamine)"/>
    <n v="0"/>
    <n v="0"/>
    <n v="5"/>
    <s v="S00001_51206259631_õppeaine6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3"/>
    <s v="õppeaine78"/>
    <d v="2021-09-10T00:00:00"/>
    <n v="4"/>
    <n v="6"/>
    <s v="hindeline arvestus (eristav hindamine)"/>
    <n v="3"/>
    <n v="18"/>
    <n v="6"/>
    <s v="S00001_51206259631_õppeaine7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4"/>
    <s v="õppeaine4"/>
    <d v="2021-09-10T00:00:00"/>
    <n v="4"/>
    <n v="2"/>
    <s v="arvestus (mitteeristav)"/>
    <s v="NULL"/>
    <s v=""/>
    <n v="0"/>
    <s v="S00001_51206259631_õppeaine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Kasin"/>
    <x v="15"/>
    <s v="õppeaine51"/>
    <d v="2021-09-10T00:00:00"/>
    <n v="4"/>
    <n v="8"/>
    <s v="eksam (eristav hindamine)"/>
    <n v="1"/>
    <n v="8"/>
    <n v="8"/>
    <s v="S00001_51206259631_õppeaine5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6"/>
    <s v="õppeaine91"/>
    <d v="2021-09-10T00:00:00"/>
    <n v="4"/>
    <n v="3"/>
    <s v="arvestus (mitteeristav)"/>
    <s v="NULL"/>
    <s v=""/>
    <n v="0"/>
    <s v="S00001_51206259631_õppeaine9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17"/>
    <s v="õppeaine28"/>
    <d v="2021-09-10T00:00:00"/>
    <n v="4"/>
    <n v="6"/>
    <s v="hindeline arvestus (eristav hindamine)"/>
    <n v="3"/>
    <n v="18"/>
    <n v="6"/>
    <s v="S00001_51206259631_õppeaine2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8"/>
    <s v="õppeaine15"/>
    <d v="2021-09-10T00:00:00"/>
    <n v="4"/>
    <n v="3"/>
    <s v="arvestus (mitteeristav)"/>
    <s v="NULL"/>
    <s v=""/>
    <n v="0"/>
    <s v="S00001_51206259631_õppeaine1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9"/>
    <s v="õppeaine60"/>
    <d v="2021-09-10T00:00:00"/>
    <n v="4"/>
    <n v="2"/>
    <s v="arvestus (mitteeristav)"/>
    <s v="NULL"/>
    <s v=""/>
    <n v="0"/>
    <s v="S00001_51206259631_õppeaine60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0"/>
    <s v="õppeaine12"/>
    <d v="2021-09-10T00:00:00"/>
    <n v="4"/>
    <n v="5"/>
    <s v="hindeline arvestus (eristav hindamine)"/>
    <n v="3"/>
    <n v="15"/>
    <n v="5"/>
    <s v="S00001_51206259631_õppeaine1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1"/>
    <s v="õppeaine42"/>
    <d v="2021-09-10T00:00:00"/>
    <n v="4"/>
    <n v="6"/>
    <s v="hindeline arvestus (eristav hindamine)"/>
    <n v="3"/>
    <n v="18"/>
    <n v="6"/>
    <s v="S00001_51206259631_õppeaine4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22"/>
    <s v="õppeaine18"/>
    <d v="2021-09-10T00:00:00"/>
    <n v="4"/>
    <n v="2"/>
    <s v="arvestus (mitteeristav)"/>
    <s v="NULL"/>
    <s v=""/>
    <n v="0"/>
    <s v="S00001_51206259631_õppeaine1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Mittearvestatud"/>
    <x v="23"/>
    <s v="õppeaine34"/>
    <d v="2021-09-10T00:00:00"/>
    <n v="4"/>
    <n v="3"/>
    <s v="arvestus (mitteeristav)"/>
    <s v="NULL"/>
    <s v=""/>
    <n v="0"/>
    <s v="S00001_51206259631_õppeaine3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Arvestatud"/>
    <x v="24"/>
    <s v="õppeaine75"/>
    <d v="2021-09-10T00:00:00"/>
    <n v="4"/>
    <n v="2"/>
    <s v="arvestus (mitteeristav)"/>
    <s v="NULL"/>
    <s v=""/>
    <n v="0"/>
    <s v="S00001_51206259631_õppeaine7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x v="0"/>
    <x v="0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Puudulik"/>
    <x v="25"/>
    <s v="õppeaine98"/>
    <d v="2021-09-10T00:00:00"/>
    <n v="4"/>
    <n v="6"/>
    <s v="hindeline arvestus (eristav hindamine)"/>
    <n v="0"/>
    <n v="0"/>
    <n v="6"/>
    <s v="S00001_51206259631_õppeaine98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19"/>
    <s v="õppeaine60"/>
    <d v="2025-02-10T00:00:00"/>
    <n v="4"/>
    <n v="2"/>
    <s v="arvestus (mitteeristav)"/>
    <s v="NULL"/>
    <s v=""/>
    <n v="0"/>
    <s v="S00002_53609056192_õppeaine6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26"/>
    <s v="õppeaine13"/>
    <d v="2024-02-10T00:00:00"/>
    <n v="4"/>
    <n v="6"/>
    <s v="hindeline arvestus (eristav hindamine)"/>
    <n v="0"/>
    <n v="0"/>
    <n v="6"/>
    <s v="S00002_53609056192_õppeaine13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7"/>
    <s v="õppeaine46"/>
    <d v="2021-02-10T00:00:00"/>
    <n v="4"/>
    <n v="2"/>
    <s v="arvestus (mitteeristav)"/>
    <s v="NULL"/>
    <s v=""/>
    <n v="0"/>
    <s v="S00002_53609056192_õppeaine4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2"/>
    <s v="õppeaine18"/>
    <d v="2022-09-10T00:00:00"/>
    <n v="4"/>
    <n v="2"/>
    <s v="arvestus (mitteeristav)"/>
    <s v="NULL"/>
    <s v=""/>
    <n v="0"/>
    <s v="S00002_53609056192_õppeaine18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28"/>
    <s v="õppeaine50"/>
    <d v="2022-02-10T00:00:00"/>
    <n v="4"/>
    <n v="6"/>
    <s v="hindeline arvestus (eristav hindamine)"/>
    <n v="0"/>
    <n v="0"/>
    <n v="6"/>
    <s v="S00002_53609056192_õppeaine50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Suurepärane"/>
    <x v="29"/>
    <s v="õppeaine81"/>
    <d v="2022-09-10T00:00:00"/>
    <n v="4"/>
    <n v="5"/>
    <s v="hindeline arvestus (eristav hindamine)"/>
    <n v="5"/>
    <n v="25"/>
    <n v="5"/>
    <s v="S00002_53609056192_õppeaine8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7"/>
    <s v="õppeaine76"/>
    <d v="2023-02-10T00:00:00"/>
    <n v="4"/>
    <n v="3"/>
    <s v="arvestus (mitteeristav)"/>
    <s v="NULL"/>
    <s v=""/>
    <n v="0"/>
    <s v="S00002_53609056192_õppeaine76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Hea"/>
    <x v="9"/>
    <s v="õppeaine67"/>
    <d v="2021-09-10T00:00:00"/>
    <n v="4"/>
    <n v="5"/>
    <s v="hindeline arvestus (eristav hindamine)"/>
    <n v="3"/>
    <n v="15"/>
    <n v="5"/>
    <s v="S00002_53609056192_õppeaine67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30"/>
    <s v="õppeaine7"/>
    <d v="2021-02-10T00:00:00"/>
    <n v="4"/>
    <n v="3"/>
    <s v="arvestus (mitteeristav)"/>
    <n v="0"/>
    <n v="0"/>
    <n v="0"/>
    <s v="S00002_53609056192_õppeaine7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1"/>
    <s v="õppeaine36"/>
    <d v="2020-09-10T00:00:00"/>
    <n v="4"/>
    <n v="6"/>
    <s v="hindeline arvestus (eristav hindamine)"/>
    <n v="1"/>
    <n v="6"/>
    <n v="6"/>
    <s v="S00002_53609056192_õppeaine36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2"/>
    <s v="õppeaine38"/>
    <d v="2023-02-10T00:00:00"/>
    <n v="4"/>
    <n v="9"/>
    <s v="eksam (eristav hindamine)"/>
    <n v="1"/>
    <n v="9"/>
    <n v="9"/>
    <s v="S00002_53609056192_õppeaine3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Väga hea"/>
    <x v="33"/>
    <s v="õppeaine56"/>
    <d v="2021-02-10T00:00:00"/>
    <n v="4"/>
    <n v="6"/>
    <s v="hindeline arvestus (eristav hindamine)"/>
    <n v="4"/>
    <n v="24"/>
    <n v="6"/>
    <s v="S00002_53609056192_õppeaine5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arvestatud"/>
    <x v="34"/>
    <s v="õppeaine19"/>
    <d v="2020-09-10T00:00:00"/>
    <n v="4"/>
    <n v="2"/>
    <s v="arvestus (mitteeristav)"/>
    <s v="NULL"/>
    <s v=""/>
    <n v="0"/>
    <s v="S00002_53609056192_õppeaine19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35"/>
    <s v="õppeaine94"/>
    <d v="2021-09-10T00:00:00"/>
    <n v="4"/>
    <n v="9"/>
    <s v="eksam (eristav hindamine)"/>
    <n v="0"/>
    <n v="0"/>
    <n v="9"/>
    <s v="S00002_53609056192_õppeaine94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6"/>
    <s v="õppeaine62"/>
    <d v="2023-09-10T00:00:00"/>
    <n v="4"/>
    <n v="3"/>
    <s v="arvestus (mitteeristav)"/>
    <s v="NULL"/>
    <s v=""/>
    <n v="0"/>
    <s v="S00002_53609056192_õppeaine62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37"/>
    <s v="õppeaine8"/>
    <d v="2023-02-10T00:00:00"/>
    <n v="4"/>
    <n v="6"/>
    <s v="hindeline arvestus (eristav hindamine)"/>
    <n v="1"/>
    <n v="6"/>
    <n v="6"/>
    <s v="S00002_53609056192_õppeaine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25"/>
    <s v="õppeaine98"/>
    <d v="2020-09-10T00:00:00"/>
    <n v="4"/>
    <n v="6"/>
    <s v="hindeline arvestus (eristav hindamine)"/>
    <n v="2"/>
    <n v="12"/>
    <n v="6"/>
    <s v="S00002_53609056192_õppeaine98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8"/>
    <s v="õppeaine87"/>
    <d v="2022-02-10T00:00:00"/>
    <n v="4"/>
    <n v="3"/>
    <s v="arvestus (mitteeristav)"/>
    <s v="NULL"/>
    <s v=""/>
    <n v="0"/>
    <s v="S00002_53609056192_õppeaine87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39"/>
    <s v="õppeaine23"/>
    <d v="2022-02-10T00:00:00"/>
    <n v="4"/>
    <n v="8"/>
    <s v="eksam (eristav hindamine)"/>
    <n v="0"/>
    <n v="0"/>
    <n v="8"/>
    <s v="S00002_53609056192_õppeaine23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40"/>
    <s v="õppeaine74"/>
    <d v="2024-09-10T00:00:00"/>
    <n v="4"/>
    <n v="2"/>
    <s v="arvestus (mitteeristav)"/>
    <s v="NULL"/>
    <s v=""/>
    <n v="0"/>
    <s v="S00002_53609056192_õppeaine74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41"/>
    <s v="õppeaine25"/>
    <d v="2023-02-10T00:00:00"/>
    <n v="4"/>
    <n v="5"/>
    <s v="hindeline arvestus (eristav hindamine)"/>
    <n v="2"/>
    <n v="10"/>
    <n v="5"/>
    <s v="S00002_53609056192_õppeaine25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42"/>
    <s v="õppeaine53"/>
    <d v="2023-02-10T00:00:00"/>
    <n v="4"/>
    <n v="5"/>
    <s v="hindeline arvestus (eristav hindamine)"/>
    <n v="1"/>
    <n v="5"/>
    <n v="5"/>
    <s v="S00002_53609056192_õppeaine53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43"/>
    <s v="õppeaine66"/>
    <d v="2025-02-10T00:00:00"/>
    <n v="4"/>
    <n v="9"/>
    <s v="eksam (eristav hindamine)"/>
    <n v="0"/>
    <n v="0"/>
    <n v="9"/>
    <s v="S00002_53609056192_õppeaine66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Mitteilmunud"/>
    <x v="13"/>
    <s v="õppeaine78"/>
    <d v="2025-02-10T00:00:00"/>
    <n v="4"/>
    <n v="6"/>
    <s v="hindeline arvestus (eristav hindamine)"/>
    <n v="0"/>
    <n v="0"/>
    <n v="6"/>
    <s v="S00002_53609056192_õppeaine78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Hea"/>
    <x v="44"/>
    <s v="õppeaine86"/>
    <d v="2022-02-10T00:00:00"/>
    <n v="4"/>
    <n v="6"/>
    <s v="hindeline arvestus (eristav hindamine)"/>
    <n v="3"/>
    <n v="18"/>
    <n v="6"/>
    <s v="S00002_53609056192_õppeaine86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Väga hea"/>
    <x v="45"/>
    <s v="õppeaine10"/>
    <d v="2021-02-10T00:00:00"/>
    <n v="4"/>
    <n v="9"/>
    <s v="eksam (eristav hindamine)"/>
    <n v="4"/>
    <n v="36"/>
    <n v="9"/>
    <s v="S00002_53609056192_õppeaine10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6"/>
    <s v="õppeaine5"/>
    <d v="2022-02-10T00:00:00"/>
    <n v="4"/>
    <n v="2"/>
    <s v="arvestus (mitteeristav)"/>
    <s v="NULL"/>
    <s v=""/>
    <n v="0"/>
    <s v="S00002_53609056192_õppeaine5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8"/>
    <s v="õppeaine79"/>
    <d v="2024-02-10T00:00:00"/>
    <n v="4"/>
    <n v="8"/>
    <s v="eksam (eristav hindamine)"/>
    <n v="1"/>
    <n v="8"/>
    <n v="8"/>
    <s v="S00002_53609056192_õppeaine7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7"/>
    <s v="õppeaine61"/>
    <d v="2022-09-10T00:00:00"/>
    <n v="4"/>
    <n v="2"/>
    <s v="arvestus (mitteeristav)"/>
    <s v="NULL"/>
    <s v=""/>
    <n v="0"/>
    <s v="S00002_53609056192_õppeaine6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48"/>
    <s v="õppeaine11"/>
    <d v="2024-09-10T00:00:00"/>
    <n v="4"/>
    <n v="10"/>
    <s v="eksam (eristav hindamine)"/>
    <n v="1"/>
    <n v="10"/>
    <n v="10"/>
    <s v="S00002_53609056192_õppeaine11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arvestatud"/>
    <x v="49"/>
    <s v="õppeaine90"/>
    <d v="2025-02-10T00:00:00"/>
    <n v="4"/>
    <n v="3"/>
    <s v="arvestus (mitteeristav)"/>
    <s v="NULL"/>
    <s v=""/>
    <n v="0"/>
    <s v="S00002_53609056192_õppeaine9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Hea"/>
    <x v="50"/>
    <s v="õppeaine41"/>
    <d v="2021-09-10T00:00:00"/>
    <n v="4"/>
    <n v="6"/>
    <s v="hindeline arvestus (eristav hindamine)"/>
    <n v="3"/>
    <n v="18"/>
    <n v="6"/>
    <s v="S00002_53609056192_õppeaine41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ilmunud"/>
    <x v="10"/>
    <s v="õppeaine39"/>
    <d v="2024-02-10T00:00:00"/>
    <n v="4"/>
    <n v="5"/>
    <s v="hindeline arvestus (eristav hindamine)"/>
    <n v="0"/>
    <n v="0"/>
    <n v="5"/>
    <s v="S00002_53609056192_õppeaine3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Arvestatud"/>
    <x v="51"/>
    <s v="õppeaine31"/>
    <d v="2023-09-10T00:00:00"/>
    <n v="4"/>
    <n v="3"/>
    <s v="arvestus (mitteeristav)"/>
    <s v="NULL"/>
    <s v=""/>
    <n v="0"/>
    <s v="S00002_53609056192_õppeaine31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15"/>
    <s v="õppeaine51"/>
    <d v="2022-02-10T00:00:00"/>
    <n v="4"/>
    <n v="8"/>
    <s v="eksam (eristav hindamine)"/>
    <n v="5"/>
    <n v="40"/>
    <n v="8"/>
    <s v="S00002_53609056192_õppeaine51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Puudulik"/>
    <x v="1"/>
    <s v="õppeaine2"/>
    <d v="2025-02-10T00:00:00"/>
    <n v="4"/>
    <n v="6"/>
    <s v="hindeline arvestus (eristav hindamine)"/>
    <n v="0"/>
    <n v="0"/>
    <n v="6"/>
    <s v="S00002_53609056192_õppeaine2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x v="1"/>
    <x v="1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52"/>
    <s v="õppeaine70"/>
    <d v="2025-02-10T00:00:00"/>
    <n v="4"/>
    <n v="6"/>
    <s v="hindeline arvestus (eristav hindamine)"/>
    <n v="5"/>
    <n v="30"/>
    <n v="6"/>
    <s v="S00002_53609056192_õppeaine70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49"/>
    <s v="õppeaine90"/>
    <d v="2021-02-10T00:00:00"/>
    <n v="3.5"/>
    <n v="3"/>
    <s v="arvestus (mitteeristav)"/>
    <s v="NULL"/>
    <s v=""/>
    <n v="0"/>
    <s v="S00003_53105112627_õppeaine90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3"/>
    <s v="õppeaine97"/>
    <d v="2025-02-10T00:00:00"/>
    <n v="3.5"/>
    <n v="6"/>
    <s v="hindeline arvestus (eristav hindamine)"/>
    <n v="1"/>
    <n v="6"/>
    <n v="6"/>
    <s v="S00003_53105112627_õppeaine97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4"/>
    <s v="õppeaine65"/>
    <d v="2023-09-10T00:00:00"/>
    <n v="3.5"/>
    <n v="8"/>
    <s v="eksam (eristav hindamine)"/>
    <n v="1"/>
    <n v="8"/>
    <n v="8"/>
    <s v="S00003_53105112627_õppeaine65_4517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Rahuldav"/>
    <x v="55"/>
    <s v="õppeaine96"/>
    <d v="2024-02-10T00:00:00"/>
    <n v="3.5"/>
    <n v="5"/>
    <s v="hindeline arvestus (eristav hindamine)"/>
    <n v="2"/>
    <n v="10"/>
    <n v="5"/>
    <s v="S00003_53105112627_õppeaine96_45332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2"/>
    <s v="õppeaine85"/>
    <d v="2021-02-10T00:00:00"/>
    <n v="3.5"/>
    <n v="3"/>
    <s v="arvestus (mitteeristav)"/>
    <s v="NULL"/>
    <s v=""/>
    <n v="0"/>
    <s v="S00003_53105112627_õppeaine85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Suurepärane"/>
    <x v="56"/>
    <s v="õppeaine54"/>
    <d v="2020-09-10T00:00:00"/>
    <n v="3.5"/>
    <n v="5"/>
    <s v="hindeline arvestus (eristav hindamine)"/>
    <n v="5"/>
    <n v="25"/>
    <n v="5"/>
    <s v="S00003_53105112627_õppeaine54_44084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Hea"/>
    <x v="57"/>
    <s v="õppeaine26"/>
    <d v="2024-09-10T00:00:00"/>
    <n v="3.5"/>
    <n v="5"/>
    <s v="hindeline arvestus (eristav hindamine)"/>
    <n v="3"/>
    <n v="15"/>
    <n v="5"/>
    <s v="S00003_53105112627_õppeaine26_45545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Mitteilmunud"/>
    <x v="38"/>
    <s v="õppeaine87"/>
    <d v="2021-09-10T00:00:00"/>
    <n v="3.5"/>
    <n v="3"/>
    <s v="arvestus (mitteeristav)"/>
    <n v="0"/>
    <n v="0"/>
    <n v="0"/>
    <s v="S00003_53105112627_õppeaine87_4444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x v="0"/>
    <x v="2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Arvestatud"/>
    <x v="58"/>
    <s v="õppeaine20"/>
    <d v="2023-02-10T00:00:00"/>
    <n v="3.5"/>
    <n v="3"/>
    <s v="arvestus (mitteeristav)"/>
    <s v="NULL"/>
    <s v=""/>
    <n v="0"/>
    <s v="S00003_53105112627_õppeaine20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Väga hea"/>
    <x v="1"/>
    <s v="õppeaine2"/>
    <d v="2023-09-10T00:00:00"/>
    <n v="3.5"/>
    <n v="6"/>
    <s v="hindeline arvestus (eristav hindamine)"/>
    <n v="4"/>
    <n v="24"/>
    <n v="6"/>
    <s v="S00004_53312199981_õppeaine2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59"/>
    <s v="õppeaine57"/>
    <d v="2022-02-10T00:00:00"/>
    <n v="3.5"/>
    <n v="3"/>
    <s v="arvestus (mitteeristav)"/>
    <s v="NULL"/>
    <s v=""/>
    <n v="0"/>
    <s v="S00004_53312199981_õppeaine57_44602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60"/>
    <s v="õppeaine35"/>
    <d v="2021-02-10T00:00:00"/>
    <n v="3.5"/>
    <n v="3"/>
    <s v="arvestus (mitteeristav)"/>
    <s v="NULL"/>
    <s v=""/>
    <n v="0"/>
    <s v="S00004_53312199981_õppeaine35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61"/>
    <s v="õppeaine6"/>
    <d v="2022-09-10T00:00:00"/>
    <n v="3.5"/>
    <n v="3"/>
    <s v="arvestus (mitteeristav)"/>
    <s v="NULL"/>
    <s v=""/>
    <n v="0"/>
    <s v="S00004_53312199981_õppeaine6_4481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51"/>
    <s v="õppeaine31"/>
    <d v="2021-09-10T00:00:00"/>
    <n v="3.5"/>
    <n v="3"/>
    <s v="arvestus (mitteeristav)"/>
    <s v="NULL"/>
    <s v=""/>
    <n v="0"/>
    <s v="S00004_53312199981_õppeaine31_4444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Rahuldav"/>
    <x v="56"/>
    <s v="õppeaine54"/>
    <d v="2021-02-10T00:00:00"/>
    <n v="3.5"/>
    <n v="5"/>
    <s v="hindeline arvestus (eristav hindamine)"/>
    <n v="2"/>
    <n v="10"/>
    <n v="5"/>
    <s v="S00004_53312199981_õppeaine54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Mitteilmunud"/>
    <x v="24"/>
    <s v="õppeaine75"/>
    <d v="2023-09-10T00:00:00"/>
    <n v="3.5"/>
    <n v="2"/>
    <s v="arvestus (mitteeristav)"/>
    <n v="0"/>
    <n v="0"/>
    <n v="0"/>
    <s v="S00004_53312199981_õppeaine7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Puudulik"/>
    <x v="43"/>
    <s v="õppeaine66"/>
    <d v="2023-09-10T00:00:00"/>
    <n v="3.5"/>
    <n v="9"/>
    <s v="eksam (eristav hindamine)"/>
    <n v="0"/>
    <n v="0"/>
    <n v="9"/>
    <s v="S00004_53312199981_õppeaine66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50"/>
    <s v="õppeaine41"/>
    <d v="2025-02-10T00:00:00"/>
    <n v="3.5"/>
    <n v="6"/>
    <s v="hindeline arvestus (eristav hindamine)"/>
    <n v="2"/>
    <n v="12"/>
    <n v="6"/>
    <s v="S00004_53312199981_õppeaine41_45698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62"/>
    <s v="õppeaine95"/>
    <d v="2023-09-10T00:00:00"/>
    <n v="3.5"/>
    <n v="5"/>
    <s v="hindeline arvestus (eristav hindamine)"/>
    <n v="2"/>
    <n v="10"/>
    <n v="5"/>
    <s v="S00004_53312199981_õppeaine9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Puudulik"/>
    <x v="8"/>
    <s v="õppeaine79"/>
    <d v="2020-09-10T00:00:00"/>
    <n v="3.5"/>
    <n v="8"/>
    <s v="eksam (eristav hindamine)"/>
    <n v="0"/>
    <n v="0"/>
    <n v="8"/>
    <s v="S00004_53312199981_õppeaine79_4408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Arvestatud"/>
    <x v="36"/>
    <s v="õppeaine62"/>
    <d v="2023-02-10T00:00:00"/>
    <n v="3.5"/>
    <n v="3"/>
    <s v="arvestus (mitteeristav)"/>
    <s v="NULL"/>
    <s v=""/>
    <n v="0"/>
    <s v="S00004_53312199981_õppeaine62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x v="0"/>
    <x v="0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Väga hea"/>
    <x v="63"/>
    <s v="õppeaine37"/>
    <d v="2021-02-10T00:00:00"/>
    <n v="3.5"/>
    <n v="8"/>
    <s v="eksam (eristav hindamine)"/>
    <n v="4"/>
    <n v="32"/>
    <n v="8"/>
    <s v="S00004_53312199981_õppeaine37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Hea"/>
    <x v="37"/>
    <s v="õppeaine8"/>
    <d v="2024-02-10T00:00:00"/>
    <n v="3.5"/>
    <n v="6"/>
    <s v="hindeline arvestus (eristav hindamine)"/>
    <n v="3"/>
    <n v="18"/>
    <n v="6"/>
    <s v="S00005_56108140729_õppeaine8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22"/>
    <s v="õppeaine18"/>
    <d v="2021-02-10T00:00:00"/>
    <n v="3.5"/>
    <n v="2"/>
    <s v="arvestus (mitteeristav)"/>
    <s v="NULL"/>
    <s v=""/>
    <n v="0"/>
    <s v="S00005_56108140729_õppeaine1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4"/>
    <s v="õppeaine71"/>
    <d v="2020-09-10T00:00:00"/>
    <n v="3.5"/>
    <n v="3"/>
    <s v="arvestus (mitteeristav)"/>
    <s v="NULL"/>
    <s v=""/>
    <n v="0"/>
    <s v="S00005_56108140729_õppeaine71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ilmunud"/>
    <x v="65"/>
    <s v="õppeaine82"/>
    <d v="2022-09-10T00:00:00"/>
    <n v="3.5"/>
    <n v="5"/>
    <s v="hindeline arvestus (eristav hindamine)"/>
    <n v="0"/>
    <n v="0"/>
    <n v="5"/>
    <s v="S00005_56108140729_õppeaine82_4481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66"/>
    <s v="õppeaine48"/>
    <d v="2021-09-10T00:00:00"/>
    <n v="3.5"/>
    <n v="3"/>
    <s v="arvestus (mitteeristav)"/>
    <s v="NULL"/>
    <s v=""/>
    <n v="0"/>
    <s v="S00005_56108140729_õppeaine48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Puudulik"/>
    <x v="67"/>
    <s v="õppeaine30"/>
    <d v="2021-02-10T00:00:00"/>
    <n v="3.5"/>
    <n v="6"/>
    <s v="hindeline arvestus (eristav hindamine)"/>
    <n v="0"/>
    <n v="0"/>
    <n v="6"/>
    <s v="S00005_56108140729_õppeaine30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8"/>
    <s v="õppeaine43"/>
    <d v="2024-02-10T00:00:00"/>
    <n v="3.5"/>
    <n v="3"/>
    <s v="arvestus (mitteeristav)"/>
    <s v="NULL"/>
    <s v=""/>
    <n v="0"/>
    <s v="S00005_56108140729_õppeaine43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2"/>
    <s v="õppeaine85"/>
    <d v="2021-09-10T00:00:00"/>
    <n v="3.5"/>
    <n v="3"/>
    <s v="arvestus (mitteeristav)"/>
    <s v="NULL"/>
    <s v=""/>
    <n v="0"/>
    <s v="S00005_56108140729_õppeaine85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4"/>
    <s v="õppeaine24"/>
    <d v="2024-09-10T00:00:00"/>
    <n v="3.5"/>
    <n v="9"/>
    <s v="eksam (eristav hindamine)"/>
    <n v="0"/>
    <n v="0"/>
    <n v="9"/>
    <s v="S00005_56108140729_õppeaine24_45545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13"/>
    <s v="õppeaine78"/>
    <d v="2021-02-10T00:00:00"/>
    <n v="3.5"/>
    <n v="6"/>
    <s v="hindeline arvestus (eristav hindamine)"/>
    <n v="0"/>
    <n v="0"/>
    <n v="6"/>
    <s v="S00005_56108140729_õppeaine7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59"/>
    <s v="õppeaine57"/>
    <d v="2024-02-10T00:00:00"/>
    <n v="3.5"/>
    <n v="3"/>
    <s v="arvestus (mitteeristav)"/>
    <s v="NULL"/>
    <s v=""/>
    <n v="0"/>
    <s v="S00005_56108140729_õppeaine57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Hea"/>
    <x v="15"/>
    <s v="õppeaine51"/>
    <d v="2025-02-10T00:00:00"/>
    <n v="3.5"/>
    <n v="8"/>
    <s v="eksam (eristav hindamine)"/>
    <n v="3"/>
    <n v="24"/>
    <n v="8"/>
    <s v="S00005_56108140729_õppeaine51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Arvestatud"/>
    <x v="16"/>
    <s v="õppeaine91"/>
    <d v="2023-02-10T00:00:00"/>
    <n v="3.5"/>
    <n v="3"/>
    <s v="arvestus (mitteeristav)"/>
    <s v="NULL"/>
    <s v=""/>
    <n v="0"/>
    <s v="S00005_56108140729_õppeaine91_4496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69"/>
    <s v="õppeaine14"/>
    <d v="2022-02-10T00:00:00"/>
    <n v="3.5"/>
    <n v="6"/>
    <s v="hindeline arvestus (eristav hindamine)"/>
    <n v="2"/>
    <n v="12"/>
    <n v="6"/>
    <s v="S00005_56108140729_õppeaine14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Väga hea"/>
    <x v="70"/>
    <s v="õppeaine9"/>
    <d v="2025-02-10T00:00:00"/>
    <n v="3.5"/>
    <n v="8"/>
    <s v="eksam (eristav hindamine)"/>
    <n v="4"/>
    <n v="32"/>
    <n v="8"/>
    <s v="S00005_56108140729_õppeaine9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Kasin"/>
    <x v="71"/>
    <s v="õppeaine72"/>
    <d v="2025-02-10T00:00:00"/>
    <n v="3.5"/>
    <n v="6"/>
    <s v="hindeline arvestus (eristav hindamine)"/>
    <n v="1"/>
    <n v="6"/>
    <n v="6"/>
    <s v="S00005_56108140729_õppeaine72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43"/>
    <s v="õppeaine66"/>
    <d v="2020-09-10T00:00:00"/>
    <n v="3.5"/>
    <n v="9"/>
    <s v="eksam (eristav hindamine)"/>
    <n v="2"/>
    <n v="18"/>
    <n v="9"/>
    <s v="S00005_56108140729_õppeaine66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Mittearvestatud"/>
    <x v="72"/>
    <s v="õppeaine17"/>
    <d v="2022-02-10T00:00:00"/>
    <n v="3.5"/>
    <n v="3"/>
    <s v="arvestus (mitteeristav)"/>
    <s v="NULL"/>
    <s v=""/>
    <n v="0"/>
    <s v="S00005_56108140729_õppeaine17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x v="0"/>
    <x v="3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Rahuldav"/>
    <x v="73"/>
    <s v="õppeaine92"/>
    <d v="2024-02-10T00:00:00"/>
    <n v="3.5"/>
    <n v="6"/>
    <s v="hindeline arvestus (eristav hindamine)"/>
    <n v="2"/>
    <n v="12"/>
    <n v="6"/>
    <s v="S00005_56108140729_õppeaine9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74"/>
    <s v="õppeaine64"/>
    <d v="2024-09-10T00:00:00"/>
    <n v="3"/>
    <n v="6"/>
    <s v="hindeline arvestus (eristav hindamine)"/>
    <n v="4"/>
    <n v="24"/>
    <n v="6"/>
    <s v="S00006_44004055865_õppeaine64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51"/>
    <s v="õppeaine31"/>
    <d v="2024-09-10T00:00:00"/>
    <n v="3"/>
    <n v="3"/>
    <s v="arvestus (mitteeristav)"/>
    <s v="NULL"/>
    <s v=""/>
    <n v="0"/>
    <s v="S00006_44004055865_õppeaine31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58"/>
    <s v="õppeaine20"/>
    <d v="2023-09-10T00:00:00"/>
    <n v="3"/>
    <n v="3"/>
    <s v="arvestus (mitteeristav)"/>
    <n v="0"/>
    <n v="0"/>
    <n v="0"/>
    <s v="S00006_44004055865_õppeaine20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Hea"/>
    <x v="35"/>
    <s v="õppeaine94"/>
    <d v="2023-09-10T00:00:00"/>
    <n v="3"/>
    <n v="9"/>
    <s v="eksam (eristav hindamine)"/>
    <n v="3"/>
    <n v="27"/>
    <n v="9"/>
    <s v="S00006_44004055865_õppeaine94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50"/>
    <s v="õppeaine41"/>
    <d v="2023-09-10T00:00:00"/>
    <n v="3"/>
    <n v="6"/>
    <s v="hindeline arvestus (eristav hindamine)"/>
    <n v="4"/>
    <n v="24"/>
    <n v="6"/>
    <s v="S00006_44004055865_õppeaine41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46"/>
    <s v="õppeaine5"/>
    <d v="2022-09-10T00:00:00"/>
    <n v="3"/>
    <n v="2"/>
    <s v="arvestus (mitteeristav)"/>
    <s v="NULL"/>
    <s v=""/>
    <n v="0"/>
    <s v="S00006_44004055865_õppeaine5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66"/>
    <s v="õppeaine48"/>
    <d v="2024-09-10T00:00:00"/>
    <n v="3"/>
    <n v="3"/>
    <s v="arvestus (mitteeristav)"/>
    <n v="0"/>
    <n v="0"/>
    <n v="0"/>
    <s v="S00006_44004055865_õppeaine48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29"/>
    <s v="õppeaine81"/>
    <d v="2025-02-10T00:00:00"/>
    <n v="3"/>
    <n v="5"/>
    <s v="hindeline arvestus (eristav hindamine)"/>
    <n v="0"/>
    <n v="0"/>
    <n v="5"/>
    <s v="S00006_44004055865_õppeaine81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5"/>
    <s v="õppeaine45"/>
    <d v="2020-09-10T00:00:00"/>
    <n v="3"/>
    <n v="3"/>
    <s v="arvestus (mitteeristav)"/>
    <s v="NULL"/>
    <s v=""/>
    <n v="0"/>
    <s v="S00006_44004055865_õppeaine45_4408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4"/>
    <s v="õppeaine19"/>
    <d v="2024-02-10T00:00:00"/>
    <n v="3"/>
    <n v="2"/>
    <s v="arvestus (mitteeristav)"/>
    <s v="NULL"/>
    <s v=""/>
    <n v="0"/>
    <s v="S00006_44004055865_õppeaine19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Rahuldav"/>
    <x v="52"/>
    <s v="õppeaine70"/>
    <d v="2025-02-10T00:00:00"/>
    <n v="3"/>
    <n v="6"/>
    <s v="hindeline arvestus (eristav hindamine)"/>
    <n v="2"/>
    <n v="12"/>
    <n v="6"/>
    <s v="S00006_44004055865_õppeaine70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0"/>
    <s v="õppeaine7"/>
    <d v="2025-09-10T00:00:00"/>
    <n v="3"/>
    <n v="3"/>
    <s v="arvestus (mitteeristav)"/>
    <s v="NULL"/>
    <s v=""/>
    <n v="0"/>
    <s v="S00006_44004055865_õppeaine7_45910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6"/>
    <s v="õppeaine1"/>
    <d v="2024-02-10T00:00:00"/>
    <n v="3"/>
    <n v="3"/>
    <s v="arvestus (mitteeristav)"/>
    <s v="NULL"/>
    <s v=""/>
    <n v="0"/>
    <s v="S00006_44004055865_õppeaine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7"/>
    <s v="õppeaine49"/>
    <d v="2023-02-10T00:00:00"/>
    <n v="3"/>
    <n v="3"/>
    <s v="arvestus (mitteeristav)"/>
    <s v="NULL"/>
    <s v=""/>
    <n v="0"/>
    <s v="S00006_44004055865_õppeaine49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16"/>
    <s v="õppeaine91"/>
    <d v="2023-02-10T00:00:00"/>
    <n v="3"/>
    <n v="3"/>
    <s v="arvestus (mitteeristav)"/>
    <s v="NULL"/>
    <s v=""/>
    <n v="0"/>
    <s v="S00006_44004055865_õppeaine91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65"/>
    <s v="õppeaine82"/>
    <d v="2022-02-10T00:00:00"/>
    <n v="3"/>
    <n v="5"/>
    <s v="hindeline arvestus (eristav hindamine)"/>
    <n v="2"/>
    <n v="10"/>
    <n v="5"/>
    <s v="S00006_44004055865_õppeaine82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Puudulik"/>
    <x v="28"/>
    <s v="õppeaine50"/>
    <d v="2024-02-10T00:00:00"/>
    <n v="3"/>
    <n v="6"/>
    <s v="hindeline arvestus (eristav hindamine)"/>
    <n v="0"/>
    <n v="0"/>
    <n v="6"/>
    <s v="S00006_44004055865_õppeaine50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1"/>
    <s v="õppeaine6"/>
    <d v="2023-02-10T00:00:00"/>
    <n v="3"/>
    <n v="3"/>
    <s v="arvestus (mitteeristav)"/>
    <s v="NULL"/>
    <s v=""/>
    <n v="0"/>
    <s v="S00006_44004055865_õppeaine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59"/>
    <s v="õppeaine57"/>
    <d v="2021-09-10T00:00:00"/>
    <n v="3"/>
    <n v="3"/>
    <s v="arvestus (mitteeristav)"/>
    <s v="NULL"/>
    <s v=""/>
    <n v="0"/>
    <s v="S00006_44004055865_õppeaine57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4"/>
    <s v="õppeaine71"/>
    <d v="2024-02-10T00:00:00"/>
    <n v="3"/>
    <n v="3"/>
    <s v="arvestus (mitteeristav)"/>
    <s v="NULL"/>
    <s v=""/>
    <n v="0"/>
    <s v="S00006_44004055865_õppeaine7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Väga hea"/>
    <x v="8"/>
    <s v="õppeaine79"/>
    <d v="2022-02-10T00:00:00"/>
    <n v="3"/>
    <n v="8"/>
    <s v="eksam (eristav hindamine)"/>
    <n v="4"/>
    <n v="32"/>
    <n v="8"/>
    <s v="S00006_44004055865_õppeaine79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48"/>
    <s v="õppeaine11"/>
    <d v="2024-02-10T00:00:00"/>
    <n v="3"/>
    <n v="10"/>
    <s v="eksam (eristav hindamine)"/>
    <n v="2"/>
    <n v="20"/>
    <n v="10"/>
    <s v="S00006_44004055865_õppeaine1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Kasin"/>
    <x v="63"/>
    <s v="õppeaine37"/>
    <d v="2021-02-10T00:00:00"/>
    <n v="3"/>
    <n v="8"/>
    <s v="eksam (eristav hindamine)"/>
    <n v="1"/>
    <n v="8"/>
    <n v="8"/>
    <s v="S00006_44004055865_õppeaine37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Suurepärane"/>
    <x v="32"/>
    <s v="õppeaine38"/>
    <d v="2021-09-10T00:00:00"/>
    <n v="3"/>
    <n v="9"/>
    <s v="eksam (eristav hindamine)"/>
    <n v="5"/>
    <n v="45"/>
    <n v="9"/>
    <s v="S00006_44004055865_õppeaine38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78"/>
    <s v="õppeaine16"/>
    <d v="2023-02-10T00:00:00"/>
    <n v="3"/>
    <n v="6"/>
    <s v="hindeline arvestus (eristav hindamine)"/>
    <n v="0"/>
    <n v="0"/>
    <n v="6"/>
    <s v="S00006_44004055865_õppeaine1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Suurepärane"/>
    <x v="79"/>
    <s v="õppeaine83"/>
    <d v="2024-09-10T00:00:00"/>
    <n v="3"/>
    <n v="6"/>
    <s v="hindeline arvestus (eristav hindamine)"/>
    <n v="5"/>
    <n v="30"/>
    <n v="6"/>
    <s v="S00006_44004055865_õppeaine83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20"/>
    <s v="õppeaine12"/>
    <d v="2024-02-10T00:00:00"/>
    <n v="3"/>
    <n v="5"/>
    <s v="hindeline arvestus (eristav hindamine)"/>
    <n v="3"/>
    <n v="15"/>
    <n v="5"/>
    <s v="S00006_44004055865_õppeaine1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55"/>
    <s v="õppeaine96"/>
    <d v="2021-09-10T00:00:00"/>
    <n v="3"/>
    <n v="5"/>
    <s v="hindeline arvestus (eristav hindamine)"/>
    <n v="0"/>
    <n v="0"/>
    <n v="5"/>
    <s v="S00006_44004055865_õppeaine96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80"/>
    <s v="õppeaine52"/>
    <d v="2024-09-10T00:00:00"/>
    <n v="3"/>
    <n v="9"/>
    <s v="eksam (eristav hindamine)"/>
    <n v="0"/>
    <n v="0"/>
    <n v="9"/>
    <s v="S00006_44004055865_õppeaine52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21"/>
    <s v="õppeaine42"/>
    <d v="2023-09-10T00:00:00"/>
    <n v="3"/>
    <n v="6"/>
    <s v="hindeline arvestus (eristav hindamine)"/>
    <n v="0"/>
    <n v="0"/>
    <n v="6"/>
    <s v="S00006_44004055865_õppeaine42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1"/>
    <s v="õppeaine80"/>
    <d v="2021-02-10T00:00:00"/>
    <n v="3"/>
    <n v="9"/>
    <s v="eksam (eristav hindamine)"/>
    <n v="1"/>
    <n v="9"/>
    <n v="9"/>
    <s v="S00006_44004055865_õppeaine80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1"/>
    <s v="õppeaine2"/>
    <d v="2025-02-10T00:00:00"/>
    <n v="3"/>
    <n v="6"/>
    <s v="hindeline arvestus (eristav hindamine)"/>
    <n v="0"/>
    <n v="0"/>
    <n v="6"/>
    <s v="S00006_44004055865_õppeaine2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42"/>
    <s v="õppeaine53"/>
    <d v="2024-02-10T00:00:00"/>
    <n v="3"/>
    <n v="5"/>
    <s v="hindeline arvestus (eristav hindamine)"/>
    <n v="3"/>
    <n v="15"/>
    <n v="5"/>
    <s v="S00006_44004055865_õppeaine53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9"/>
    <s v="õppeaine67"/>
    <d v="2023-02-10T00:00:00"/>
    <n v="3"/>
    <n v="5"/>
    <s v="hindeline arvestus (eristav hindamine)"/>
    <n v="0"/>
    <n v="0"/>
    <n v="5"/>
    <s v="S00006_44004055865_õppeaine67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39"/>
    <s v="õppeaine23"/>
    <d v="2022-02-10T00:00:00"/>
    <n v="3"/>
    <n v="8"/>
    <s v="eksam (eristav hindamine)"/>
    <n v="3"/>
    <n v="24"/>
    <n v="8"/>
    <s v="S00006_44004055865_õppeaine23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23"/>
    <s v="õppeaine34"/>
    <d v="2022-09-10T00:00:00"/>
    <n v="3"/>
    <n v="3"/>
    <s v="arvestus (mitteeristav)"/>
    <s v="NULL"/>
    <s v=""/>
    <n v="0"/>
    <s v="S00006_44004055865_õppeaine34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31"/>
    <s v="õppeaine36"/>
    <d v="2024-02-10T00:00:00"/>
    <n v="3"/>
    <n v="6"/>
    <s v="hindeline arvestus (eristav hindamine)"/>
    <n v="0"/>
    <n v="0"/>
    <n v="6"/>
    <s v="S00006_44004055865_õppeaine36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7"/>
    <s v="õppeaine76"/>
    <d v="2025-02-10T00:00:00"/>
    <n v="3"/>
    <n v="3"/>
    <s v="arvestus (mitteeristav)"/>
    <s v="NULL"/>
    <s v=""/>
    <n v="0"/>
    <s v="S00006_44004055865_õppeaine76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x v="2"/>
    <x v="0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2"/>
    <s v="õppeaine40"/>
    <d v="2024-09-10T00:00:00"/>
    <n v="3"/>
    <n v="5"/>
    <s v="hindeline arvestus (eristav hindamine)"/>
    <n v="1"/>
    <n v="5"/>
    <n v="5"/>
    <s v="S00006_44004055865_õppeaine40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29"/>
    <s v="õppeaine81"/>
    <d v="2023-09-10T00:00:00"/>
    <n v="4.5"/>
    <n v="5"/>
    <s v="hindeline arvestus (eristav hindamine)"/>
    <n v="0"/>
    <n v="0"/>
    <n v="5"/>
    <s v="S00007_57209010561_õppeaine81_4517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Kasin"/>
    <x v="45"/>
    <s v="õppeaine10"/>
    <d v="2024-02-10T00:00:00"/>
    <n v="4.5"/>
    <n v="9"/>
    <s v="eksam (eristav hindamine)"/>
    <n v="1"/>
    <n v="9"/>
    <n v="9"/>
    <s v="S00007_57209010561_õppeaine10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4"/>
    <s v="õppeaine24"/>
    <d v="2025-09-10T00:00:00"/>
    <n v="4.5"/>
    <n v="9"/>
    <s v="eksam (eristav hindamine)"/>
    <n v="0"/>
    <n v="0"/>
    <n v="9"/>
    <s v="S00007_57209010561_õppeaine24_45910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7"/>
    <s v="õppeaine46"/>
    <d v="2021-09-10T00:00:00"/>
    <n v="4.5"/>
    <n v="2"/>
    <s v="arvestus (mitteeristav)"/>
    <s v="NULL"/>
    <s v=""/>
    <n v="0"/>
    <s v="S00007_57209010561_õppeaine46_4444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59"/>
    <s v="õppeaine57"/>
    <d v="2024-02-10T00:00:00"/>
    <n v="4.5"/>
    <n v="3"/>
    <s v="arvestus (mitteeristav)"/>
    <s v="NULL"/>
    <s v=""/>
    <n v="0"/>
    <s v="S00007_57209010561_õppeaine57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Mitteilmunud"/>
    <x v="12"/>
    <s v="õppeaine68"/>
    <d v="2024-02-10T00:00:00"/>
    <n v="4.5"/>
    <n v="5"/>
    <s v="hindeline arvestus (eristav hindamine)"/>
    <n v="0"/>
    <n v="0"/>
    <n v="5"/>
    <s v="S00007_57209010561_õppeaine68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47"/>
    <s v="õppeaine61"/>
    <d v="2021-02-10T00:00:00"/>
    <n v="4.5"/>
    <n v="2"/>
    <s v="arvestus (mitteeristav)"/>
    <s v="NULL"/>
    <s v=""/>
    <n v="0"/>
    <s v="S00007_57209010561_õppeaine61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Väga hea"/>
    <x v="41"/>
    <s v="õppeaine25"/>
    <d v="2022-02-10T00:00:00"/>
    <n v="4.5"/>
    <n v="5"/>
    <s v="hindeline arvestus (eristav hindamine)"/>
    <n v="4"/>
    <n v="20"/>
    <n v="5"/>
    <s v="S00007_57209010561_õppeaine25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3"/>
    <s v="õppeaine34"/>
    <d v="2020-09-10T00:00:00"/>
    <n v="4.5"/>
    <n v="3"/>
    <s v="arvestus (mitteeristav)"/>
    <s v="NULL"/>
    <s v=""/>
    <n v="0"/>
    <s v="S00007_57209010561_õppeaine34_44084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Suurepärane"/>
    <x v="52"/>
    <s v="õppeaine70"/>
    <d v="2025-02-10T00:00:00"/>
    <n v="4.5"/>
    <n v="6"/>
    <s v="hindeline arvestus (eristav hindamine)"/>
    <n v="5"/>
    <n v="30"/>
    <n v="6"/>
    <s v="S00007_57209010561_õppeaine70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38"/>
    <s v="õppeaine87"/>
    <d v="2024-09-10T00:00:00"/>
    <n v="4.5"/>
    <n v="3"/>
    <s v="arvestus (mitteeristav)"/>
    <s v="NULL"/>
    <s v=""/>
    <n v="0"/>
    <s v="S00007_57209010561_õppeaine87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61"/>
    <s v="õppeaine6"/>
    <d v="2022-02-10T00:00:00"/>
    <n v="4.5"/>
    <n v="3"/>
    <s v="arvestus (mitteeristav)"/>
    <s v="NULL"/>
    <s v=""/>
    <n v="0"/>
    <s v="S00007_57209010561_õppeaine6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83"/>
    <s v="õppeaine99"/>
    <d v="2022-02-10T00:00:00"/>
    <n v="4.5"/>
    <n v="3"/>
    <s v="arvestus (mitteeristav)"/>
    <s v="NULL"/>
    <s v=""/>
    <n v="0"/>
    <s v="S00007_57209010561_õppeaine99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Kasin"/>
    <x v="65"/>
    <s v="õppeaine82"/>
    <d v="2021-02-10T00:00:00"/>
    <n v="4.5"/>
    <n v="5"/>
    <s v="hindeline arvestus (eristav hindamine)"/>
    <n v="1"/>
    <n v="5"/>
    <n v="5"/>
    <s v="S00007_57209010561_õppeaine82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2"/>
    <s v="õppeaine85"/>
    <d v="2025-02-10T00:00:00"/>
    <n v="4.5"/>
    <n v="3"/>
    <s v="arvestus (mitteeristav)"/>
    <s v="NULL"/>
    <s v=""/>
    <n v="0"/>
    <s v="S00007_57209010561_õppeaine85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19"/>
    <s v="õppeaine60"/>
    <d v="2023-02-10T00:00:00"/>
    <n v="4.5"/>
    <n v="2"/>
    <s v="arvestus (mitteeristav)"/>
    <s v="NULL"/>
    <s v=""/>
    <n v="0"/>
    <s v="S00007_57209010561_õppeaine60_4496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x v="3"/>
    <x v="1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Mittearvestatud"/>
    <x v="58"/>
    <s v="õppeaine20"/>
    <d v="2025-09-10T00:00:00"/>
    <n v="4.5"/>
    <n v="3"/>
    <s v="arvestus (mitteeristav)"/>
    <s v="NULL"/>
    <s v=""/>
    <n v="0"/>
    <s v="S00007_57209010561_õppeaine20_45910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4"/>
    <s v="õppeaine73"/>
    <d v="2025-02-10T00:00:00"/>
    <n v="3"/>
    <n v="3"/>
    <s v="arvestus (mitteeristav)"/>
    <n v="0"/>
    <n v="0"/>
    <n v="0"/>
    <s v="S00008_45607037521_õppeaine73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Suurepärane"/>
    <x v="32"/>
    <s v="õppeaine38"/>
    <d v="2021-09-10T00:00:00"/>
    <n v="3"/>
    <n v="9"/>
    <s v="eksam (eristav hindamine)"/>
    <n v="5"/>
    <n v="45"/>
    <n v="9"/>
    <s v="S00008_45607037521_õppeaine38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2"/>
    <s v="õppeaine40"/>
    <d v="2022-09-10T00:00:00"/>
    <n v="3"/>
    <n v="5"/>
    <s v="hindeline arvestus (eristav hindamine)"/>
    <n v="0"/>
    <n v="0"/>
    <n v="5"/>
    <s v="S00008_45607037521_õppeaine40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Puudulik"/>
    <x v="65"/>
    <s v="õppeaine82"/>
    <d v="2024-02-10T00:00:00"/>
    <n v="3"/>
    <n v="5"/>
    <s v="hindeline arvestus (eristav hindamine)"/>
    <n v="0"/>
    <n v="0"/>
    <n v="5"/>
    <s v="S00008_45607037521_õppeaine8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76"/>
    <s v="õppeaine1"/>
    <d v="2020-09-10T00:00:00"/>
    <n v="3"/>
    <n v="3"/>
    <s v="arvestus (mitteeristav)"/>
    <s v="NULL"/>
    <s v=""/>
    <n v="0"/>
    <s v="S00008_45607037521_õppeaine1_4408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Suurepärane"/>
    <x v="33"/>
    <s v="õppeaine56"/>
    <d v="2022-09-10T00:00:00"/>
    <n v="3"/>
    <n v="6"/>
    <s v="hindeline arvestus (eristav hindamine)"/>
    <n v="5"/>
    <n v="30"/>
    <n v="6"/>
    <s v="S00008_45607037521_õppeaine5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85"/>
    <s v="õppeaine33"/>
    <d v="2024-02-10T00:00:00"/>
    <n v="3"/>
    <n v="2"/>
    <s v="arvestus (mitteeristav)"/>
    <s v="NULL"/>
    <s v=""/>
    <n v="0"/>
    <s v="S00008_45607037521_õppeaine33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63"/>
    <s v="õppeaine37"/>
    <d v="2023-02-10T00:00:00"/>
    <n v="3"/>
    <n v="8"/>
    <s v="eksam (eristav hindamine)"/>
    <n v="0"/>
    <n v="0"/>
    <n v="8"/>
    <s v="S00008_45607037521_õppeaine37_4496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55"/>
    <s v="õppeaine96"/>
    <d v="2022-09-10T00:00:00"/>
    <n v="3"/>
    <n v="5"/>
    <s v="hindeline arvestus (eristav hindamine)"/>
    <n v="0"/>
    <n v="0"/>
    <n v="5"/>
    <s v="S00008_45607037521_õppeaine9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Hea"/>
    <x v="67"/>
    <s v="õppeaine30"/>
    <d v="2021-02-10T00:00:00"/>
    <n v="3"/>
    <n v="6"/>
    <s v="hindeline arvestus (eristav hindamine)"/>
    <n v="3"/>
    <n v="18"/>
    <n v="6"/>
    <s v="S00008_45607037521_õppeaine30_4423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arvestatud"/>
    <x v="27"/>
    <s v="õppeaine46"/>
    <d v="2021-09-10T00:00:00"/>
    <n v="3"/>
    <n v="2"/>
    <s v="arvestus (mitteeristav)"/>
    <s v="NULL"/>
    <s v=""/>
    <n v="0"/>
    <s v="S00008_45607037521_õppeaine46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Arvestatud"/>
    <x v="36"/>
    <s v="õppeaine62"/>
    <d v="2024-02-10T00:00:00"/>
    <n v="3"/>
    <n v="3"/>
    <s v="arvestus (mitteeristav)"/>
    <s v="NULL"/>
    <s v=""/>
    <n v="0"/>
    <s v="S00008_45607037521_õppeaine6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Hea"/>
    <x v="86"/>
    <s v="õppeaine44"/>
    <d v="2025-02-10T00:00:00"/>
    <n v="3"/>
    <n v="6"/>
    <s v="hindeline arvestus (eristav hindamine)"/>
    <n v="3"/>
    <n v="18"/>
    <n v="6"/>
    <s v="S00008_45607037521_õppeaine44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Rahuldav"/>
    <x v="52"/>
    <s v="õppeaine70"/>
    <d v="2022-02-10T00:00:00"/>
    <n v="3"/>
    <n v="6"/>
    <s v="hindeline arvestus (eristav hindamine)"/>
    <n v="2"/>
    <n v="12"/>
    <n v="6"/>
    <s v="S00008_45607037521_õppeaine70_4460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x v="4"/>
    <x v="4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Suurepärane"/>
    <x v="44"/>
    <s v="õppeaine86"/>
    <d v="2025-02-10T00:00:00"/>
    <n v="3"/>
    <n v="6"/>
    <s v="hindeline arvestus (eristav hindamine)"/>
    <n v="5"/>
    <n v="30"/>
    <n v="6"/>
    <s v="S00008_45607037521_õppeaine8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Väga hea"/>
    <x v="45"/>
    <s v="õppeaine10"/>
    <d v="2020-09-10T00:00:00"/>
    <n v="3"/>
    <n v="9"/>
    <s v="eksam (eristav hindamine)"/>
    <n v="4"/>
    <n v="36"/>
    <n v="9"/>
    <s v="S00009_31610224334_õppeaine10_44084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Hea"/>
    <x v="87"/>
    <s v="õppeaine27"/>
    <d v="2024-02-10T00:00:00"/>
    <n v="3"/>
    <n v="6"/>
    <s v="hindeline arvestus (eristav hindamine)"/>
    <n v="3"/>
    <n v="18"/>
    <n v="6"/>
    <s v="S00009_31610224334_õppeaine27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Suurepärane"/>
    <x v="57"/>
    <s v="õppeaine26"/>
    <d v="2025-02-10T00:00:00"/>
    <n v="3"/>
    <n v="5"/>
    <s v="hindeline arvestus (eristav hindamine)"/>
    <n v="5"/>
    <n v="25"/>
    <n v="5"/>
    <s v="S00009_31610224334_õppeaine2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Arvestatud"/>
    <x v="83"/>
    <s v="õppeaine99"/>
    <d v="2024-09-10T00:00:00"/>
    <n v="3"/>
    <n v="3"/>
    <s v="arvestus (mitteeristav)"/>
    <s v="NULL"/>
    <s v=""/>
    <n v="0"/>
    <s v="S00009_31610224334_õppeaine99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Kasin"/>
    <x v="74"/>
    <s v="õppeaine64"/>
    <d v="2021-02-10T00:00:00"/>
    <n v="3"/>
    <n v="6"/>
    <s v="hindeline arvestus (eristav hindamine)"/>
    <n v="1"/>
    <n v="6"/>
    <n v="6"/>
    <s v="S00009_31610224334_õppeaine64_4423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Arvestatud"/>
    <x v="75"/>
    <s v="õppeaine45"/>
    <d v="2023-09-10T00:00:00"/>
    <n v="3"/>
    <n v="3"/>
    <s v="arvestus (mitteeristav)"/>
    <s v="NULL"/>
    <s v=""/>
    <n v="0"/>
    <s v="S00009_31610224334_õppeaine45_45179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78"/>
    <s v="õppeaine16"/>
    <d v="2024-09-10T00:00:00"/>
    <n v="3"/>
    <n v="6"/>
    <s v="hindeline arvestus (eristav hindamine)"/>
    <n v="0"/>
    <n v="0"/>
    <n v="6"/>
    <s v="S00009_31610224334_õppeaine16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Rahuldav"/>
    <x v="0"/>
    <s v="õppeaine22"/>
    <d v="2025-09-10T00:00:00"/>
    <n v="3"/>
    <n v="6"/>
    <s v="hindeline arvestus (eristav hindamine)"/>
    <n v="2"/>
    <n v="12"/>
    <n v="6"/>
    <s v="S00009_31610224334_õppeaine22_45910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48"/>
    <s v="õppeaine11"/>
    <d v="2023-02-10T00:00:00"/>
    <n v="3"/>
    <n v="10"/>
    <s v="eksam (eristav hindamine)"/>
    <n v="0"/>
    <n v="0"/>
    <n v="10"/>
    <s v="S00009_31610224334_õppeaine11_4496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17"/>
    <s v="õppeaine28"/>
    <d v="2024-02-10T00:00:00"/>
    <n v="3"/>
    <n v="6"/>
    <s v="hindeline arvestus (eristav hindamine)"/>
    <n v="0"/>
    <n v="0"/>
    <n v="6"/>
    <s v="S00009_31610224334_õppeaine28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x v="5"/>
    <x v="0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Suurepärane"/>
    <x v="39"/>
    <s v="õppeaine23"/>
    <d v="2023-02-10T00:00:00"/>
    <n v="3"/>
    <n v="8"/>
    <s v="eksam (eristav hindamine)"/>
    <n v="5"/>
    <n v="40"/>
    <n v="8"/>
    <s v="S00009_31610224334_õppeaine23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44"/>
    <s v="õppeaine86"/>
    <d v="2021-09-10T00:00:00"/>
    <n v="4.5"/>
    <n v="6"/>
    <s v="hindeline arvestus (eristav hindamine)"/>
    <n v="2"/>
    <n v="12"/>
    <n v="6"/>
    <s v="S00010_31303212992_õppeaine86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10"/>
    <s v="õppeaine39"/>
    <d v="2023-02-10T00:00:00"/>
    <n v="4.5"/>
    <n v="5"/>
    <s v="hindeline arvestus (eristav hindamine)"/>
    <n v="0"/>
    <n v="0"/>
    <n v="5"/>
    <s v="S00010_31303212992_õppeaine39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35"/>
    <s v="õppeaine94"/>
    <d v="2020-09-10T00:00:00"/>
    <n v="4.5"/>
    <n v="9"/>
    <s v="eksam (eristav hindamine)"/>
    <n v="2"/>
    <n v="18"/>
    <n v="9"/>
    <s v="S00010_31303212992_õppeaine9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88"/>
    <s v="õppeaine93"/>
    <d v="2021-09-10T00:00:00"/>
    <n v="4.5"/>
    <n v="8"/>
    <s v="eksam (eristav hindamine)"/>
    <n v="0"/>
    <n v="0"/>
    <n v="8"/>
    <s v="S00010_31303212992_õppeaine9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5"/>
    <s v="õppeaine33"/>
    <d v="2020-09-10T00:00:00"/>
    <n v="4.5"/>
    <n v="2"/>
    <s v="arvestus (mitteeristav)"/>
    <s v="NULL"/>
    <s v=""/>
    <n v="0"/>
    <s v="S00010_31303212992_õppeaine33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9"/>
    <s v="õppeaine63"/>
    <d v="2021-09-10T00:00:00"/>
    <n v="4.5"/>
    <n v="3"/>
    <s v="arvestus (mitteeristav)"/>
    <s v="NULL"/>
    <s v=""/>
    <n v="0"/>
    <s v="S00010_31303212992_õppeaine6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2"/>
    <s v="õppeaine18"/>
    <d v="2025-02-10T00:00:00"/>
    <n v="4.5"/>
    <n v="2"/>
    <s v="arvestus (mitteeristav)"/>
    <s v="NULL"/>
    <s v=""/>
    <n v="0"/>
    <s v="S00010_31303212992_õppeaine18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59"/>
    <s v="õppeaine57"/>
    <d v="2022-09-10T00:00:00"/>
    <n v="4.5"/>
    <n v="3"/>
    <s v="arvestus (mitteeristav)"/>
    <s v="NULL"/>
    <s v=""/>
    <n v="0"/>
    <s v="S00010_31303212992_õppeaine57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13"/>
    <s v="õppeaine78"/>
    <d v="2021-09-10T00:00:00"/>
    <n v="4.5"/>
    <n v="6"/>
    <s v="hindeline arvestus (eristav hindamine)"/>
    <n v="1"/>
    <n v="6"/>
    <n v="6"/>
    <s v="S00010_31303212992_õppeaine78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50"/>
    <s v="õppeaine41"/>
    <d v="2022-09-10T00:00:00"/>
    <n v="4.5"/>
    <n v="6"/>
    <s v="hindeline arvestus (eristav hindamine)"/>
    <n v="2"/>
    <n v="12"/>
    <n v="6"/>
    <s v="S00010_31303212992_õppeaine41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Väga hea"/>
    <x v="8"/>
    <s v="õppeaine79"/>
    <d v="2021-02-10T00:00:00"/>
    <n v="4.5"/>
    <n v="8"/>
    <s v="eksam (eristav hindamine)"/>
    <n v="4"/>
    <n v="32"/>
    <n v="8"/>
    <s v="S00010_31303212992_õppeaine79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33"/>
    <s v="õppeaine56"/>
    <d v="2023-02-10T00:00:00"/>
    <n v="4.5"/>
    <n v="6"/>
    <s v="hindeline arvestus (eristav hindamine)"/>
    <n v="0"/>
    <n v="0"/>
    <n v="6"/>
    <s v="S00010_31303212992_õppeaine56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43"/>
    <s v="õppeaine66"/>
    <d v="2024-09-10T00:00:00"/>
    <n v="4.5"/>
    <n v="9"/>
    <s v="eksam (eristav hindamine)"/>
    <n v="1"/>
    <n v="9"/>
    <n v="9"/>
    <s v="S00010_31303212992_õppeaine66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57"/>
    <s v="õppeaine26"/>
    <d v="2021-02-10T00:00:00"/>
    <n v="4.5"/>
    <n v="5"/>
    <s v="hindeline arvestus (eristav hindamine)"/>
    <n v="0"/>
    <n v="0"/>
    <n v="5"/>
    <s v="S00010_31303212992_õppeaine26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Suurepärane"/>
    <x v="1"/>
    <s v="õppeaine2"/>
    <d v="2024-02-10T00:00:00"/>
    <n v="4.5"/>
    <n v="6"/>
    <s v="hindeline arvestus (eristav hindamine)"/>
    <n v="5"/>
    <n v="30"/>
    <n v="6"/>
    <s v="S00010_31303212992_õppeaine2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3"/>
    <s v="õppeaine29"/>
    <d v="2023-09-10T00:00:00"/>
    <n v="4.5"/>
    <n v="3"/>
    <s v="arvestus (mitteeristav)"/>
    <s v="NULL"/>
    <s v=""/>
    <n v="0"/>
    <s v="S00010_31303212992_õppeaine29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4"/>
    <s v="õppeaine75"/>
    <d v="2023-02-10T00:00:00"/>
    <n v="4.5"/>
    <n v="2"/>
    <s v="arvestus (mitteeristav)"/>
    <s v="NULL"/>
    <s v=""/>
    <n v="0"/>
    <s v="S00010_31303212992_õppeaine75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6"/>
    <s v="õppeaine84"/>
    <d v="2020-09-10T00:00:00"/>
    <n v="4.5"/>
    <n v="6"/>
    <s v="hindeline arvestus (eristav hindamine)"/>
    <n v="1"/>
    <n v="6"/>
    <n v="6"/>
    <s v="S00010_31303212992_õppeaine8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40"/>
    <s v="õppeaine74"/>
    <d v="2025-09-10T00:00:00"/>
    <n v="4.5"/>
    <n v="2"/>
    <s v="arvestus (mitteeristav)"/>
    <s v="NULL"/>
    <s v=""/>
    <n v="0"/>
    <s v="S00010_31303212992_õppeaine74_45910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3"/>
    <s v="õppeaine34"/>
    <d v="2024-02-10T00:00:00"/>
    <n v="4.5"/>
    <n v="3"/>
    <s v="arvestus (mitteeristav)"/>
    <s v="NULL"/>
    <s v=""/>
    <n v="0"/>
    <s v="S00010_31303212992_õppeaine34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Kasin"/>
    <x v="25"/>
    <s v="õppeaine98"/>
    <d v="2020-09-10T00:00:00"/>
    <n v="4.5"/>
    <n v="6"/>
    <s v="hindeline arvestus (eristav hindamine)"/>
    <n v="1"/>
    <n v="6"/>
    <n v="6"/>
    <s v="S00010_31303212992_õppeaine98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21"/>
    <s v="õppeaine42"/>
    <d v="2025-02-10T00:00:00"/>
    <n v="4.5"/>
    <n v="6"/>
    <s v="hindeline arvestus (eristav hindamine)"/>
    <n v="2"/>
    <n v="12"/>
    <n v="6"/>
    <s v="S00010_31303212992_õppeaine42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90"/>
    <s v="õppeaine89"/>
    <d v="2024-02-10T00:00:00"/>
    <n v="4.5"/>
    <n v="2"/>
    <s v="arvestus (mitteeristav)"/>
    <s v="NULL"/>
    <s v=""/>
    <n v="0"/>
    <s v="S00010_31303212992_õppeaine89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91"/>
    <s v="õppeaine77"/>
    <d v="2024-02-10T00:00:00"/>
    <n v="4.5"/>
    <n v="3"/>
    <s v="arvestus (mitteeristav)"/>
    <s v="NULL"/>
    <s v=""/>
    <n v="0"/>
    <s v="S00010_31303212992_õppeaine77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28"/>
    <s v="õppeaine50"/>
    <d v="2022-02-10T00:00:00"/>
    <n v="4.5"/>
    <n v="6"/>
    <s v="hindeline arvestus (eristav hindamine)"/>
    <n v="3"/>
    <n v="18"/>
    <n v="6"/>
    <s v="S00010_31303212992_õppeaine5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87"/>
    <s v="õppeaine27"/>
    <d v="2023-09-10T00:00:00"/>
    <n v="4.5"/>
    <n v="6"/>
    <s v="hindeline arvestus (eristav hindamine)"/>
    <n v="5"/>
    <n v="30"/>
    <n v="6"/>
    <s v="S00010_31303212992_õppeaine2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0"/>
    <s v="õppeaine12"/>
    <d v="2021-09-10T00:00:00"/>
    <n v="4.5"/>
    <n v="5"/>
    <s v="hindeline arvestus (eristav hindamine)"/>
    <n v="0"/>
    <n v="0"/>
    <n v="5"/>
    <s v="S00010_31303212992_õppeaine12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2"/>
    <s v="õppeaine69"/>
    <d v="2024-09-10T00:00:00"/>
    <n v="4.5"/>
    <n v="6"/>
    <s v="hindeline arvestus (eristav hindamine)"/>
    <n v="3"/>
    <n v="18"/>
    <n v="6"/>
    <s v="S00010_31303212992_õppeaine69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73"/>
    <s v="õppeaine92"/>
    <d v="2023-02-10T00:00:00"/>
    <n v="4.5"/>
    <n v="6"/>
    <s v="hindeline arvestus (eristav hindamine)"/>
    <n v="4"/>
    <n v="24"/>
    <n v="6"/>
    <s v="S00010_31303212992_õppeaine92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9"/>
    <s v="õppeaine81"/>
    <d v="2025-02-10T00:00:00"/>
    <n v="4.5"/>
    <n v="5"/>
    <s v="hindeline arvestus (eristav hindamine)"/>
    <n v="0"/>
    <n v="0"/>
    <n v="5"/>
    <s v="S00010_31303212992_õppeaine81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67"/>
    <s v="õppeaine30"/>
    <d v="2022-02-10T00:00:00"/>
    <n v="4.5"/>
    <n v="6"/>
    <s v="hindeline arvestus (eristav hindamine)"/>
    <n v="5"/>
    <n v="30"/>
    <n v="6"/>
    <s v="S00010_31303212992_õppeaine3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"/>
    <s v="õppeaine67"/>
    <d v="2023-09-10T00:00:00"/>
    <n v="4.5"/>
    <n v="5"/>
    <s v="hindeline arvestus (eristav hindamine)"/>
    <n v="3"/>
    <n v="15"/>
    <n v="5"/>
    <s v="S00010_31303212992_õppeaine6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5"/>
    <s v="õppeaine51"/>
    <d v="2022-02-10T00:00:00"/>
    <n v="4.5"/>
    <n v="8"/>
    <s v="eksam (eristav hindamine)"/>
    <n v="4"/>
    <n v="32"/>
    <n v="8"/>
    <s v="S00010_31303212992_õppeaine51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"/>
    <s v="õppeaine85"/>
    <d v="2021-09-10T00:00:00"/>
    <n v="4.5"/>
    <n v="3"/>
    <s v="arvestus (mitteeristav)"/>
    <s v="NULL"/>
    <s v=""/>
    <n v="0"/>
    <s v="S00010_31303212992_õppeaine85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72"/>
    <s v="õppeaine17"/>
    <d v="2021-02-10T00:00:00"/>
    <n v="4.5"/>
    <n v="3"/>
    <s v="arvestus (mitteeristav)"/>
    <s v="NULL"/>
    <s v=""/>
    <n v="0"/>
    <s v="S00010_31303212992_õppeaine17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69"/>
    <s v="õppeaine14"/>
    <d v="2021-09-10T00:00:00"/>
    <n v="4.5"/>
    <n v="6"/>
    <s v="hindeline arvestus (eristav hindamine)"/>
    <n v="2"/>
    <n v="12"/>
    <n v="6"/>
    <s v="S00010_31303212992_õppeaine14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55"/>
    <s v="õppeaine96"/>
    <d v="2020-09-10T00:00:00"/>
    <n v="4.5"/>
    <n v="5"/>
    <s v="hindeline arvestus (eristav hindamine)"/>
    <n v="5"/>
    <n v="25"/>
    <n v="5"/>
    <s v="S00010_31303212992_õppeaine96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2"/>
    <s v="õppeaine68"/>
    <d v="2023-09-10T00:00:00"/>
    <n v="4.5"/>
    <n v="5"/>
    <s v="hindeline arvestus (eristav hindamine)"/>
    <n v="4"/>
    <n v="20"/>
    <n v="5"/>
    <s v="S00010_31303212992_õppeaine68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x v="6"/>
    <x v="2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68"/>
    <s v="õppeaine43"/>
    <d v="2021-02-10T00:00:00"/>
    <n v="4.5"/>
    <n v="3"/>
    <s v="arvestus (mitteeristav)"/>
    <s v="NULL"/>
    <s v=""/>
    <n v="0"/>
    <s v="S00010_31303212992_õppeaine4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36"/>
    <s v="õppeaine62"/>
    <d v="2023-09-10T00:00:00"/>
    <n v="3.5"/>
    <n v="3"/>
    <s v="arvestus (mitteeristav)"/>
    <s v="NULL"/>
    <s v=""/>
    <n v="0"/>
    <s v="S00011_32310289497_õppeaine6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arvestatud"/>
    <x v="23"/>
    <s v="õppeaine34"/>
    <d v="2024-09-10T00:00:00"/>
    <n v="3.5"/>
    <n v="3"/>
    <s v="arvestus (mitteeristav)"/>
    <s v="NULL"/>
    <s v=""/>
    <n v="0"/>
    <s v="S00011_32310289497_õppeaine34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14"/>
    <s v="õppeaine4"/>
    <d v="2023-02-10T00:00:00"/>
    <n v="3.5"/>
    <n v="2"/>
    <s v="arvestus (mitteeristav)"/>
    <n v="0"/>
    <n v="0"/>
    <n v="0"/>
    <s v="S00011_32310289497_õppeaine4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21"/>
    <s v="õppeaine42"/>
    <d v="2022-02-10T00:00:00"/>
    <n v="3.5"/>
    <n v="6"/>
    <s v="hindeline arvestus (eristav hindamine)"/>
    <n v="1"/>
    <n v="6"/>
    <n v="6"/>
    <s v="S00011_32310289497_õppeaine42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87"/>
    <s v="õppeaine27"/>
    <d v="2024-02-10T00:00:00"/>
    <n v="3.5"/>
    <n v="6"/>
    <s v="hindeline arvestus (eristav hindamine)"/>
    <n v="1"/>
    <n v="6"/>
    <n v="6"/>
    <s v="S00011_32310289497_õppeaine27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Väga hea"/>
    <x v="1"/>
    <s v="õppeaine2"/>
    <d v="2025-02-10T00:00:00"/>
    <n v="3.5"/>
    <n v="6"/>
    <s v="hindeline arvestus (eristav hindamine)"/>
    <n v="4"/>
    <n v="24"/>
    <n v="6"/>
    <s v="S00011_32310289497_õppeaine2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6"/>
    <s v="õppeaine5"/>
    <d v="2022-09-10T00:00:00"/>
    <n v="3.5"/>
    <n v="2"/>
    <s v="arvestus (mitteeristav)"/>
    <s v="NULL"/>
    <s v=""/>
    <n v="0"/>
    <s v="S00011_32310289497_õppeaine5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70"/>
    <s v="õppeaine9"/>
    <d v="2020-09-10T00:00:00"/>
    <n v="3.5"/>
    <n v="8"/>
    <s v="eksam (eristav hindamine)"/>
    <n v="0"/>
    <n v="0"/>
    <n v="8"/>
    <s v="S00011_32310289497_õppeaine9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76"/>
    <s v="õppeaine1"/>
    <d v="2025-09-10T00:00:00"/>
    <n v="3.5"/>
    <n v="3"/>
    <s v="arvestus (mitteeristav)"/>
    <s v="NULL"/>
    <s v=""/>
    <n v="0"/>
    <s v="S00011_32310289497_õppeaine1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7"/>
    <s v="õppeaine61"/>
    <d v="2021-09-10T00:00:00"/>
    <n v="3.5"/>
    <n v="2"/>
    <s v="arvestus (mitteeristav)"/>
    <s v="NULL"/>
    <s v=""/>
    <n v="0"/>
    <s v="S00011_32310289497_õppeaine61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5"/>
    <s v="õppeaine59"/>
    <d v="2022-02-10T00:00:00"/>
    <n v="3.5"/>
    <n v="3"/>
    <s v="arvestus (mitteeristav)"/>
    <n v="0"/>
    <n v="0"/>
    <n v="0"/>
    <s v="S00011_32310289497_õppeaine5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30"/>
    <s v="õppeaine7"/>
    <d v="2021-02-10T00:00:00"/>
    <n v="3.5"/>
    <n v="3"/>
    <s v="arvestus (mitteeristav)"/>
    <n v="0"/>
    <n v="0"/>
    <n v="0"/>
    <s v="S00011_32310289497_õppeaine7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71"/>
    <s v="õppeaine72"/>
    <d v="2023-02-10T00:00:00"/>
    <n v="3.5"/>
    <n v="6"/>
    <s v="hindeline arvestus (eristav hindamine)"/>
    <n v="1"/>
    <n v="6"/>
    <n v="6"/>
    <s v="S00011_32310289497_õppeaine7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20"/>
    <s v="õppeaine12"/>
    <d v="2023-02-10T00:00:00"/>
    <n v="3.5"/>
    <n v="5"/>
    <s v="hindeline arvestus (eristav hindamine)"/>
    <n v="0"/>
    <n v="0"/>
    <n v="5"/>
    <s v="S00011_32310289497_õppeaine1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81"/>
    <s v="õppeaine80"/>
    <d v="2022-02-10T00:00:00"/>
    <n v="3.5"/>
    <n v="9"/>
    <s v="eksam (eristav hindamine)"/>
    <n v="3"/>
    <n v="27"/>
    <n v="9"/>
    <s v="S00011_32310289497_õppeaine80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73"/>
    <s v="õppeaine92"/>
    <d v="2023-09-10T00:00:00"/>
    <n v="3.5"/>
    <n v="6"/>
    <s v="hindeline arvestus (eristav hindamine)"/>
    <n v="0"/>
    <n v="0"/>
    <n v="6"/>
    <s v="S00011_32310289497_õppeaine9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88"/>
    <s v="õppeaine93"/>
    <d v="2021-02-10T00:00:00"/>
    <n v="3.5"/>
    <n v="8"/>
    <s v="eksam (eristav hindamine)"/>
    <n v="0"/>
    <n v="0"/>
    <n v="8"/>
    <s v="S00011_32310289497_õppeaine9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65"/>
    <s v="õppeaine82"/>
    <d v="2024-09-10T00:00:00"/>
    <n v="3.5"/>
    <n v="5"/>
    <s v="hindeline arvestus (eristav hindamine)"/>
    <n v="0"/>
    <n v="0"/>
    <n v="5"/>
    <s v="S00011_32310289497_õppeaine82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93"/>
    <s v="õppeaine88"/>
    <d v="2021-02-10T00:00:00"/>
    <n v="3.5"/>
    <n v="2"/>
    <s v="arvestus (mitteeristav)"/>
    <n v="0"/>
    <n v="0"/>
    <n v="0"/>
    <s v="S00011_32310289497_õppeaine88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Kasin"/>
    <x v="8"/>
    <s v="õppeaine79"/>
    <d v="2021-09-10T00:00:00"/>
    <n v="3.5"/>
    <n v="8"/>
    <s v="eksam (eristav hindamine)"/>
    <n v="1"/>
    <n v="8"/>
    <n v="8"/>
    <s v="S00011_32310289497_õppeaine79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Arvestatud"/>
    <x v="3"/>
    <s v="õppeaine29"/>
    <d v="2022-09-10T00:00:00"/>
    <n v="3.5"/>
    <n v="3"/>
    <s v="arvestus (mitteeristav)"/>
    <s v="NULL"/>
    <s v=""/>
    <n v="0"/>
    <s v="S00011_32310289497_õppeaine29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10"/>
    <s v="õppeaine39"/>
    <d v="2024-09-10T00:00:00"/>
    <n v="3.5"/>
    <n v="5"/>
    <s v="hindeline arvestus (eristav hindamine)"/>
    <n v="3"/>
    <n v="15"/>
    <n v="5"/>
    <s v="S00011_32310289497_õppeaine3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67"/>
    <s v="õppeaine30"/>
    <d v="2021-02-10T00:00:00"/>
    <n v="3.5"/>
    <n v="6"/>
    <s v="hindeline arvestus (eristav hindamine)"/>
    <n v="1"/>
    <n v="6"/>
    <n v="6"/>
    <s v="S00011_32310289497_õppeaine30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Hea"/>
    <x v="37"/>
    <s v="õppeaine8"/>
    <d v="2024-02-10T00:00:00"/>
    <n v="3.5"/>
    <n v="6"/>
    <s v="hindeline arvestus (eristav hindamine)"/>
    <n v="3"/>
    <n v="18"/>
    <n v="6"/>
    <s v="S00011_32310289497_õppeaine8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94"/>
    <s v="õppeaine32"/>
    <d v="2021-02-10T00:00:00"/>
    <n v="3.5"/>
    <n v="2"/>
    <s v="arvestus (mitteeristav)"/>
    <s v="NULL"/>
    <s v=""/>
    <n v="0"/>
    <s v="S00011_32310289497_õppeaine32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arvestatud"/>
    <x v="16"/>
    <s v="õppeaine91"/>
    <d v="2021-02-10T00:00:00"/>
    <n v="3.5"/>
    <n v="3"/>
    <s v="arvestus (mitteeristav)"/>
    <s v="NULL"/>
    <s v=""/>
    <n v="0"/>
    <s v="S00011_32310289497_õppeaine91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ilmunud"/>
    <x v="91"/>
    <s v="õppeaine77"/>
    <d v="2022-09-10T00:00:00"/>
    <n v="3.5"/>
    <n v="3"/>
    <s v="arvestus (mitteeristav)"/>
    <n v="0"/>
    <n v="0"/>
    <n v="0"/>
    <s v="S00011_32310289497_õppeaine77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77"/>
    <s v="õppeaine49"/>
    <d v="2024-09-10T00:00:00"/>
    <n v="3.5"/>
    <n v="3"/>
    <s v="arvestus (mitteeristav)"/>
    <s v="NULL"/>
    <s v=""/>
    <n v="0"/>
    <s v="S00011_32310289497_õppeaine4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26"/>
    <s v="õppeaine13"/>
    <d v="2022-09-10T00:00:00"/>
    <n v="3.5"/>
    <n v="6"/>
    <s v="hindeline arvestus (eristav hindamine)"/>
    <n v="1"/>
    <n v="6"/>
    <n v="6"/>
    <s v="S00011_32310289497_õppeaine13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95"/>
    <s v="õppeaine55"/>
    <d v="2023-09-10T00:00:00"/>
    <n v="3.5"/>
    <n v="6"/>
    <s v="hindeline arvestus (eristav hindamine)"/>
    <n v="1"/>
    <n v="6"/>
    <n v="6"/>
    <s v="S00011_32310289497_õppeaine55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Rahuldav"/>
    <x v="45"/>
    <s v="õppeaine10"/>
    <d v="2025-09-10T00:00:00"/>
    <n v="3.5"/>
    <n v="9"/>
    <s v="eksam (eristav hindamine)"/>
    <n v="2"/>
    <n v="18"/>
    <n v="9"/>
    <s v="S00011_32310289497_õppeaine10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Puudulik"/>
    <x v="4"/>
    <s v="õppeaine24"/>
    <d v="2022-09-10T00:00:00"/>
    <n v="3.5"/>
    <n v="9"/>
    <s v="eksam (eristav hindamine)"/>
    <n v="0"/>
    <n v="0"/>
    <n v="9"/>
    <s v="S00011_32310289497_õppeaine24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Kasin"/>
    <x v="78"/>
    <s v="õppeaine16"/>
    <d v="2025-09-10T00:00:00"/>
    <n v="3.5"/>
    <n v="6"/>
    <s v="hindeline arvestus (eristav hindamine)"/>
    <n v="1"/>
    <n v="6"/>
    <n v="6"/>
    <s v="S00011_32310289497_õppeaine16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34"/>
    <s v="õppeaine19"/>
    <d v="2022-02-10T00:00:00"/>
    <n v="3.5"/>
    <n v="2"/>
    <s v="arvestus (mitteeristav)"/>
    <s v="NULL"/>
    <s v=""/>
    <n v="0"/>
    <s v="S00011_32310289497_õppeaine1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3"/>
    <s v="õppeaine37"/>
    <d v="2025-02-10T00:00:00"/>
    <n v="3.5"/>
    <n v="8"/>
    <s v="eksam (eristav hindamine)"/>
    <n v="4"/>
    <n v="32"/>
    <n v="8"/>
    <s v="S00011_32310289497_õppeaine37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9"/>
    <s v="õppeaine14"/>
    <d v="2020-09-10T00:00:00"/>
    <n v="3.5"/>
    <n v="6"/>
    <s v="hindeline arvestus (eristav hindamine)"/>
    <n v="4"/>
    <n v="24"/>
    <n v="6"/>
    <s v="S00011_32310289497_õppeaine14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x v="5"/>
    <x v="5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59"/>
    <s v="õppeaine57"/>
    <d v="2024-02-10T00:00:00"/>
    <n v="3.5"/>
    <n v="3"/>
    <s v="arvestus (mitteeristav)"/>
    <s v="NULL"/>
    <s v=""/>
    <n v="0"/>
    <s v="S00011_32310289497_õppeaine57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32"/>
    <s v="õppeaine38"/>
    <d v="2023-09-10T00:00:00"/>
    <n v="3.5"/>
    <n v="9"/>
    <s v="eksam (eristav hindamine)"/>
    <n v="3"/>
    <n v="27"/>
    <n v="9"/>
    <s v="S00012_56611245223_õppeaine3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7"/>
    <s v="õppeaine76"/>
    <d v="2021-09-10T00:00:00"/>
    <n v="3.5"/>
    <n v="3"/>
    <s v="arvestus (mitteeristav)"/>
    <s v="NULL"/>
    <s v=""/>
    <n v="0"/>
    <s v="S00012_56611245223_õppeaine76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70"/>
    <s v="õppeaine9"/>
    <d v="2020-09-10T00:00:00"/>
    <n v="3.5"/>
    <n v="8"/>
    <s v="eksam (eristav hindamine)"/>
    <n v="3"/>
    <n v="24"/>
    <n v="8"/>
    <s v="S00012_56611245223_õppeaine9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30"/>
    <s v="õppeaine7"/>
    <d v="2024-09-10T00:00:00"/>
    <n v="3.5"/>
    <n v="3"/>
    <s v="arvestus (mitteeristav)"/>
    <s v="NULL"/>
    <s v=""/>
    <n v="0"/>
    <s v="S00012_56611245223_õppeaine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52"/>
    <s v="õppeaine70"/>
    <d v="2024-09-10T00:00:00"/>
    <n v="3.5"/>
    <n v="6"/>
    <s v="hindeline arvestus (eristav hindamine)"/>
    <n v="2"/>
    <n v="12"/>
    <n v="6"/>
    <s v="S00012_56611245223_õppeaine70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arvestatud"/>
    <x v="5"/>
    <s v="õppeaine59"/>
    <d v="2025-02-10T00:00:00"/>
    <n v="3.5"/>
    <n v="3"/>
    <s v="arvestus (mitteeristav)"/>
    <s v="NULL"/>
    <s v=""/>
    <n v="0"/>
    <s v="S00012_56611245223_õppeaine59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87"/>
    <s v="õppeaine27"/>
    <d v="2024-09-10T00:00:00"/>
    <n v="3.5"/>
    <n v="6"/>
    <s v="hindeline arvestus (eristav hindamine)"/>
    <n v="0"/>
    <n v="0"/>
    <n v="6"/>
    <s v="S00012_56611245223_õppeaine2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25"/>
    <s v="õppeaine98"/>
    <d v="2023-09-10T00:00:00"/>
    <n v="3.5"/>
    <n v="6"/>
    <s v="hindeline arvestus (eristav hindamine)"/>
    <n v="0"/>
    <n v="0"/>
    <n v="6"/>
    <s v="S00012_56611245223_õppeaine9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35"/>
    <s v="õppeaine94"/>
    <d v="2022-09-10T00:00:00"/>
    <n v="3.5"/>
    <n v="9"/>
    <s v="eksam (eristav hindamine)"/>
    <n v="2"/>
    <n v="18"/>
    <n v="9"/>
    <s v="S00012_56611245223_õppeaine94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ilmunud"/>
    <x v="59"/>
    <s v="õppeaine57"/>
    <d v="2023-09-10T00:00:00"/>
    <n v="3.5"/>
    <n v="3"/>
    <s v="arvestus (mitteeristav)"/>
    <n v="0"/>
    <n v="0"/>
    <n v="0"/>
    <s v="S00012_56611245223_õppeaine57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43"/>
    <s v="õppeaine66"/>
    <d v="2024-09-10T00:00:00"/>
    <n v="3.5"/>
    <n v="9"/>
    <s v="eksam (eristav hindamine)"/>
    <n v="0"/>
    <n v="0"/>
    <n v="9"/>
    <s v="S00012_56611245223_õppeaine66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"/>
    <s v="õppeaine29"/>
    <d v="2021-09-10T00:00:00"/>
    <n v="3.5"/>
    <n v="3"/>
    <s v="arvestus (mitteeristav)"/>
    <s v="NULL"/>
    <s v=""/>
    <n v="0"/>
    <s v="S00012_56611245223_õppeaine2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13"/>
    <s v="õppeaine78"/>
    <d v="2022-02-10T00:00:00"/>
    <n v="3.5"/>
    <n v="6"/>
    <s v="hindeline arvestus (eristav hindamine)"/>
    <n v="0"/>
    <n v="0"/>
    <n v="6"/>
    <s v="S00012_56611245223_õppeaine7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6"/>
    <s v="õppeaine62"/>
    <d v="2022-09-10T00:00:00"/>
    <n v="3.5"/>
    <n v="3"/>
    <s v="arvestus (mitteeristav)"/>
    <s v="NULL"/>
    <s v=""/>
    <n v="0"/>
    <s v="S00012_56611245223_õppeaine62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75"/>
    <s v="õppeaine45"/>
    <d v="2021-02-10T00:00:00"/>
    <n v="3.5"/>
    <n v="3"/>
    <s v="arvestus (mitteeristav)"/>
    <s v="NULL"/>
    <s v=""/>
    <n v="0"/>
    <s v="S00012_56611245223_õppeaine45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91"/>
    <s v="õppeaine77"/>
    <d v="2020-09-10T00:00:00"/>
    <n v="3.5"/>
    <n v="3"/>
    <s v="arvestus (mitteeristav)"/>
    <s v="NULL"/>
    <s v=""/>
    <n v="0"/>
    <s v="S00012_56611245223_õppeaine77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34"/>
    <s v="õppeaine19"/>
    <d v="2021-09-10T00:00:00"/>
    <n v="3.5"/>
    <n v="2"/>
    <s v="arvestus (mitteeristav)"/>
    <n v="0"/>
    <n v="0"/>
    <n v="0"/>
    <s v="S00012_56611245223_õppeaine1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40"/>
    <s v="õppeaine74"/>
    <d v="2022-02-10T00:00:00"/>
    <n v="3.5"/>
    <n v="2"/>
    <s v="arvestus (mitteeristav)"/>
    <s v="NULL"/>
    <s v=""/>
    <n v="0"/>
    <s v="S00012_56611245223_õppeaine74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80"/>
    <s v="õppeaine52"/>
    <d v="2022-02-10T00:00:00"/>
    <n v="3.5"/>
    <n v="9"/>
    <s v="eksam (eristav hindamine)"/>
    <n v="2"/>
    <n v="18"/>
    <n v="9"/>
    <s v="S00012_56611245223_õppeaine52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4"/>
    <s v="õppeaine75"/>
    <d v="2023-02-10T00:00:00"/>
    <n v="3.5"/>
    <n v="2"/>
    <s v="arvestus (mitteeristav)"/>
    <s v="NULL"/>
    <s v=""/>
    <n v="0"/>
    <s v="S00012_56611245223_õppeaine75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Väga hea"/>
    <x v="95"/>
    <s v="õppeaine55"/>
    <d v="2025-02-10T00:00:00"/>
    <n v="3.5"/>
    <n v="6"/>
    <s v="hindeline arvestus (eristav hindamine)"/>
    <n v="4"/>
    <n v="24"/>
    <n v="6"/>
    <s v="S00012_56611245223_õppeaine55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67"/>
    <s v="õppeaine30"/>
    <d v="2021-02-10T00:00:00"/>
    <n v="3.5"/>
    <n v="6"/>
    <s v="hindeline arvestus (eristav hindamine)"/>
    <n v="2"/>
    <n v="12"/>
    <n v="6"/>
    <s v="S00012_56611245223_õppeaine3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96"/>
    <s v="õppeaine21"/>
    <d v="2022-02-10T00:00:00"/>
    <n v="3.5"/>
    <n v="3"/>
    <s v="arvestus (mitteeristav)"/>
    <s v="NULL"/>
    <s v=""/>
    <n v="0"/>
    <s v="S00012_56611245223_õppeaine21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68"/>
    <s v="õppeaine43"/>
    <d v="2024-02-10T00:00:00"/>
    <n v="3.5"/>
    <n v="3"/>
    <s v="arvestus (mitteeristav)"/>
    <n v="0"/>
    <n v="0"/>
    <n v="0"/>
    <s v="S00012_56611245223_õppeaine43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"/>
    <s v="õppeaine85"/>
    <d v="2023-09-10T00:00:00"/>
    <n v="3.5"/>
    <n v="3"/>
    <s v="arvestus (mitteeristav)"/>
    <s v="NULL"/>
    <s v=""/>
    <n v="0"/>
    <s v="S00012_56611245223_õppeaine85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64"/>
    <s v="õppeaine71"/>
    <d v="2020-09-10T00:00:00"/>
    <n v="3.5"/>
    <n v="3"/>
    <s v="arvestus (mitteeristav)"/>
    <s v="NULL"/>
    <s v=""/>
    <n v="0"/>
    <s v="S00012_56611245223_õppeaine71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77"/>
    <s v="õppeaine49"/>
    <d v="2021-02-10T00:00:00"/>
    <n v="3.5"/>
    <n v="3"/>
    <s v="arvestus (mitteeristav)"/>
    <s v="NULL"/>
    <s v=""/>
    <n v="0"/>
    <s v="S00012_56611245223_õppeaine49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76"/>
    <s v="õppeaine1"/>
    <d v="2021-09-10T00:00:00"/>
    <n v="3.5"/>
    <n v="3"/>
    <s v="arvestus (mitteeristav)"/>
    <n v="0"/>
    <n v="0"/>
    <n v="0"/>
    <s v="S00012_56611245223_õppeaine1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arvestatud"/>
    <x v="97"/>
    <s v="õppeaine47"/>
    <d v="2024-09-10T00:00:00"/>
    <n v="3.5"/>
    <n v="2"/>
    <s v="arvestus (mitteeristav)"/>
    <s v="NULL"/>
    <s v=""/>
    <n v="0"/>
    <s v="S00012_56611245223_õppeaine4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12"/>
    <s v="õppeaine68"/>
    <d v="2022-09-10T00:00:00"/>
    <n v="3.5"/>
    <n v="5"/>
    <s v="hindeline arvestus (eristav hindamine)"/>
    <n v="4"/>
    <n v="20"/>
    <n v="5"/>
    <s v="S00012_56611245223_õppeaine68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Kasin"/>
    <x v="69"/>
    <s v="õppeaine14"/>
    <d v="2023-02-10T00:00:00"/>
    <n v="3.5"/>
    <n v="6"/>
    <s v="hindeline arvestus (eristav hindamine)"/>
    <n v="1"/>
    <n v="6"/>
    <n v="6"/>
    <s v="S00012_56611245223_õppeaine14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7"/>
    <s v="õppeaine8"/>
    <d v="2022-02-10T00:00:00"/>
    <n v="3.5"/>
    <n v="6"/>
    <s v="hindeline arvestus (eristav hindamine)"/>
    <n v="4"/>
    <n v="24"/>
    <n v="6"/>
    <s v="S00012_56611245223_õppeaine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Hea"/>
    <x v="98"/>
    <s v="õppeaine100"/>
    <d v="2021-02-10T00:00:00"/>
    <n v="3.5"/>
    <n v="6"/>
    <s v="hindeline arvestus (eristav hindamine)"/>
    <n v="3"/>
    <n v="18"/>
    <n v="6"/>
    <s v="S00012_56611245223_õppeaine10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1"/>
    <s v="õppeaine36"/>
    <d v="2023-02-10T00:00:00"/>
    <n v="3.5"/>
    <n v="6"/>
    <s v="hindeline arvestus (eristav hindamine)"/>
    <n v="4"/>
    <n v="24"/>
    <n v="6"/>
    <s v="S00012_56611245223_õppeaine36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Puudulik"/>
    <x v="63"/>
    <s v="õppeaine37"/>
    <d v="2022-02-10T00:00:00"/>
    <n v="3.5"/>
    <n v="8"/>
    <s v="eksam (eristav hindamine)"/>
    <n v="0"/>
    <n v="0"/>
    <n v="8"/>
    <s v="S00012_56611245223_õppeaine37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Suurepärane"/>
    <x v="55"/>
    <s v="õppeaine96"/>
    <d v="2024-02-10T00:00:00"/>
    <n v="3.5"/>
    <n v="5"/>
    <s v="hindeline arvestus (eristav hindamine)"/>
    <n v="5"/>
    <n v="25"/>
    <n v="5"/>
    <s v="S00012_56611245223_õppeaine96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x v="7"/>
    <x v="4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Arvestatud"/>
    <x v="16"/>
    <s v="õppeaine91"/>
    <d v="2025-09-10T00:00:00"/>
    <n v="3.5"/>
    <n v="3"/>
    <s v="arvestus (mitteeristav)"/>
    <s v="NULL"/>
    <s v=""/>
    <n v="0"/>
    <s v="S00012_56611245223_õppeaine91_45910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x v="6"/>
    <s v="Jah"/>
    <s v="nägemispuue"/>
    <s v="ABC OÜ"/>
    <n v="170"/>
    <n v="59"/>
    <s v="4.8"/>
    <s v="3.4"/>
    <x v="8"/>
    <s v="4.3"/>
    <n v="3"/>
    <n v="0"/>
    <n v="3"/>
    <n v="4"/>
    <n v="21"/>
    <n v="0"/>
    <s v="Arvestatud"/>
    <x v="94"/>
    <s v="õppeaine32"/>
    <d v="2022-02-10T00:00:00"/>
    <n v="3.5"/>
    <n v="2"/>
    <s v="arvestus (mitteeristav)"/>
    <s v="NULL"/>
    <s v=""/>
    <n v="0"/>
    <s v="S00013_33102222068_õppeaine32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Kasin"/>
    <x v="15"/>
    <s v="õppeaine51"/>
    <d v="2022-02-10T00:00:00"/>
    <n v="3.5"/>
    <n v="8"/>
    <s v="eksam (eristav hindamine)"/>
    <n v="1"/>
    <n v="8"/>
    <n v="8"/>
    <s v="S00013_33102222068_õppeaine51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Hea"/>
    <x v="48"/>
    <s v="õppeaine11"/>
    <d v="2021-02-10T00:00:00"/>
    <n v="3.5"/>
    <n v="10"/>
    <s v="eksam (eristav hindamine)"/>
    <n v="3"/>
    <n v="30"/>
    <n v="10"/>
    <s v="S00013_33102222068_õppeaine11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Suurepärane"/>
    <x v="95"/>
    <s v="õppeaine55"/>
    <d v="2021-02-10T00:00:00"/>
    <n v="3.5"/>
    <n v="6"/>
    <s v="hindeline arvestus (eristav hindamine)"/>
    <n v="5"/>
    <n v="30"/>
    <n v="6"/>
    <s v="S00013_33102222068_õppeaine55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62"/>
    <s v="õppeaine95"/>
    <d v="2024-02-10T00:00:00"/>
    <n v="3.5"/>
    <n v="5"/>
    <s v="hindeline arvestus (eristav hindamine)"/>
    <n v="0"/>
    <n v="0"/>
    <n v="5"/>
    <s v="S00013_33102222068_õppeaine95_4533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43"/>
    <s v="õppeaine66"/>
    <d v="2023-09-10T00:00:00"/>
    <n v="3.5"/>
    <n v="9"/>
    <s v="eksam (eristav hindamine)"/>
    <n v="0"/>
    <n v="0"/>
    <n v="9"/>
    <s v="S00013_33102222068_õppeaine66_4517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78"/>
    <s v="õppeaine16"/>
    <d v="2021-09-10T00:00:00"/>
    <n v="3.5"/>
    <n v="6"/>
    <s v="hindeline arvestus (eristav hindamine)"/>
    <n v="0"/>
    <n v="0"/>
    <n v="6"/>
    <s v="S00013_33102222068_õppeaine16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Suurepärane"/>
    <x v="28"/>
    <s v="õppeaine50"/>
    <d v="2021-09-10T00:00:00"/>
    <n v="3.5"/>
    <n v="6"/>
    <s v="hindeline arvestus (eristav hindamine)"/>
    <n v="5"/>
    <n v="30"/>
    <n v="6"/>
    <s v="S00013_33102222068_õppeaine50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Mittearvestatud"/>
    <x v="24"/>
    <s v="õppeaine75"/>
    <d v="2025-02-10T00:00:00"/>
    <n v="3.5"/>
    <n v="2"/>
    <s v="arvestus (mitteeristav)"/>
    <s v="NULL"/>
    <s v=""/>
    <n v="0"/>
    <s v="S00013_33102222068_õppeaine75_45698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Väga hea"/>
    <x v="99"/>
    <s v="õppeaine58"/>
    <d v="2021-02-10T00:00:00"/>
    <n v="3.5"/>
    <n v="6"/>
    <s v="hindeline arvestus (eristav hindamine)"/>
    <n v="4"/>
    <n v="24"/>
    <n v="6"/>
    <s v="S00013_33102222068_õppeaine58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84"/>
    <s v="õppeaine73"/>
    <d v="2023-02-10T00:00:00"/>
    <n v="3.5"/>
    <n v="3"/>
    <s v="arvestus (mitteeristav)"/>
    <s v="NULL"/>
    <s v=""/>
    <n v="0"/>
    <s v="S00013_33102222068_õppeaine73_4496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x v="8"/>
    <x v="0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93"/>
    <s v="õppeaine88"/>
    <d v="2022-02-10T00:00:00"/>
    <n v="3.5"/>
    <n v="2"/>
    <s v="arvestus (mitteeristav)"/>
    <s v="NULL"/>
    <s v=""/>
    <n v="0"/>
    <s v="S00013_33102222068_õppeaine88_4460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64"/>
    <s v="õppeaine71"/>
    <d v="2022-09-10T00:00:00"/>
    <n v="3.5"/>
    <n v="3"/>
    <s v="arvestus (mitteeristav)"/>
    <n v="0"/>
    <n v="0"/>
    <n v="0"/>
    <s v="S00014_40308179773_õppeaine71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2"/>
    <s v="õppeaine85"/>
    <d v="2021-02-10T00:00:00"/>
    <n v="3.5"/>
    <n v="3"/>
    <s v="arvestus (mitteeristav)"/>
    <n v="0"/>
    <n v="0"/>
    <n v="0"/>
    <s v="S00014_40308179773_õppeaine85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Suurepärane"/>
    <x v="15"/>
    <s v="õppeaine51"/>
    <d v="2021-09-10T00:00:00"/>
    <n v="3.5"/>
    <n v="8"/>
    <s v="eksam (eristav hindamine)"/>
    <n v="5"/>
    <n v="40"/>
    <n v="8"/>
    <s v="S00014_40308179773_õppeaine51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Kasin"/>
    <x v="0"/>
    <s v="õppeaine22"/>
    <d v="2023-02-10T00:00:00"/>
    <n v="3.5"/>
    <n v="6"/>
    <s v="hindeline arvestus (eristav hindamine)"/>
    <n v="1"/>
    <n v="6"/>
    <n v="6"/>
    <s v="S00014_40308179773_õppeaine22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Väga hea"/>
    <x v="42"/>
    <s v="õppeaine53"/>
    <d v="2021-09-10T00:00:00"/>
    <n v="3.5"/>
    <n v="5"/>
    <s v="hindeline arvestus (eristav hindamine)"/>
    <n v="4"/>
    <n v="20"/>
    <n v="5"/>
    <s v="S00014_40308179773_õppeaine53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Arvestatud"/>
    <x v="11"/>
    <s v="õppeaine3"/>
    <d v="2025-02-10T00:00:00"/>
    <n v="3.5"/>
    <n v="3"/>
    <s v="arvestus (mitteeristav)"/>
    <s v="NULL"/>
    <s v=""/>
    <n v="0"/>
    <s v="S00014_40308179773_õppeaine3_45698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49"/>
    <s v="õppeaine90"/>
    <d v="2024-09-10T00:00:00"/>
    <n v="3.5"/>
    <n v="3"/>
    <s v="arvestus (mitteeristav)"/>
    <n v="0"/>
    <n v="0"/>
    <n v="0"/>
    <s v="S00014_40308179773_õppeaine90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75"/>
    <s v="õppeaine45"/>
    <d v="2024-02-10T00:00:00"/>
    <n v="3.5"/>
    <n v="3"/>
    <s v="arvestus (mitteeristav)"/>
    <s v="NULL"/>
    <s v=""/>
    <n v="0"/>
    <s v="S00014_40308179773_õppeaine45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Puudulik"/>
    <x v="26"/>
    <s v="õppeaine13"/>
    <d v="2020-09-10T00:00:00"/>
    <n v="3.5"/>
    <n v="6"/>
    <s v="hindeline arvestus (eristav hindamine)"/>
    <n v="0"/>
    <n v="0"/>
    <n v="6"/>
    <s v="S00014_40308179773_õppeaine13_4408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arvestatud"/>
    <x v="83"/>
    <s v="õppeaine99"/>
    <d v="2024-09-10T00:00:00"/>
    <n v="3.5"/>
    <n v="3"/>
    <s v="arvestus (mitteeristav)"/>
    <s v="NULL"/>
    <s v=""/>
    <n v="0"/>
    <s v="S00014_40308179773_õppeaine99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25"/>
    <s v="õppeaine98"/>
    <d v="2021-09-10T00:00:00"/>
    <n v="3.5"/>
    <n v="6"/>
    <s v="hindeline arvestus (eristav hindamine)"/>
    <n v="0"/>
    <n v="0"/>
    <n v="6"/>
    <s v="S00014_40308179773_õppeaine98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0"/>
    <s v="õppeaine7"/>
    <d v="2022-09-10T00:00:00"/>
    <n v="3.5"/>
    <n v="3"/>
    <s v="arvestus (mitteeristav)"/>
    <s v="NULL"/>
    <s v=""/>
    <n v="0"/>
    <s v="S00014_40308179773_õppeaine7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59"/>
    <s v="õppeaine57"/>
    <d v="2023-02-10T00:00:00"/>
    <n v="3.5"/>
    <n v="3"/>
    <s v="arvestus (mitteeristav)"/>
    <s v="NULL"/>
    <s v=""/>
    <n v="0"/>
    <s v="S00014_40308179773_õppeaine57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"/>
    <s v="õppeaine29"/>
    <d v="2023-09-10T00:00:00"/>
    <n v="3.5"/>
    <n v="3"/>
    <s v="arvestus (mitteeristav)"/>
    <s v="NULL"/>
    <s v=""/>
    <n v="0"/>
    <s v="S00014_40308179773_õppeaine29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37"/>
    <s v="õppeaine8"/>
    <d v="2023-02-10T00:00:00"/>
    <n v="3.5"/>
    <n v="6"/>
    <s v="hindeline arvestus (eristav hindamine)"/>
    <n v="3"/>
    <n v="18"/>
    <n v="6"/>
    <s v="S00014_40308179773_õppeaine8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51"/>
    <s v="õppeaine31"/>
    <d v="2021-02-10T00:00:00"/>
    <n v="3.5"/>
    <n v="3"/>
    <s v="arvestus (mitteeristav)"/>
    <s v="NULL"/>
    <s v=""/>
    <n v="0"/>
    <s v="S00014_40308179773_õppeaine31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Väga hea"/>
    <x v="79"/>
    <s v="õppeaine83"/>
    <d v="2024-09-10T00:00:00"/>
    <n v="3.5"/>
    <n v="6"/>
    <s v="hindeline arvestus (eristav hindamine)"/>
    <n v="4"/>
    <n v="24"/>
    <n v="6"/>
    <s v="S00014_40308179773_õppeaine83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45"/>
    <s v="õppeaine10"/>
    <d v="2025-09-10T00:00:00"/>
    <n v="3.5"/>
    <n v="9"/>
    <s v="eksam (eristav hindamine)"/>
    <n v="3"/>
    <n v="27"/>
    <n v="9"/>
    <s v="S00014_40308179773_õppeaine10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20"/>
    <s v="õppeaine12"/>
    <d v="2023-09-10T00:00:00"/>
    <n v="3.5"/>
    <n v="5"/>
    <s v="hindeline arvestus (eristav hindamine)"/>
    <n v="3"/>
    <n v="15"/>
    <n v="5"/>
    <s v="S00014_40308179773_õppeaine12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96"/>
    <s v="õppeaine21"/>
    <d v="2024-02-10T00:00:00"/>
    <n v="3.5"/>
    <n v="3"/>
    <s v="arvestus (mitteeristav)"/>
    <s v="NULL"/>
    <s v=""/>
    <n v="0"/>
    <s v="S00014_40308179773_õppeaine21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Mittearvestatud"/>
    <x v="36"/>
    <s v="õppeaine62"/>
    <d v="2025-09-10T00:00:00"/>
    <n v="3.5"/>
    <n v="3"/>
    <s v="arvestus (mitteeristav)"/>
    <s v="NULL"/>
    <s v=""/>
    <n v="0"/>
    <s v="S00014_40308179773_õppeaine62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Rahuldav"/>
    <x v="81"/>
    <s v="õppeaine80"/>
    <d v="2021-02-10T00:00:00"/>
    <n v="3.5"/>
    <n v="9"/>
    <s v="eksam (eristav hindamine)"/>
    <n v="2"/>
    <n v="18"/>
    <n v="9"/>
    <s v="S00014_40308179773_õppeaine80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41"/>
    <s v="õppeaine25"/>
    <d v="2022-09-10T00:00:00"/>
    <n v="3.5"/>
    <n v="5"/>
    <s v="hindeline arvestus (eristav hindamine)"/>
    <n v="0"/>
    <n v="0"/>
    <n v="5"/>
    <s v="S00014_40308179773_õppeaine25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x v="9"/>
    <x v="2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55"/>
    <s v="õppeaine96"/>
    <d v="2021-02-10T00:00:00"/>
    <n v="3.5"/>
    <n v="5"/>
    <s v="hindeline arvestus (eristav hindamine)"/>
    <n v="0"/>
    <n v="0"/>
    <n v="5"/>
    <s v="S00014_40308179773_õppeaine96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Mitteilmunud"/>
    <x v="47"/>
    <s v="õppeaine61"/>
    <d v="2023-09-10T00:00:00"/>
    <n v="4"/>
    <n v="2"/>
    <s v="arvestus (mitteeristav)"/>
    <n v="0"/>
    <n v="0"/>
    <n v="0"/>
    <s v="S00015_30703100974_õppeaine61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Hea"/>
    <x v="8"/>
    <s v="õppeaine79"/>
    <d v="2021-09-10T00:00:00"/>
    <n v="4"/>
    <n v="8"/>
    <s v="eksam (eristav hindamine)"/>
    <n v="3"/>
    <n v="24"/>
    <n v="8"/>
    <s v="S00015_30703100974_õppeaine79_4444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Väga hea"/>
    <x v="73"/>
    <s v="õppeaine92"/>
    <d v="2022-02-10T00:00:00"/>
    <n v="4"/>
    <n v="6"/>
    <s v="hindeline arvestus (eristav hindamine)"/>
    <n v="4"/>
    <n v="24"/>
    <n v="6"/>
    <s v="S00015_30703100974_õppeaine92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2"/>
    <s v="õppeaine85"/>
    <d v="2022-02-10T00:00:00"/>
    <n v="4"/>
    <n v="3"/>
    <s v="arvestus (mitteeristav)"/>
    <n v="0"/>
    <n v="0"/>
    <n v="0"/>
    <s v="S00015_30703100974_õppeaine85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Arvestatud"/>
    <x v="94"/>
    <s v="õppeaine32"/>
    <d v="2022-09-10T00:00:00"/>
    <n v="4"/>
    <n v="2"/>
    <s v="arvestus (mitteeristav)"/>
    <s v="NULL"/>
    <s v=""/>
    <n v="0"/>
    <s v="S00015_30703100974_õppeaine32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Suurepärane"/>
    <x v="45"/>
    <s v="õppeaine10"/>
    <d v="2021-02-10T00:00:00"/>
    <n v="4"/>
    <n v="9"/>
    <s v="eksam (eristav hindamine)"/>
    <n v="5"/>
    <n v="45"/>
    <n v="9"/>
    <s v="S00015_30703100974_õppeaine10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arvestatud"/>
    <x v="49"/>
    <s v="õppeaine90"/>
    <d v="2023-09-10T00:00:00"/>
    <n v="4"/>
    <n v="3"/>
    <s v="arvestus (mitteeristav)"/>
    <s v="NULL"/>
    <s v=""/>
    <n v="0"/>
    <s v="S00015_30703100974_õppeaine90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55"/>
    <s v="õppeaine96"/>
    <d v="2023-02-10T00:00:00"/>
    <n v="4"/>
    <n v="5"/>
    <s v="hindeline arvestus (eristav hindamine)"/>
    <n v="0"/>
    <n v="0"/>
    <n v="5"/>
    <s v="S00015_30703100974_õppeaine96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75"/>
    <s v="õppeaine45"/>
    <d v="2024-02-10T00:00:00"/>
    <n v="4"/>
    <n v="3"/>
    <s v="arvestus (mitteeristav)"/>
    <s v="NULL"/>
    <s v=""/>
    <n v="0"/>
    <s v="S00015_30703100974_õppeaine4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46"/>
    <s v="õppeaine5"/>
    <d v="2024-02-10T00:00:00"/>
    <n v="4"/>
    <n v="2"/>
    <s v="arvestus (mitteeristav)"/>
    <s v="NULL"/>
    <s v=""/>
    <n v="0"/>
    <s v="S00015_30703100974_õppeaine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Hea"/>
    <x v="12"/>
    <s v="õppeaine68"/>
    <d v="2022-02-10T00:00:00"/>
    <n v="4"/>
    <n v="5"/>
    <s v="hindeline arvestus (eristav hindamine)"/>
    <n v="3"/>
    <n v="15"/>
    <n v="5"/>
    <s v="S00015_30703100974_õppeaine68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8"/>
    <s v="õppeaine43"/>
    <d v="2022-09-10T00:00:00"/>
    <n v="4"/>
    <n v="3"/>
    <s v="arvestus (mitteeristav)"/>
    <s v="NULL"/>
    <s v=""/>
    <n v="0"/>
    <s v="S00015_30703100974_õppeaine43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0"/>
    <s v="õppeaine35"/>
    <d v="2025-09-10T00:00:00"/>
    <n v="4"/>
    <n v="3"/>
    <s v="arvestus (mitteeristav)"/>
    <s v="NULL"/>
    <s v=""/>
    <n v="0"/>
    <s v="S00015_30703100974_õppeaine35_45910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Arvestatud"/>
    <x v="72"/>
    <s v="õppeaine17"/>
    <d v="2023-02-10T00:00:00"/>
    <n v="4"/>
    <n v="3"/>
    <s v="arvestus (mitteeristav)"/>
    <s v="NULL"/>
    <s v=""/>
    <n v="0"/>
    <s v="S00015_30703100974_õppeaine17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Mitteilmunud"/>
    <x v="56"/>
    <s v="õppeaine54"/>
    <d v="2024-09-10T00:00:00"/>
    <n v="4"/>
    <n v="5"/>
    <s v="hindeline arvestus (eristav hindamine)"/>
    <n v="0"/>
    <n v="0"/>
    <n v="5"/>
    <s v="S00015_30703100974_õppeaine54_45545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x v="5"/>
    <x v="0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Hea"/>
    <x v="44"/>
    <s v="õppeaine86"/>
    <d v="2023-02-10T00:00:00"/>
    <n v="4"/>
    <n v="6"/>
    <s v="hindeline arvestus (eristav hindamine)"/>
    <n v="3"/>
    <n v="18"/>
    <n v="6"/>
    <s v="S00015_30703100974_õppeaine86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9"/>
    <s v="õppeaine57"/>
    <d v="2022-02-10T00:00:00"/>
    <n v="4.5"/>
    <n v="3"/>
    <s v="arvestus (mitteeristav)"/>
    <s v="NULL"/>
    <s v=""/>
    <n v="0"/>
    <s v="S00016_35305272685_õppeaine57_4460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"/>
    <s v="õppeaine2"/>
    <d v="2023-02-10T00:00:00"/>
    <n v="4.5"/>
    <n v="6"/>
    <s v="hindeline arvestus (eristav hindamine)"/>
    <n v="3"/>
    <n v="18"/>
    <n v="6"/>
    <s v="S00016_35305272685_õppeaine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29"/>
    <s v="õppeaine81"/>
    <d v="2025-02-10T00:00:00"/>
    <n v="4.5"/>
    <n v="5"/>
    <s v="hindeline arvestus (eristav hindamine)"/>
    <n v="2"/>
    <n v="10"/>
    <n v="5"/>
    <s v="S00016_35305272685_õppeaine81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Puudulik"/>
    <x v="37"/>
    <s v="õppeaine8"/>
    <d v="2023-02-10T00:00:00"/>
    <n v="4.5"/>
    <n v="6"/>
    <s v="hindeline arvestus (eristav hindamine)"/>
    <n v="0"/>
    <n v="0"/>
    <n v="6"/>
    <s v="S00016_35305272685_õppeaine8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50"/>
    <s v="õppeaine41"/>
    <d v="2023-02-10T00:00:00"/>
    <n v="4.5"/>
    <n v="6"/>
    <s v="hindeline arvestus (eristav hindamine)"/>
    <n v="0"/>
    <n v="0"/>
    <n v="6"/>
    <s v="S00016_35305272685_õppeaine41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34"/>
    <s v="õppeaine19"/>
    <d v="2022-09-10T00:00:00"/>
    <n v="4.5"/>
    <n v="2"/>
    <s v="arvestus (mitteeristav)"/>
    <s v="NULL"/>
    <s v=""/>
    <n v="0"/>
    <s v="S00016_35305272685_õppeaine19_4481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65"/>
    <s v="õppeaine82"/>
    <d v="2023-02-10T00:00:00"/>
    <n v="4.5"/>
    <n v="5"/>
    <s v="hindeline arvestus (eristav hindamine)"/>
    <n v="0"/>
    <n v="0"/>
    <n v="5"/>
    <s v="S00016_35305272685_õppeaine8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"/>
    <s v="õppeaine59"/>
    <d v="2025-09-10T00:00:00"/>
    <n v="4.5"/>
    <n v="3"/>
    <s v="arvestus (mitteeristav)"/>
    <s v="NULL"/>
    <s v=""/>
    <n v="0"/>
    <s v="S00016_35305272685_õppeaine59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5"/>
    <s v="õppeaine51"/>
    <d v="2022-09-10T00:00:00"/>
    <n v="4.5"/>
    <n v="8"/>
    <s v="eksam (eristav hindamine)"/>
    <n v="3"/>
    <n v="24"/>
    <n v="8"/>
    <s v="S00016_35305272685_õppeaine51_4481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81"/>
    <s v="õppeaine80"/>
    <d v="2025-09-10T00:00:00"/>
    <n v="4.5"/>
    <n v="9"/>
    <s v="eksam (eristav hindamine)"/>
    <n v="2"/>
    <n v="18"/>
    <n v="9"/>
    <s v="S00016_35305272685_õppeaine80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arvestatud"/>
    <x v="47"/>
    <s v="õppeaine61"/>
    <d v="2024-09-10T00:00:00"/>
    <n v="4.5"/>
    <n v="2"/>
    <s v="arvestus (mitteeristav)"/>
    <s v="NULL"/>
    <s v=""/>
    <n v="0"/>
    <s v="S00016_35305272685_õppeaine61_45545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19"/>
    <s v="õppeaine60"/>
    <d v="2025-02-10T00:00:00"/>
    <n v="4.5"/>
    <n v="2"/>
    <s v="arvestus (mitteeristav)"/>
    <s v="NULL"/>
    <s v=""/>
    <n v="0"/>
    <s v="S00016_35305272685_õppeaine60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Suurepärane"/>
    <x v="6"/>
    <s v="õppeaine84"/>
    <d v="2022-02-10T00:00:00"/>
    <n v="4.5"/>
    <n v="6"/>
    <s v="hindeline arvestus (eristav hindamine)"/>
    <n v="5"/>
    <n v="30"/>
    <n v="6"/>
    <s v="S00016_35305272685_õppeaine84_4460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"/>
    <s v="õppeaine85"/>
    <d v="2022-09-10T00:00:00"/>
    <n v="4.5"/>
    <n v="3"/>
    <s v="arvestus (mitteeristav)"/>
    <n v="0"/>
    <n v="0"/>
    <n v="0"/>
    <s v="S00016_35305272685_õppeaine85_4481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71"/>
    <s v="õppeaine72"/>
    <d v="2025-09-10T00:00:00"/>
    <n v="4.5"/>
    <n v="6"/>
    <s v="hindeline arvestus (eristav hindamine)"/>
    <n v="1"/>
    <n v="6"/>
    <n v="6"/>
    <s v="S00016_35305272685_õppeaine72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82"/>
    <s v="õppeaine40"/>
    <d v="2023-09-10T00:00:00"/>
    <n v="4.5"/>
    <n v="5"/>
    <s v="hindeline arvestus (eristav hindamine)"/>
    <n v="0"/>
    <n v="0"/>
    <n v="5"/>
    <s v="S00016_35305272685_õppeaine40_45179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5"/>
    <s v="õppeaine98"/>
    <d v="2025-02-10T00:00:00"/>
    <n v="4.5"/>
    <n v="6"/>
    <s v="hindeline arvestus (eristav hindamine)"/>
    <n v="0"/>
    <n v="0"/>
    <n v="6"/>
    <s v="S00016_35305272685_õppeaine98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Arvestatud"/>
    <x v="76"/>
    <s v="õppeaine1"/>
    <d v="2024-02-10T00:00:00"/>
    <n v="4.5"/>
    <n v="3"/>
    <s v="arvestus (mitteeristav)"/>
    <s v="NULL"/>
    <s v=""/>
    <n v="0"/>
    <s v="S00016_35305272685_õppeaine1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0"/>
    <s v="õppeaine22"/>
    <d v="2024-02-10T00:00:00"/>
    <n v="4.5"/>
    <n v="6"/>
    <s v="hindeline arvestus (eristav hindamine)"/>
    <n v="0"/>
    <n v="0"/>
    <n v="6"/>
    <s v="S00016_35305272685_õppeaine22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52"/>
    <s v="õppeaine70"/>
    <d v="2023-02-10T00:00:00"/>
    <n v="4.5"/>
    <n v="6"/>
    <s v="hindeline arvestus (eristav hindamine)"/>
    <n v="1"/>
    <n v="6"/>
    <n v="6"/>
    <s v="S00016_35305272685_õppeaine70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55"/>
    <s v="õppeaine96"/>
    <d v="2025-02-10T00:00:00"/>
    <n v="4.5"/>
    <n v="5"/>
    <s v="hindeline arvestus (eristav hindamine)"/>
    <n v="0"/>
    <n v="0"/>
    <n v="5"/>
    <s v="S00016_35305272685_õppeaine96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x v="6"/>
    <x v="1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Hea"/>
    <x v="74"/>
    <s v="õppeaine64"/>
    <d v="2024-09-10T00:00:00"/>
    <n v="4.5"/>
    <n v="6"/>
    <s v="hindeline arvestus (eristav hindamine)"/>
    <n v="3"/>
    <n v="18"/>
    <n v="6"/>
    <s v="S00016_35305272685_õppeaine64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5"/>
    <s v="õppeaine59"/>
    <d v="2022-02-10T00:00:00"/>
    <n v="3"/>
    <n v="3"/>
    <s v="arvestus (mitteeristav)"/>
    <s v="NULL"/>
    <s v=""/>
    <n v="0"/>
    <s v="S00017_46910220162_õppeaine59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0"/>
    <s v="õppeaine52"/>
    <d v="2021-02-10T00:00:00"/>
    <n v="3"/>
    <n v="9"/>
    <s v="eksam (eristav hindamine)"/>
    <n v="3"/>
    <n v="27"/>
    <n v="9"/>
    <s v="S00017_46910220162_õppeaine52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Rahuldav"/>
    <x v="1"/>
    <s v="õppeaine2"/>
    <d v="2021-09-10T00:00:00"/>
    <n v="3"/>
    <n v="6"/>
    <s v="hindeline arvestus (eristav hindamine)"/>
    <n v="2"/>
    <n v="12"/>
    <n v="6"/>
    <s v="S00017_46910220162_õppeaine2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38"/>
    <s v="õppeaine87"/>
    <d v="2024-09-10T00:00:00"/>
    <n v="3"/>
    <n v="3"/>
    <s v="arvestus (mitteeristav)"/>
    <s v="NULL"/>
    <s v=""/>
    <n v="0"/>
    <s v="S00017_46910220162_õppeaine87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47"/>
    <s v="õppeaine61"/>
    <d v="2024-09-10T00:00:00"/>
    <n v="3"/>
    <n v="2"/>
    <s v="arvestus (mitteeristav)"/>
    <s v="NULL"/>
    <s v=""/>
    <n v="0"/>
    <s v="S00017_46910220162_õppeaine61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35"/>
    <s v="õppeaine94"/>
    <d v="2020-09-10T00:00:00"/>
    <n v="3"/>
    <n v="9"/>
    <s v="eksam (eristav hindamine)"/>
    <n v="3"/>
    <n v="27"/>
    <n v="9"/>
    <s v="S00017_46910220162_õppeaine94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"/>
    <s v="õppeaine79"/>
    <d v="2023-02-10T00:00:00"/>
    <n v="3"/>
    <n v="8"/>
    <s v="eksam (eristav hindamine)"/>
    <n v="3"/>
    <n v="24"/>
    <n v="8"/>
    <s v="S00017_46910220162_õppeaine79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Suurepärane"/>
    <x v="44"/>
    <s v="õppeaine86"/>
    <d v="2022-02-10T00:00:00"/>
    <n v="3"/>
    <n v="6"/>
    <s v="hindeline arvestus (eristav hindamine)"/>
    <n v="5"/>
    <n v="30"/>
    <n v="6"/>
    <s v="S00017_46910220162_õppeaine86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25"/>
    <s v="õppeaine98"/>
    <d v="2022-02-10T00:00:00"/>
    <n v="3"/>
    <n v="6"/>
    <s v="hindeline arvestus (eristav hindamine)"/>
    <n v="3"/>
    <n v="18"/>
    <n v="6"/>
    <s v="S00017_46910220162_õppeaine98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96"/>
    <s v="õppeaine21"/>
    <d v="2023-02-10T00:00:00"/>
    <n v="3"/>
    <n v="3"/>
    <s v="arvestus (mitteeristav)"/>
    <s v="NULL"/>
    <s v=""/>
    <n v="0"/>
    <s v="S00017_46910220162_õppeaine21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94"/>
    <s v="õppeaine32"/>
    <d v="2020-09-10T00:00:00"/>
    <n v="3"/>
    <n v="2"/>
    <s v="arvestus (mitteeristav)"/>
    <s v="NULL"/>
    <s v=""/>
    <n v="0"/>
    <s v="S00017_46910220162_õppeaine32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Suurepärane"/>
    <x v="29"/>
    <s v="õppeaine81"/>
    <d v="2020-09-10T00:00:00"/>
    <n v="3"/>
    <n v="5"/>
    <s v="hindeline arvestus (eristav hindamine)"/>
    <n v="5"/>
    <n v="25"/>
    <n v="5"/>
    <s v="S00017_46910220162_õppeaine81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59"/>
    <s v="õppeaine57"/>
    <d v="2023-02-10T00:00:00"/>
    <n v="3"/>
    <n v="3"/>
    <s v="arvestus (mitteeristav)"/>
    <s v="NULL"/>
    <s v=""/>
    <n v="0"/>
    <s v="S00017_46910220162_õppeaine57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2"/>
    <s v="õppeaine85"/>
    <d v="2024-02-10T00:00:00"/>
    <n v="3"/>
    <n v="3"/>
    <s v="arvestus (mitteeristav)"/>
    <s v="NULL"/>
    <s v=""/>
    <n v="0"/>
    <s v="S00017_46910220162_õppeaine85_4533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ilmunud"/>
    <x v="68"/>
    <s v="õppeaine43"/>
    <d v="2022-02-10T00:00:00"/>
    <n v="3"/>
    <n v="3"/>
    <s v="arvestus (mitteeristav)"/>
    <n v="0"/>
    <n v="0"/>
    <n v="0"/>
    <s v="S00017_46910220162_õppeaine43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arvestatud"/>
    <x v="77"/>
    <s v="õppeaine49"/>
    <d v="2021-09-10T00:00:00"/>
    <n v="3"/>
    <n v="3"/>
    <s v="arvestus (mitteeristav)"/>
    <s v="NULL"/>
    <s v=""/>
    <n v="0"/>
    <s v="S00017_46910220162_õppeaine49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70"/>
    <s v="õppeaine9"/>
    <d v="2021-02-10T00:00:00"/>
    <n v="3"/>
    <n v="8"/>
    <s v="eksam (eristav hindamine)"/>
    <n v="0"/>
    <n v="0"/>
    <n v="8"/>
    <s v="S00017_46910220162_õppeaine9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65"/>
    <s v="õppeaine82"/>
    <d v="2025-09-10T00:00:00"/>
    <n v="3"/>
    <n v="5"/>
    <s v="hindeline arvestus (eristav hindamine)"/>
    <n v="1"/>
    <n v="5"/>
    <n v="5"/>
    <s v="S00017_46910220162_õppeaine82_45910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93"/>
    <s v="õppeaine88"/>
    <d v="2022-09-10T00:00:00"/>
    <n v="3"/>
    <n v="2"/>
    <s v="arvestus (mitteeristav)"/>
    <s v="NULL"/>
    <s v=""/>
    <n v="0"/>
    <s v="S00017_46910220162_õppeaine88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Suurepärane"/>
    <x v="57"/>
    <s v="õppeaine26"/>
    <d v="2020-09-10T00:00:00"/>
    <n v="3"/>
    <n v="5"/>
    <s v="hindeline arvestus (eristav hindamine)"/>
    <n v="5"/>
    <n v="25"/>
    <n v="5"/>
    <s v="S00017_46910220162_õppeaine26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6"/>
    <s v="õppeaine84"/>
    <d v="2025-02-10T00:00:00"/>
    <n v="3"/>
    <n v="6"/>
    <s v="hindeline arvestus (eristav hindamine)"/>
    <n v="0"/>
    <n v="0"/>
    <n v="6"/>
    <s v="S00017_46910220162_õppeaine84_45698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7"/>
    <s v="õppeaine76"/>
    <d v="2024-09-10T00:00:00"/>
    <n v="3"/>
    <n v="3"/>
    <s v="arvestus (mitteeristav)"/>
    <s v="NULL"/>
    <s v=""/>
    <n v="0"/>
    <s v="S00017_46910220162_õppeaine76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98"/>
    <s v="õppeaine100"/>
    <d v="2022-09-10T00:00:00"/>
    <n v="3"/>
    <n v="6"/>
    <s v="hindeline arvestus (eristav hindamine)"/>
    <n v="1"/>
    <n v="6"/>
    <n v="6"/>
    <s v="S00017_46910220162_õppeaine100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x v="0"/>
    <x v="0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60"/>
    <s v="õppeaine35"/>
    <d v="2023-02-10T00:00:00"/>
    <n v="3"/>
    <n v="3"/>
    <s v="arvestus (mitteeristav)"/>
    <s v="NULL"/>
    <s v=""/>
    <n v="0"/>
    <s v="S00017_46910220162_õppeaine35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7"/>
    <s v="õppeaine76"/>
    <d v="2024-09-10T00:00:00"/>
    <n v="3"/>
    <n v="3"/>
    <s v="arvestus (mitteeristav)"/>
    <s v="NULL"/>
    <s v=""/>
    <n v="0"/>
    <s v="S00018_31501185146_õppeaine76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2"/>
    <s v="õppeaine40"/>
    <d v="2023-02-10T00:00:00"/>
    <n v="3"/>
    <n v="5"/>
    <s v="hindeline arvestus (eristav hindamine)"/>
    <n v="2"/>
    <n v="10"/>
    <n v="5"/>
    <s v="S00018_31501185146_õppeaine40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99"/>
    <s v="õppeaine58"/>
    <d v="2024-02-10T00:00:00"/>
    <n v="3"/>
    <n v="6"/>
    <s v="hindeline arvestus (eristav hindamine)"/>
    <n v="2"/>
    <n v="12"/>
    <n v="6"/>
    <s v="S00018_31501185146_õppeaine5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90"/>
    <s v="õppeaine89"/>
    <d v="2024-02-10T00:00:00"/>
    <n v="3"/>
    <n v="2"/>
    <s v="arvestus (mitteeristav)"/>
    <n v="0"/>
    <n v="0"/>
    <n v="0"/>
    <s v="S00018_31501185146_õppeaine89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79"/>
    <s v="õppeaine83"/>
    <d v="2021-02-10T00:00:00"/>
    <n v="3"/>
    <n v="6"/>
    <s v="hindeline arvestus (eristav hindamine)"/>
    <n v="4"/>
    <n v="24"/>
    <n v="6"/>
    <s v="S00018_31501185146_õppeaine83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27"/>
    <s v="õppeaine46"/>
    <d v="2020-09-10T00:00:00"/>
    <n v="3"/>
    <n v="2"/>
    <s v="arvestus (mitteeristav)"/>
    <n v="0"/>
    <n v="0"/>
    <n v="0"/>
    <s v="S00018_31501185146_õppeaine46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67"/>
    <s v="õppeaine30"/>
    <d v="2024-09-10T00:00:00"/>
    <n v="3"/>
    <n v="6"/>
    <s v="hindeline arvestus (eristav hindamine)"/>
    <n v="0"/>
    <n v="0"/>
    <n v="6"/>
    <s v="S00018_31501185146_õppeaine30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55"/>
    <s v="õppeaine96"/>
    <d v="2025-09-10T00:00:00"/>
    <n v="3"/>
    <n v="5"/>
    <s v="hindeline arvestus (eristav hindamine)"/>
    <n v="0"/>
    <n v="0"/>
    <n v="5"/>
    <s v="S00018_31501185146_õppeaine96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7"/>
    <s v="õppeaine27"/>
    <d v="2023-09-10T00:00:00"/>
    <n v="3"/>
    <n v="6"/>
    <s v="hindeline arvestus (eristav hindamine)"/>
    <n v="2"/>
    <n v="12"/>
    <n v="6"/>
    <s v="S00018_31501185146_õppeaine27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3"/>
    <s v="õppeaine34"/>
    <d v="2022-09-10T00:00:00"/>
    <n v="3"/>
    <n v="3"/>
    <s v="arvestus (mitteeristav)"/>
    <s v="NULL"/>
    <s v=""/>
    <n v="0"/>
    <s v="S00018_31501185146_õppeaine3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Kasin"/>
    <x v="8"/>
    <s v="õppeaine79"/>
    <d v="2022-09-10T00:00:00"/>
    <n v="3"/>
    <n v="8"/>
    <s v="eksam (eristav hindamine)"/>
    <n v="1"/>
    <n v="8"/>
    <n v="8"/>
    <s v="S00018_31501185146_õppeaine79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2"/>
    <s v="õppeaine18"/>
    <d v="2024-02-10T00:00:00"/>
    <n v="3"/>
    <n v="2"/>
    <s v="arvestus (mitteeristav)"/>
    <s v="NULL"/>
    <s v=""/>
    <n v="0"/>
    <s v="S00018_31501185146_õppeaine1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57"/>
    <s v="õppeaine26"/>
    <d v="2022-02-10T00:00:00"/>
    <n v="3"/>
    <n v="5"/>
    <s v="hindeline arvestus (eristav hindamine)"/>
    <n v="4"/>
    <n v="20"/>
    <n v="5"/>
    <s v="S00018_31501185146_õppeaine26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0"/>
    <s v="õppeaine22"/>
    <d v="2021-09-10T00:00:00"/>
    <n v="3"/>
    <n v="6"/>
    <s v="hindeline arvestus (eristav hindamine)"/>
    <n v="2"/>
    <n v="12"/>
    <n v="6"/>
    <s v="S00018_31501185146_õppeaine22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51"/>
    <s v="õppeaine31"/>
    <d v="2024-09-10T00:00:00"/>
    <n v="3"/>
    <n v="3"/>
    <s v="arvestus (mitteeristav)"/>
    <s v="NULL"/>
    <s v=""/>
    <n v="0"/>
    <s v="S00018_31501185146_õppeaine31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Kasin"/>
    <x v="42"/>
    <s v="õppeaine53"/>
    <d v="2021-09-10T00:00:00"/>
    <n v="3"/>
    <n v="5"/>
    <s v="hindeline arvestus (eristav hindamine)"/>
    <n v="1"/>
    <n v="5"/>
    <n v="5"/>
    <s v="S00018_31501185146_õppeaine53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14"/>
    <s v="õppeaine4"/>
    <d v="2022-09-10T00:00:00"/>
    <n v="3"/>
    <n v="2"/>
    <s v="arvestus (mitteeristav)"/>
    <s v="NULL"/>
    <s v=""/>
    <n v="0"/>
    <s v="S00018_31501185146_õppeaine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41"/>
    <s v="õppeaine25"/>
    <d v="2021-09-10T00:00:00"/>
    <n v="3"/>
    <n v="5"/>
    <s v="hindeline arvestus (eristav hindamine)"/>
    <n v="3"/>
    <n v="15"/>
    <n v="5"/>
    <s v="S00018_31501185146_õppeaine25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30"/>
    <s v="õppeaine7"/>
    <d v="2022-09-10T00:00:00"/>
    <n v="3"/>
    <n v="3"/>
    <s v="arvestus (mitteeristav)"/>
    <s v="NULL"/>
    <s v=""/>
    <n v="0"/>
    <s v="S00018_31501185146_õppeaine7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74"/>
    <s v="õppeaine64"/>
    <d v="2025-09-10T00:00:00"/>
    <n v="3"/>
    <n v="6"/>
    <s v="hindeline arvestus (eristav hindamine)"/>
    <n v="0"/>
    <n v="0"/>
    <n v="6"/>
    <s v="S00018_31501185146_õppeaine64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Rahuldav"/>
    <x v="52"/>
    <s v="õppeaine70"/>
    <d v="2022-09-10T00:00:00"/>
    <n v="3"/>
    <n v="6"/>
    <s v="hindeline arvestus (eristav hindamine)"/>
    <n v="2"/>
    <n v="12"/>
    <n v="6"/>
    <s v="S00018_31501185146_õppeaine70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96"/>
    <s v="õppeaine21"/>
    <d v="2020-09-10T00:00:00"/>
    <n v="3"/>
    <n v="3"/>
    <s v="arvestus (mitteeristav)"/>
    <s v="NULL"/>
    <s v=""/>
    <n v="0"/>
    <s v="S00018_31501185146_õppeaine21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54"/>
    <s v="õppeaine65"/>
    <d v="2022-02-10T00:00:00"/>
    <n v="3"/>
    <n v="8"/>
    <s v="eksam (eristav hindamine)"/>
    <n v="3"/>
    <n v="24"/>
    <n v="8"/>
    <s v="S00018_31501185146_õppeaine65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2"/>
    <s v="õppeaine85"/>
    <d v="2025-09-10T00:00:00"/>
    <n v="3"/>
    <n v="3"/>
    <s v="arvestus (mitteeristav)"/>
    <s v="NULL"/>
    <s v=""/>
    <n v="0"/>
    <s v="S00018_31501185146_õppeaine85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64"/>
    <s v="õppeaine71"/>
    <d v="2023-09-10T00:00:00"/>
    <n v="3"/>
    <n v="3"/>
    <s v="arvestus (mitteeristav)"/>
    <n v="0"/>
    <n v="0"/>
    <n v="0"/>
    <s v="S00018_31501185146_õppeaine71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80"/>
    <s v="õppeaine52"/>
    <d v="2022-02-10T00:00:00"/>
    <n v="3"/>
    <n v="9"/>
    <s v="eksam (eristav hindamine)"/>
    <n v="0"/>
    <n v="0"/>
    <n v="9"/>
    <s v="S00018_31501185146_õppeaine52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37"/>
    <s v="õppeaine8"/>
    <d v="2024-09-10T00:00:00"/>
    <n v="3"/>
    <n v="6"/>
    <s v="hindeline arvestus (eristav hindamine)"/>
    <n v="0"/>
    <n v="0"/>
    <n v="6"/>
    <s v="S00018_31501185146_õppeaine8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60"/>
    <s v="õppeaine35"/>
    <d v="2024-09-10T00:00:00"/>
    <n v="3"/>
    <n v="3"/>
    <s v="arvestus (mitteeristav)"/>
    <s v="NULL"/>
    <s v=""/>
    <n v="0"/>
    <s v="S00018_31501185146_õppeaine35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75"/>
    <s v="õppeaine45"/>
    <d v="2021-02-10T00:00:00"/>
    <n v="3"/>
    <n v="3"/>
    <s v="arvestus (mitteeristav)"/>
    <s v="NULL"/>
    <s v=""/>
    <n v="0"/>
    <s v="S00018_31501185146_õppeaine45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Mitteilmunud"/>
    <x v="84"/>
    <s v="õppeaine73"/>
    <d v="2022-09-10T00:00:00"/>
    <n v="3"/>
    <n v="3"/>
    <s v="arvestus (mitteeristav)"/>
    <n v="0"/>
    <n v="0"/>
    <n v="0"/>
    <s v="S00018_31501185146_õppeaine73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33"/>
    <s v="õppeaine56"/>
    <d v="2024-02-10T00:00:00"/>
    <n v="3"/>
    <n v="6"/>
    <s v="hindeline arvestus (eristav hindamine)"/>
    <n v="4"/>
    <n v="24"/>
    <n v="6"/>
    <s v="S00018_31501185146_õppeaine56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56"/>
    <s v="õppeaine54"/>
    <d v="2023-09-10T00:00:00"/>
    <n v="3"/>
    <n v="5"/>
    <s v="hindeline arvestus (eristav hindamine)"/>
    <n v="4"/>
    <n v="20"/>
    <n v="5"/>
    <s v="S00018_31501185146_õppeaine54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x v="8"/>
    <x v="0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29"/>
    <s v="õppeaine81"/>
    <d v="2021-09-10T00:00:00"/>
    <n v="3"/>
    <n v="5"/>
    <s v="hindeline arvestus (eristav hindamine)"/>
    <n v="4"/>
    <n v="20"/>
    <n v="5"/>
    <s v="S00018_31501185146_õppeaine81_44449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x v="10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x v="10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x v="10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x v="10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x v="10"/>
    <x v="1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21"/>
    <s v="õppeaine42"/>
    <d v="2023-02-10T00:00:00"/>
    <n v="4.5"/>
    <n v="6"/>
    <s v="hindeline arvestus (eristav hindamine)"/>
    <n v="0"/>
    <n v="0"/>
    <n v="6"/>
    <s v="S00020_36006114593_õppeaine42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5"/>
    <s v="õppeaine59"/>
    <d v="2024-09-10T00:00:00"/>
    <n v="4.5"/>
    <n v="3"/>
    <s v="arvestus (mitteeristav)"/>
    <n v="0"/>
    <n v="0"/>
    <n v="0"/>
    <s v="S00020_36006114593_õppeaine59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53"/>
    <s v="õppeaine97"/>
    <d v="2022-09-10T00:00:00"/>
    <n v="4.5"/>
    <n v="6"/>
    <s v="hindeline arvestus (eristav hindamine)"/>
    <n v="0"/>
    <n v="0"/>
    <n v="6"/>
    <s v="S00020_36006114593_õppeaine97_4481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30"/>
    <s v="õppeaine7"/>
    <d v="2025-02-10T00:00:00"/>
    <n v="4.5"/>
    <n v="3"/>
    <s v="arvestus (mitteeristav)"/>
    <s v="NULL"/>
    <s v=""/>
    <n v="0"/>
    <s v="S00020_36006114593_õppeaine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51"/>
    <s v="õppeaine31"/>
    <d v="2022-02-10T00:00:00"/>
    <n v="4.5"/>
    <n v="3"/>
    <s v="arvestus (mitteeristav)"/>
    <s v="NULL"/>
    <s v=""/>
    <n v="0"/>
    <s v="S00020_36006114593_õppeaine31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18"/>
    <s v="õppeaine15"/>
    <d v="2024-09-10T00:00:00"/>
    <n v="4.5"/>
    <n v="3"/>
    <s v="arvestus (mitteeristav)"/>
    <n v="0"/>
    <n v="0"/>
    <n v="0"/>
    <s v="S00020_36006114593_õppeaine15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29"/>
    <s v="õppeaine81"/>
    <d v="2025-02-10T00:00:00"/>
    <n v="4.5"/>
    <n v="5"/>
    <s v="hindeline arvestus (eristav hindamine)"/>
    <n v="1"/>
    <n v="5"/>
    <n v="5"/>
    <s v="S00020_36006114593_õppeaine8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86"/>
    <s v="õppeaine44"/>
    <d v="2024-02-10T00:00:00"/>
    <n v="4.5"/>
    <n v="6"/>
    <s v="hindeline arvestus (eristav hindamine)"/>
    <n v="0"/>
    <n v="0"/>
    <n v="6"/>
    <s v="S00020_36006114593_õppeaine44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59"/>
    <s v="õppeaine57"/>
    <d v="2025-02-10T00:00:00"/>
    <n v="4.5"/>
    <n v="3"/>
    <s v="arvestus (mitteeristav)"/>
    <s v="NULL"/>
    <s v=""/>
    <n v="0"/>
    <s v="S00020_36006114593_õppeaine5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65"/>
    <s v="õppeaine82"/>
    <d v="2021-02-10T00:00:00"/>
    <n v="4.5"/>
    <n v="5"/>
    <s v="hindeline arvestus (eristav hindamine)"/>
    <n v="0"/>
    <n v="0"/>
    <n v="5"/>
    <s v="S00020_36006114593_õppeaine8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Rahuldav"/>
    <x v="63"/>
    <s v="õppeaine37"/>
    <d v="2023-09-10T00:00:00"/>
    <n v="4.5"/>
    <n v="8"/>
    <s v="eksam (eristav hindamine)"/>
    <n v="2"/>
    <n v="16"/>
    <n v="8"/>
    <s v="S00020_36006114593_õppeaine37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Hea"/>
    <x v="70"/>
    <s v="õppeaine9"/>
    <d v="2023-09-10T00:00:00"/>
    <n v="4.5"/>
    <n v="8"/>
    <s v="eksam (eristav hindamine)"/>
    <n v="3"/>
    <n v="24"/>
    <n v="8"/>
    <s v="S00020_36006114593_õppeaine9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7"/>
    <s v="õppeaine47"/>
    <d v="2022-02-10T00:00:00"/>
    <n v="4.5"/>
    <n v="2"/>
    <s v="arvestus (mitteeristav)"/>
    <s v="NULL"/>
    <s v=""/>
    <n v="0"/>
    <s v="S00020_36006114593_õppeaine47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14"/>
    <s v="õppeaine4"/>
    <d v="2021-09-10T00:00:00"/>
    <n v="4.5"/>
    <n v="2"/>
    <s v="arvestus (mitteeristav)"/>
    <s v="NULL"/>
    <s v=""/>
    <n v="0"/>
    <s v="S00020_36006114593_õppeaine4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39"/>
    <s v="õppeaine23"/>
    <d v="2024-02-10T00:00:00"/>
    <n v="4.5"/>
    <n v="8"/>
    <s v="eksam (eristav hindamine)"/>
    <n v="1"/>
    <n v="8"/>
    <n v="8"/>
    <s v="S00020_36006114593_õppeaine23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4"/>
    <s v="õppeaine32"/>
    <d v="2025-02-10T00:00:00"/>
    <n v="4.5"/>
    <n v="2"/>
    <s v="arvestus (mitteeristav)"/>
    <s v="NULL"/>
    <s v=""/>
    <n v="0"/>
    <s v="S00020_36006114593_õppeaine32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Puudulik"/>
    <x v="95"/>
    <s v="õppeaine55"/>
    <d v="2020-09-10T00:00:00"/>
    <n v="4.5"/>
    <n v="6"/>
    <s v="hindeline arvestus (eristav hindamine)"/>
    <n v="0"/>
    <n v="0"/>
    <n v="6"/>
    <s v="S00020_36006114593_õppeaine55_4408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19"/>
    <s v="õppeaine60"/>
    <d v="2021-09-10T00:00:00"/>
    <n v="4.5"/>
    <n v="2"/>
    <s v="arvestus (mitteeristav)"/>
    <n v="0"/>
    <n v="0"/>
    <n v="0"/>
    <s v="S00020_36006114593_õppeaine60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49"/>
    <s v="õppeaine90"/>
    <d v="2024-09-10T00:00:00"/>
    <n v="4.5"/>
    <n v="3"/>
    <s v="arvestus (mitteeristav)"/>
    <s v="NULL"/>
    <s v=""/>
    <n v="0"/>
    <s v="S00020_36006114593_õppeaine90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Puudulik"/>
    <x v="67"/>
    <s v="õppeaine30"/>
    <d v="2021-02-10T00:00:00"/>
    <n v="4.5"/>
    <n v="6"/>
    <s v="hindeline arvestus (eristav hindamine)"/>
    <n v="0"/>
    <n v="0"/>
    <n v="6"/>
    <s v="S00020_36006114593_õppeaine30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Suurepärane"/>
    <x v="1"/>
    <s v="õppeaine2"/>
    <d v="2021-02-10T00:00:00"/>
    <n v="4.5"/>
    <n v="6"/>
    <s v="hindeline arvestus (eristav hindamine)"/>
    <n v="5"/>
    <n v="30"/>
    <n v="6"/>
    <s v="S00020_36006114593_õppeaine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34"/>
    <s v="õppeaine19"/>
    <d v="2023-02-10T00:00:00"/>
    <n v="4.5"/>
    <n v="2"/>
    <s v="arvestus (mitteeristav)"/>
    <s v="NULL"/>
    <s v=""/>
    <n v="0"/>
    <s v="S00020_36006114593_õppeaine19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16"/>
    <s v="õppeaine91"/>
    <d v="2023-02-10T00:00:00"/>
    <n v="4.5"/>
    <n v="3"/>
    <s v="arvestus (mitteeristav)"/>
    <s v="NULL"/>
    <s v=""/>
    <n v="0"/>
    <s v="S00020_36006114593_õppeaine91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2"/>
    <s v="õppeaine85"/>
    <d v="2023-09-10T00:00:00"/>
    <n v="4.5"/>
    <n v="3"/>
    <s v="arvestus (mitteeristav)"/>
    <s v="NULL"/>
    <s v=""/>
    <n v="0"/>
    <s v="S00020_36006114593_õppeaine85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48"/>
    <s v="õppeaine11"/>
    <d v="2025-02-10T00:00:00"/>
    <n v="4.5"/>
    <n v="10"/>
    <s v="eksam (eristav hindamine)"/>
    <n v="0"/>
    <n v="0"/>
    <n v="10"/>
    <s v="S00020_36006114593_õppeaine1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2"/>
    <s v="õppeaine68"/>
    <d v="2024-02-10T00:00:00"/>
    <n v="4.5"/>
    <n v="5"/>
    <s v="hindeline arvestus (eristav hindamine)"/>
    <n v="1"/>
    <n v="5"/>
    <n v="5"/>
    <s v="S00020_36006114593_õppeaine68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1"/>
    <s v="õppeaine6"/>
    <d v="2021-02-10T00:00:00"/>
    <n v="4.5"/>
    <n v="3"/>
    <s v="arvestus (mitteeristav)"/>
    <s v="NULL"/>
    <s v=""/>
    <n v="0"/>
    <s v="S00020_36006114593_õppeaine6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4"/>
    <s v="õppeaine71"/>
    <d v="2021-09-10T00:00:00"/>
    <n v="4.5"/>
    <n v="3"/>
    <s v="arvestus (mitteeristav)"/>
    <s v="NULL"/>
    <s v=""/>
    <n v="0"/>
    <s v="S00020_36006114593_õppeaine71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31"/>
    <s v="õppeaine36"/>
    <d v="2022-02-10T00:00:00"/>
    <n v="4.5"/>
    <n v="6"/>
    <s v="hindeline arvestus (eristav hindamine)"/>
    <n v="1"/>
    <n v="6"/>
    <n v="6"/>
    <s v="S00020_36006114593_õppeaine36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0"/>
    <s v="õppeaine39"/>
    <d v="2024-02-10T00:00:00"/>
    <n v="4.5"/>
    <n v="5"/>
    <s v="hindeline arvestus (eristav hindamine)"/>
    <n v="1"/>
    <n v="5"/>
    <n v="5"/>
    <s v="S00020_36006114593_õppeaine39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40"/>
    <s v="õppeaine74"/>
    <d v="2022-02-10T00:00:00"/>
    <n v="4.5"/>
    <n v="2"/>
    <s v="arvestus (mitteeristav)"/>
    <s v="NULL"/>
    <s v=""/>
    <n v="0"/>
    <s v="S00020_36006114593_õppeaine74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83"/>
    <s v="õppeaine99"/>
    <d v="2021-02-10T00:00:00"/>
    <n v="4.5"/>
    <n v="3"/>
    <s v="arvestus (mitteeristav)"/>
    <s v="NULL"/>
    <s v=""/>
    <n v="0"/>
    <s v="S00020_36006114593_õppeaine99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Suurepärane"/>
    <x v="6"/>
    <s v="õppeaine84"/>
    <d v="2025-02-10T00:00:00"/>
    <n v="4.5"/>
    <n v="6"/>
    <s v="hindeline arvestus (eristav hindamine)"/>
    <n v="5"/>
    <n v="30"/>
    <n v="6"/>
    <s v="S00020_36006114593_õppeaine84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Rahuldav"/>
    <x v="80"/>
    <s v="õppeaine52"/>
    <d v="2022-02-10T00:00:00"/>
    <n v="4.5"/>
    <n v="9"/>
    <s v="eksam (eristav hindamine)"/>
    <n v="2"/>
    <n v="18"/>
    <n v="9"/>
    <s v="S00020_36006114593_õppeaine52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23"/>
    <s v="õppeaine34"/>
    <d v="2024-09-10T00:00:00"/>
    <n v="4.5"/>
    <n v="3"/>
    <s v="arvestus (mitteeristav)"/>
    <s v="NULL"/>
    <s v=""/>
    <n v="0"/>
    <s v="S00020_36006114593_õppeaine34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Puudulik"/>
    <x v="26"/>
    <s v="õppeaine13"/>
    <d v="2025-02-10T00:00:00"/>
    <n v="4.5"/>
    <n v="6"/>
    <s v="hindeline arvestus (eristav hindamine)"/>
    <n v="0"/>
    <n v="0"/>
    <n v="6"/>
    <s v="S00020_36006114593_õppeaine13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66"/>
    <s v="õppeaine48"/>
    <d v="2024-09-10T00:00:00"/>
    <n v="4.5"/>
    <n v="3"/>
    <s v="arvestus (mitteeristav)"/>
    <s v="NULL"/>
    <s v=""/>
    <n v="0"/>
    <s v="S00020_36006114593_õppeaine48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x v="7"/>
    <x v="0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93"/>
    <s v="õppeaine88"/>
    <d v="2025-02-10T00:00:00"/>
    <n v="4.5"/>
    <n v="2"/>
    <s v="arvestus (mitteeristav)"/>
    <s v="NULL"/>
    <s v=""/>
    <n v="0"/>
    <s v="S00020_36006114593_õppeaine88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Väga hea"/>
    <x v="54"/>
    <s v="õppeaine65"/>
    <d v="2021-02-10T00:00:00"/>
    <n v="3.5"/>
    <n v="8"/>
    <s v="eksam (eristav hindamine)"/>
    <n v="4"/>
    <n v="32"/>
    <n v="8"/>
    <s v="S00021_55109077871_õppeaine65_44237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Mittearvestatud"/>
    <x v="3"/>
    <s v="õppeaine29"/>
    <d v="2021-09-10T00:00:00"/>
    <n v="3.5"/>
    <n v="3"/>
    <s v="arvestus (mitteeristav)"/>
    <s v="NULL"/>
    <s v=""/>
    <n v="0"/>
    <s v="S00021_55109077871_õppeaine29_4444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Hea"/>
    <x v="33"/>
    <s v="õppeaine56"/>
    <d v="2024-02-10T00:00:00"/>
    <n v="3.5"/>
    <n v="6"/>
    <s v="hindeline arvestus (eristav hindamine)"/>
    <n v="3"/>
    <n v="18"/>
    <n v="6"/>
    <s v="S00021_55109077871_õppeaine5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Puudulik"/>
    <x v="25"/>
    <s v="õppeaine98"/>
    <d v="2023-09-10T00:00:00"/>
    <n v="3.5"/>
    <n v="6"/>
    <s v="hindeline arvestus (eristav hindamine)"/>
    <n v="0"/>
    <n v="0"/>
    <n v="6"/>
    <s v="S00021_55109077871_õppeaine98_4517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Suurepärane"/>
    <x v="31"/>
    <s v="õppeaine36"/>
    <d v="2025-09-10T00:00:00"/>
    <n v="3.5"/>
    <n v="6"/>
    <s v="hindeline arvestus (eristav hindamine)"/>
    <n v="5"/>
    <n v="30"/>
    <n v="6"/>
    <s v="S00021_55109077871_õppeaine36_45910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Hea"/>
    <x v="81"/>
    <s v="õppeaine80"/>
    <d v="2025-02-10T00:00:00"/>
    <n v="3.5"/>
    <n v="9"/>
    <s v="eksam (eristav hindamine)"/>
    <n v="3"/>
    <n v="27"/>
    <n v="9"/>
    <s v="S00021_55109077871_õppeaine80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Ei"/>
    <s v="NULL"/>
    <s v="NULL"/>
    <n v="148"/>
    <n v="34"/>
    <s v="3.4"/>
    <s v="3.2"/>
    <x v="3"/>
    <s v="3.5"/>
    <n v="4"/>
    <n v="1"/>
    <n v="17"/>
    <n v="9"/>
    <n v="57"/>
    <n v="5"/>
    <s v="Mitteilmunud"/>
    <x v="61"/>
    <s v="õppeaine6"/>
    <d v="2024-02-10T00:00:00"/>
    <n v="3.5"/>
    <n v="3"/>
    <s v="arvestus (mitteeristav)"/>
    <n v="0"/>
    <n v="0"/>
    <n v="0"/>
    <s v="S00021_55109077871_õppeaine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Arvestatud"/>
    <x v="7"/>
    <s v="õppeaine76"/>
    <d v="2024-09-10T00:00:00"/>
    <n v="3.5"/>
    <n v="3"/>
    <s v="arvestus (mitteeristav)"/>
    <s v="NULL"/>
    <s v=""/>
    <n v="0"/>
    <s v="S00021_55109077871_õppeaine76_45545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x v="4"/>
    <x v="0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Mitteilmunud"/>
    <x v="97"/>
    <s v="õppeaine47"/>
    <d v="2022-09-10T00:00:00"/>
    <n v="3.5"/>
    <n v="2"/>
    <s v="arvestus (mitteeristav)"/>
    <n v="0"/>
    <n v="0"/>
    <n v="0"/>
    <s v="S00021_55109077871_õppeaine47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7"/>
    <s v="õppeaine76"/>
    <d v="2021-09-10T00:00:00"/>
    <n v="4.5"/>
    <n v="3"/>
    <s v="arvestus (mitteeristav)"/>
    <s v="NULL"/>
    <s v=""/>
    <n v="0"/>
    <s v="S00022_42211047194_õppeaine76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40"/>
    <s v="õppeaine74"/>
    <d v="2025-02-10T00:00:00"/>
    <n v="4.5"/>
    <n v="2"/>
    <s v="arvestus (mitteeristav)"/>
    <n v="0"/>
    <n v="0"/>
    <n v="0"/>
    <s v="S00022_42211047194_õppeaine74_45698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37"/>
    <s v="õppeaine8"/>
    <d v="2020-09-10T00:00:00"/>
    <n v="4.5"/>
    <n v="6"/>
    <s v="hindeline arvestus (eristav hindamine)"/>
    <n v="2"/>
    <n v="12"/>
    <n v="6"/>
    <s v="S00022_42211047194_õppeaine8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38"/>
    <s v="õppeaine87"/>
    <d v="2024-09-10T00:00:00"/>
    <n v="4.5"/>
    <n v="3"/>
    <s v="arvestus (mitteeristav)"/>
    <s v="NULL"/>
    <s v=""/>
    <n v="0"/>
    <s v="S00022_42211047194_õppeaine87_45545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96"/>
    <s v="õppeaine21"/>
    <d v="2022-09-10T00:00:00"/>
    <n v="4.5"/>
    <n v="3"/>
    <s v="arvestus (mitteeristav)"/>
    <s v="NULL"/>
    <s v=""/>
    <n v="0"/>
    <s v="S00022_42211047194_õppeaine21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41"/>
    <s v="õppeaine25"/>
    <d v="2023-02-10T00:00:00"/>
    <n v="4.5"/>
    <n v="5"/>
    <s v="hindeline arvestus (eristav hindamine)"/>
    <n v="2"/>
    <n v="10"/>
    <n v="5"/>
    <s v="S00022_42211047194_õppeaine25_4496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1"/>
    <s v="õppeaine2"/>
    <d v="2023-09-10T00:00:00"/>
    <n v="4.5"/>
    <n v="6"/>
    <s v="hindeline arvestus (eristav hindamine)"/>
    <n v="0"/>
    <n v="0"/>
    <n v="6"/>
    <s v="S00022_42211047194_õppeaine2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87"/>
    <s v="õppeaine27"/>
    <d v="2021-09-10T00:00:00"/>
    <n v="4.5"/>
    <n v="6"/>
    <s v="hindeline arvestus (eristav hindamine)"/>
    <n v="5"/>
    <n v="30"/>
    <n v="6"/>
    <s v="S00022_42211047194_õppeaine27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50"/>
    <s v="õppeaine41"/>
    <d v="2023-09-10T00:00:00"/>
    <n v="4.5"/>
    <n v="6"/>
    <s v="hindeline arvestus (eristav hindamine)"/>
    <n v="0"/>
    <n v="0"/>
    <n v="6"/>
    <s v="S00022_42211047194_õppeaine41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88"/>
    <s v="õppeaine93"/>
    <d v="2021-02-10T00:00:00"/>
    <n v="4.5"/>
    <n v="8"/>
    <s v="eksam (eristav hindamine)"/>
    <n v="0"/>
    <n v="0"/>
    <n v="8"/>
    <s v="S00022_42211047194_õppeaine93_4423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26"/>
    <s v="õppeaine13"/>
    <d v="2022-02-10T00:00:00"/>
    <n v="4.5"/>
    <n v="6"/>
    <s v="hindeline arvestus (eristav hindamine)"/>
    <n v="5"/>
    <n v="30"/>
    <n v="6"/>
    <s v="S00022_42211047194_õppeaine13_44602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44"/>
    <s v="õppeaine86"/>
    <d v="2023-09-10T00:00:00"/>
    <n v="4.5"/>
    <n v="6"/>
    <s v="hindeline arvestus (eristav hindamine)"/>
    <n v="0"/>
    <n v="0"/>
    <n v="6"/>
    <s v="S00022_42211047194_õppeaine86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Mitteilmunud"/>
    <x v="59"/>
    <s v="õppeaine57"/>
    <d v="2020-09-10T00:00:00"/>
    <n v="4.5"/>
    <n v="3"/>
    <s v="arvestus (mitteeristav)"/>
    <n v="0"/>
    <n v="0"/>
    <n v="0"/>
    <s v="S00022_42211047194_õppeaine57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x v="3"/>
    <x v="1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Arvestatud"/>
    <x v="36"/>
    <s v="õppeaine62"/>
    <d v="2020-09-10T00:00:00"/>
    <n v="4.5"/>
    <n v="3"/>
    <s v="arvestus (mitteeristav)"/>
    <s v="NULL"/>
    <s v=""/>
    <n v="0"/>
    <s v="S00022_42211047194_õppeaine62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n v="3"/>
    <n v="3"/>
    <s v="arvestus (mitteeristav)"/>
    <s v="NULL"/>
    <s v=""/>
    <n v="0"/>
    <s v="S00023_39409124249_õppeaine6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n v="3"/>
    <n v="3"/>
    <s v="arvestus (mitteeristav)"/>
    <s v="NULL"/>
    <s v=""/>
    <n v="0"/>
    <s v="S00023_39409124249_õppeaine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n v="3"/>
    <n v="3"/>
    <s v="arvestus (mitteeristav)"/>
    <s v="NULL"/>
    <s v=""/>
    <n v="0"/>
    <s v="S00023_39409124249_õppeaine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n v="3"/>
    <n v="6"/>
    <s v="hindeline arvestus (eristav hindamine)"/>
    <n v="0"/>
    <n v="0"/>
    <n v="6"/>
    <s v="S00023_39409124249_õppeaine42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n v="3"/>
    <n v="3"/>
    <s v="arvestus (mitteeristav)"/>
    <s v="NULL"/>
    <s v=""/>
    <n v="0"/>
    <s v="S00023_39409124249_õppeaine1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n v="3"/>
    <n v="3"/>
    <s v="arvestus (mitteeristav)"/>
    <s v="NULL"/>
    <s v=""/>
    <n v="0"/>
    <s v="S00023_39409124249_õppeaine7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n v="3"/>
    <n v="6"/>
    <s v="hindeline arvestus (eristav hindamine)"/>
    <n v="0"/>
    <n v="0"/>
    <n v="6"/>
    <s v="S00023_39409124249_õppeaine7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n v="3"/>
    <n v="8"/>
    <s v="eksam (eristav hindamine)"/>
    <n v="2"/>
    <n v="16"/>
    <n v="8"/>
    <s v="S00023_39409124249_õppeaine6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n v="3"/>
    <n v="3"/>
    <s v="arvestus (mitteeristav)"/>
    <s v="NULL"/>
    <s v=""/>
    <n v="0"/>
    <s v="S00023_39409124249_õppeaine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n v="3"/>
    <n v="6"/>
    <s v="hindeline arvestus (eristav hindamine)"/>
    <n v="4"/>
    <n v="24"/>
    <n v="6"/>
    <s v="S00023_39409124249_õppeaine9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n v="3"/>
    <n v="3"/>
    <s v="arvestus (mitteeristav)"/>
    <s v="NULL"/>
    <s v=""/>
    <n v="0"/>
    <s v="S00023_39409124249_õppeaine29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n v="3"/>
    <n v="10"/>
    <s v="eksam (eristav hindamine)"/>
    <n v="0"/>
    <n v="0"/>
    <n v="10"/>
    <s v="S00023_39409124249_õppeaine11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n v="3"/>
    <n v="5"/>
    <s v="hindeline arvestus (eristav hindamine)"/>
    <n v="5"/>
    <n v="25"/>
    <n v="5"/>
    <s v="S00023_39409124249_õppeaine95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n v="3"/>
    <n v="2"/>
    <s v="arvestus (mitteeristav)"/>
    <s v="NULL"/>
    <s v=""/>
    <n v="0"/>
    <s v="S00023_39409124249_õppeaine33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n v="3"/>
    <n v="6"/>
    <s v="hindeline arvestus (eristav hindamine)"/>
    <n v="5"/>
    <n v="30"/>
    <n v="6"/>
    <s v="S00023_39409124249_õppeaine8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n v="3"/>
    <n v="8"/>
    <s v="eksam (eristav hindamine)"/>
    <n v="0"/>
    <n v="0"/>
    <n v="8"/>
    <s v="S00023_39409124249_õppeaine9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n v="3"/>
    <n v="6"/>
    <s v="hindeline arvestus (eristav hindamine)"/>
    <n v="0"/>
    <n v="0"/>
    <n v="6"/>
    <s v="S00023_39409124249_õppeaine50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n v="3"/>
    <n v="6"/>
    <s v="hindeline arvestus (eristav hindamine)"/>
    <n v="0"/>
    <n v="0"/>
    <n v="6"/>
    <s v="S00023_39409124249_õppeaine3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n v="3"/>
    <n v="3"/>
    <s v="arvestus (mitteeristav)"/>
    <n v="0"/>
    <n v="0"/>
    <n v="0"/>
    <s v="S00023_39409124249_õppeaine20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n v="3"/>
    <n v="3"/>
    <s v="arvestus (mitteeristav)"/>
    <s v="NULL"/>
    <s v=""/>
    <n v="0"/>
    <s v="S00023_39409124249_õppeaine35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n v="3"/>
    <n v="6"/>
    <s v="hindeline arvestus (eristav hindamine)"/>
    <n v="4"/>
    <n v="24"/>
    <n v="6"/>
    <s v="S00023_39409124249_õppeaine44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n v="3"/>
    <n v="5"/>
    <s v="hindeline arvestus (eristav hindamine)"/>
    <n v="3"/>
    <n v="15"/>
    <n v="5"/>
    <s v="S00023_39409124249_õppeaine4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n v="3"/>
    <n v="3"/>
    <s v="arvestus (mitteeristav)"/>
    <s v="NULL"/>
    <s v=""/>
    <n v="0"/>
    <s v="S00023_39409124249_õppeaine43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n v="3"/>
    <n v="6"/>
    <s v="hindeline arvestus (eristav hindamine)"/>
    <n v="5"/>
    <n v="30"/>
    <n v="6"/>
    <s v="S00023_39409124249_õppeaine55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n v="3"/>
    <n v="3"/>
    <s v="arvestus (mitteeristav)"/>
    <n v="0"/>
    <n v="0"/>
    <n v="0"/>
    <s v="S00023_39409124249_õppeaine8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n v="3"/>
    <n v="9"/>
    <s v="eksam (eristav hindamine)"/>
    <n v="0"/>
    <n v="0"/>
    <n v="9"/>
    <s v="S00023_39409124249_õppeaine52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n v="3"/>
    <n v="9"/>
    <s v="eksam (eristav hindamine)"/>
    <n v="0"/>
    <n v="0"/>
    <n v="9"/>
    <s v="S00023_39409124249_õppeaine66_4496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n v="3"/>
    <n v="9"/>
    <s v="eksam (eristav hindamine)"/>
    <n v="3"/>
    <n v="27"/>
    <n v="9"/>
    <s v="S00023_39409124249_õppeaine3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n v="3"/>
    <n v="3"/>
    <s v="arvestus (mitteeristav)"/>
    <s v="NULL"/>
    <s v=""/>
    <n v="0"/>
    <s v="S00023_39409124249_õppeaine3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n v="3"/>
    <n v="6"/>
    <s v="hindeline arvestus (eristav hindamine)"/>
    <n v="4"/>
    <n v="24"/>
    <n v="6"/>
    <s v="S00023_39409124249_õppeaine98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n v="3"/>
    <n v="5"/>
    <s v="hindeline arvestus (eristav hindamine)"/>
    <n v="5"/>
    <n v="25"/>
    <n v="5"/>
    <s v="S00023_39409124249_õppeaine12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n v="3"/>
    <n v="5"/>
    <s v="hindeline arvestus (eristav hindamine)"/>
    <n v="4"/>
    <n v="20"/>
    <n v="5"/>
    <s v="S00023_39409124249_õppeaine67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n v="3"/>
    <n v="2"/>
    <s v="arvestus (mitteeristav)"/>
    <s v="NULL"/>
    <s v=""/>
    <n v="0"/>
    <s v="S00023_39409124249_õppeaine8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n v="3"/>
    <n v="8"/>
    <s v="eksam (eristav hindamine)"/>
    <n v="5"/>
    <n v="40"/>
    <n v="8"/>
    <s v="S00023_39409124249_õppeaine2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n v="3"/>
    <n v="8"/>
    <s v="eksam (eristav hindamine)"/>
    <n v="0"/>
    <n v="0"/>
    <n v="8"/>
    <s v="S00023_39409124249_õppeaine51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n v="3"/>
    <n v="2"/>
    <s v="arvestus (mitteeristav)"/>
    <s v="NULL"/>
    <s v=""/>
    <n v="0"/>
    <s v="S00023_39409124249_õppeaine4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n v="3"/>
    <n v="3"/>
    <s v="arvestus (mitteeristav)"/>
    <s v="NULL"/>
    <s v=""/>
    <n v="0"/>
    <s v="S00023_39409124249_õppeaine99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n v="3"/>
    <n v="3"/>
    <s v="arvestus (mitteeristav)"/>
    <s v="NULL"/>
    <s v=""/>
    <n v="0"/>
    <s v="S00023_39409124249_õppeaine3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n v="3"/>
    <n v="2"/>
    <s v="arvestus (mitteeristav)"/>
    <s v="NULL"/>
    <s v=""/>
    <n v="0"/>
    <s v="S00023_39409124249_õppeaine4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x v="7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n v="3"/>
    <n v="2"/>
    <s v="arvestus (mitteeristav)"/>
    <s v="NULL"/>
    <s v=""/>
    <n v="0"/>
    <s v="S00023_39409124249_õppeaine32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84"/>
    <s v="õppeaine73"/>
    <d v="2024-09-10T00:00:00"/>
    <n v="3.5"/>
    <n v="3"/>
    <s v="arvestus (mitteeristav)"/>
    <n v="0"/>
    <n v="0"/>
    <n v="0"/>
    <s v="S00024_39803068381_õppeaine7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Rahuldav"/>
    <x v="88"/>
    <s v="õppeaine93"/>
    <d v="2024-09-10T00:00:00"/>
    <n v="3.5"/>
    <n v="8"/>
    <s v="eksam (eristav hindamine)"/>
    <n v="2"/>
    <n v="16"/>
    <n v="8"/>
    <s v="S00024_39803068381_õppeaine9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Suurepärane"/>
    <x v="6"/>
    <s v="õppeaine84"/>
    <d v="2022-09-10T00:00:00"/>
    <n v="3.5"/>
    <n v="6"/>
    <s v="hindeline arvestus (eristav hindamine)"/>
    <n v="5"/>
    <n v="30"/>
    <n v="6"/>
    <s v="S00024_39803068381_õppeaine84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Hea"/>
    <x v="32"/>
    <s v="õppeaine38"/>
    <d v="2020-09-10T00:00:00"/>
    <n v="3.5"/>
    <n v="9"/>
    <s v="eksam (eristav hindamine)"/>
    <n v="3"/>
    <n v="27"/>
    <n v="9"/>
    <s v="S00024_39803068381_õppeaine38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99"/>
    <s v="õppeaine58"/>
    <d v="2025-09-10T00:00:00"/>
    <n v="3.5"/>
    <n v="6"/>
    <s v="hindeline arvestus (eristav hindamine)"/>
    <n v="0"/>
    <n v="0"/>
    <n v="6"/>
    <s v="S00024_39803068381_õppeaine58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Puudulik"/>
    <x v="62"/>
    <s v="õppeaine95"/>
    <d v="2024-02-10T00:00:00"/>
    <n v="3.5"/>
    <n v="5"/>
    <s v="hindeline arvestus (eristav hindamine)"/>
    <n v="0"/>
    <n v="0"/>
    <n v="5"/>
    <s v="S00024_39803068381_õppeaine9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Arvestatud"/>
    <x v="18"/>
    <s v="õppeaine15"/>
    <d v="2024-09-10T00:00:00"/>
    <n v="3.5"/>
    <n v="3"/>
    <s v="arvestus (mitteeristav)"/>
    <s v="NULL"/>
    <s v=""/>
    <n v="0"/>
    <s v="S00024_39803068381_õppeaine15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60"/>
    <s v="õppeaine35"/>
    <d v="2020-09-10T00:00:00"/>
    <n v="3.5"/>
    <n v="3"/>
    <s v="arvestus (mitteeristav)"/>
    <s v="NULL"/>
    <s v=""/>
    <n v="0"/>
    <s v="S00024_39803068381_õppeaine35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90"/>
    <s v="õppeaine89"/>
    <d v="2023-02-10T00:00:00"/>
    <n v="3.5"/>
    <n v="2"/>
    <s v="arvestus (mitteeristav)"/>
    <s v="NULL"/>
    <s v=""/>
    <n v="0"/>
    <s v="S00024_39803068381_õppeaine89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11"/>
    <s v="õppeaine3"/>
    <d v="2022-02-10T00:00:00"/>
    <n v="3.5"/>
    <n v="3"/>
    <s v="arvestus (mitteeristav)"/>
    <n v="0"/>
    <n v="0"/>
    <n v="0"/>
    <s v="S00024_39803068381_õppeaine3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40"/>
    <s v="õppeaine74"/>
    <d v="2023-02-10T00:00:00"/>
    <n v="3.5"/>
    <n v="2"/>
    <s v="arvestus (mitteeristav)"/>
    <s v="NULL"/>
    <s v=""/>
    <n v="0"/>
    <s v="S00024_39803068381_õppeaine74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5"/>
    <s v="õppeaine45"/>
    <d v="2024-02-10T00:00:00"/>
    <n v="3.5"/>
    <n v="3"/>
    <s v="arvestus (mitteeristav)"/>
    <s v="NULL"/>
    <s v=""/>
    <n v="0"/>
    <s v="S00024_39803068381_õppeaine4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"/>
    <s v="õppeaine76"/>
    <d v="2022-09-10T00:00:00"/>
    <n v="3.5"/>
    <n v="3"/>
    <s v="arvestus (mitteeristav)"/>
    <s v="NULL"/>
    <s v=""/>
    <n v="0"/>
    <s v="S00024_39803068381_õppeaine76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48"/>
    <s v="õppeaine11"/>
    <d v="2023-02-10T00:00:00"/>
    <n v="3.5"/>
    <n v="10"/>
    <s v="eksam (eristav hindamine)"/>
    <n v="0"/>
    <n v="0"/>
    <n v="10"/>
    <s v="S00024_39803068381_õppeaine11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Väga hea"/>
    <x v="39"/>
    <s v="õppeaine23"/>
    <d v="2024-02-10T00:00:00"/>
    <n v="3.5"/>
    <n v="8"/>
    <s v="eksam (eristav hindamine)"/>
    <n v="4"/>
    <n v="32"/>
    <n v="8"/>
    <s v="S00024_39803068381_õppeaine23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arvestatud"/>
    <x v="93"/>
    <s v="õppeaine88"/>
    <d v="2024-09-10T00:00:00"/>
    <n v="3.5"/>
    <n v="2"/>
    <s v="arvestus (mitteeristav)"/>
    <s v="NULL"/>
    <s v=""/>
    <n v="0"/>
    <s v="S00024_39803068381_õppeaine88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Puudulik"/>
    <x v="80"/>
    <s v="õppeaine52"/>
    <d v="2024-02-10T00:00:00"/>
    <n v="3.5"/>
    <n v="9"/>
    <s v="eksam (eristav hindamine)"/>
    <n v="0"/>
    <n v="0"/>
    <n v="9"/>
    <s v="S00024_39803068381_õppeaine52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Väga hea"/>
    <x v="65"/>
    <s v="õppeaine82"/>
    <d v="2023-09-10T00:00:00"/>
    <n v="3.5"/>
    <n v="5"/>
    <s v="hindeline arvestus (eristav hindamine)"/>
    <n v="4"/>
    <n v="20"/>
    <n v="5"/>
    <s v="S00024_39803068381_õppeaine82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33"/>
    <s v="õppeaine56"/>
    <d v="2023-02-10T00:00:00"/>
    <n v="3.5"/>
    <n v="6"/>
    <s v="hindeline arvestus (eristav hindamine)"/>
    <n v="0"/>
    <n v="0"/>
    <n v="6"/>
    <s v="S00024_39803068381_õppeaine56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82"/>
    <s v="õppeaine40"/>
    <d v="2024-09-10T00:00:00"/>
    <n v="3.5"/>
    <n v="5"/>
    <s v="hindeline arvestus (eristav hindamine)"/>
    <n v="0"/>
    <n v="0"/>
    <n v="5"/>
    <s v="S00024_39803068381_õppeaine4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4"/>
    <s v="õppeaine32"/>
    <d v="2025-09-10T00:00:00"/>
    <n v="3.5"/>
    <n v="2"/>
    <s v="arvestus (mitteeristav)"/>
    <s v="NULL"/>
    <s v=""/>
    <n v="0"/>
    <s v="S00024_39803068381_õppeaine32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59"/>
    <s v="õppeaine57"/>
    <d v="2023-09-10T00:00:00"/>
    <n v="3.5"/>
    <n v="3"/>
    <s v="arvestus (mitteeristav)"/>
    <n v="0"/>
    <n v="0"/>
    <n v="0"/>
    <s v="S00024_39803068381_õppeaine57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38"/>
    <s v="õppeaine87"/>
    <d v="2022-09-10T00:00:00"/>
    <n v="3.5"/>
    <n v="3"/>
    <s v="arvestus (mitteeristav)"/>
    <s v="NULL"/>
    <s v=""/>
    <n v="0"/>
    <s v="S00024_39803068381_õppeaine87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Suurepärane"/>
    <x v="12"/>
    <s v="õppeaine68"/>
    <d v="2022-02-10T00:00:00"/>
    <n v="3.5"/>
    <n v="5"/>
    <s v="hindeline arvestus (eristav hindamine)"/>
    <n v="5"/>
    <n v="25"/>
    <n v="5"/>
    <s v="S00024_39803068381_õppeaine68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1"/>
    <s v="õppeaine77"/>
    <d v="2021-09-10T00:00:00"/>
    <n v="3.5"/>
    <n v="3"/>
    <s v="arvestus (mitteeristav)"/>
    <s v="NULL"/>
    <s v=""/>
    <n v="0"/>
    <s v="S00024_39803068381_õppeaine77_4444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4"/>
    <s v="õppeaine24"/>
    <d v="2024-02-10T00:00:00"/>
    <n v="3.5"/>
    <n v="9"/>
    <s v="eksam (eristav hindamine)"/>
    <n v="0"/>
    <n v="0"/>
    <n v="9"/>
    <s v="S00024_39803068381_õppeaine2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Rahuldav"/>
    <x v="45"/>
    <s v="õppeaine10"/>
    <d v="2024-09-10T00:00:00"/>
    <n v="3.5"/>
    <n v="9"/>
    <s v="eksam (eristav hindamine)"/>
    <n v="2"/>
    <n v="18"/>
    <n v="9"/>
    <s v="S00024_39803068381_õppeaine1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96"/>
    <s v="õppeaine21"/>
    <d v="2022-02-10T00:00:00"/>
    <n v="3.5"/>
    <n v="3"/>
    <s v="arvestus (mitteeristav)"/>
    <n v="0"/>
    <n v="0"/>
    <n v="0"/>
    <s v="S00024_39803068381_õppeaine21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31"/>
    <s v="õppeaine36"/>
    <d v="2022-02-10T00:00:00"/>
    <n v="3.5"/>
    <n v="6"/>
    <s v="hindeline arvestus (eristav hindamine)"/>
    <n v="1"/>
    <n v="6"/>
    <n v="6"/>
    <s v="S00024_39803068381_õppeaine36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72"/>
    <s v="õppeaine17"/>
    <d v="2021-02-10T00:00:00"/>
    <n v="3.5"/>
    <n v="3"/>
    <s v="arvestus (mitteeristav)"/>
    <s v="NULL"/>
    <s v=""/>
    <n v="0"/>
    <s v="S00024_39803068381_õppeaine17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56"/>
    <s v="õppeaine54"/>
    <d v="2024-02-10T00:00:00"/>
    <n v="3.5"/>
    <n v="5"/>
    <s v="hindeline arvestus (eristav hindamine)"/>
    <n v="1"/>
    <n v="5"/>
    <n v="5"/>
    <s v="S00024_39803068381_õppeaine5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46"/>
    <s v="õppeaine5"/>
    <d v="2021-02-10T00:00:00"/>
    <n v="3.5"/>
    <n v="2"/>
    <s v="arvestus (mitteeristav)"/>
    <s v="NULL"/>
    <s v=""/>
    <n v="0"/>
    <s v="S00024_39803068381_õppeaine5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x v="3"/>
    <x v="3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arvestatud"/>
    <x v="2"/>
    <s v="õppeaine85"/>
    <d v="2023-02-10T00:00:00"/>
    <n v="3.5"/>
    <n v="3"/>
    <s v="arvestus (mitteeristav)"/>
    <s v="NULL"/>
    <s v=""/>
    <n v="0"/>
    <s v="S00024_39803068381_õppeaine85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96"/>
    <s v="õppeaine21"/>
    <d v="2021-02-10T00:00:00"/>
    <n v="4"/>
    <n v="3"/>
    <s v="arvestus (mitteeristav)"/>
    <s v="NULL"/>
    <s v=""/>
    <n v="0"/>
    <s v="S00025_38504017380_õppeaine21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95"/>
    <s v="õppeaine55"/>
    <d v="2021-09-10T00:00:00"/>
    <n v="4"/>
    <n v="6"/>
    <s v="hindeline arvestus (eristav hindamine)"/>
    <n v="0"/>
    <n v="0"/>
    <n v="6"/>
    <s v="S00025_38504017380_õppeaine5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6"/>
    <s v="õppeaine84"/>
    <d v="2022-02-10T00:00:00"/>
    <n v="4"/>
    <n v="6"/>
    <s v="hindeline arvestus (eristav hindamine)"/>
    <n v="0"/>
    <n v="0"/>
    <n v="6"/>
    <s v="S00025_38504017380_õppeaine8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Rahuldav"/>
    <x v="73"/>
    <s v="õppeaine92"/>
    <d v="2025-02-10T00:00:00"/>
    <n v="4"/>
    <n v="6"/>
    <s v="hindeline arvestus (eristav hindamine)"/>
    <n v="2"/>
    <n v="12"/>
    <n v="6"/>
    <s v="S00025_38504017380_õppeaine92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arvestatud"/>
    <x v="94"/>
    <s v="õppeaine32"/>
    <d v="2020-09-10T00:00:00"/>
    <n v="4"/>
    <n v="2"/>
    <s v="arvestus (mitteeristav)"/>
    <s v="NULL"/>
    <s v=""/>
    <n v="0"/>
    <s v="S00025_38504017380_õppeaine32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Suurepärane"/>
    <x v="56"/>
    <s v="õppeaine54"/>
    <d v="2021-09-10T00:00:00"/>
    <n v="4"/>
    <n v="5"/>
    <s v="hindeline arvestus (eristav hindamine)"/>
    <n v="5"/>
    <n v="25"/>
    <n v="5"/>
    <s v="S00025_38504017380_õppeaine54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51"/>
    <s v="õppeaine31"/>
    <d v="2023-02-10T00:00:00"/>
    <n v="4"/>
    <n v="3"/>
    <s v="arvestus (mitteeristav)"/>
    <s v="NULL"/>
    <s v=""/>
    <n v="0"/>
    <s v="S00025_38504017380_õppeaine31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ilmunud"/>
    <x v="16"/>
    <s v="õppeaine91"/>
    <d v="2025-02-10T00:00:00"/>
    <n v="4"/>
    <n v="3"/>
    <s v="arvestus (mitteeristav)"/>
    <n v="0"/>
    <n v="0"/>
    <n v="0"/>
    <s v="S00025_38504017380_õppeaine91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Hea"/>
    <x v="44"/>
    <s v="õppeaine86"/>
    <d v="2024-09-10T00:00:00"/>
    <n v="4"/>
    <n v="6"/>
    <s v="hindeline arvestus (eristav hindamine)"/>
    <n v="3"/>
    <n v="18"/>
    <n v="6"/>
    <s v="S00025_38504017380_õppeaine86_45545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Väga hea"/>
    <x v="35"/>
    <s v="õppeaine94"/>
    <d v="2023-02-10T00:00:00"/>
    <n v="4"/>
    <n v="9"/>
    <s v="eksam (eristav hindamine)"/>
    <n v="4"/>
    <n v="36"/>
    <n v="9"/>
    <s v="S00025_38504017380_õppeaine94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Kasin"/>
    <x v="17"/>
    <s v="õppeaine28"/>
    <d v="2023-09-10T00:00:00"/>
    <n v="4"/>
    <n v="6"/>
    <s v="hindeline arvestus (eristav hindamine)"/>
    <n v="1"/>
    <n v="6"/>
    <n v="6"/>
    <s v="S00025_38504017380_õppeaine28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19"/>
    <s v="õppeaine60"/>
    <d v="2021-02-10T00:00:00"/>
    <n v="4"/>
    <n v="2"/>
    <s v="arvestus (mitteeristav)"/>
    <s v="NULL"/>
    <s v=""/>
    <n v="0"/>
    <s v="S00025_38504017380_õppeaine60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Rahuldav"/>
    <x v="67"/>
    <s v="õppeaine30"/>
    <d v="2021-09-10T00:00:00"/>
    <n v="4"/>
    <n v="6"/>
    <s v="hindeline arvestus (eristav hindamine)"/>
    <n v="2"/>
    <n v="12"/>
    <n v="6"/>
    <s v="S00025_38504017380_õppeaine30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47"/>
    <s v="õppeaine61"/>
    <d v="2020-09-10T00:00:00"/>
    <n v="4"/>
    <n v="2"/>
    <s v="arvestus (mitteeristav)"/>
    <s v="NULL"/>
    <s v=""/>
    <n v="0"/>
    <s v="S00025_38504017380_õppeaine61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Suurepärane"/>
    <x v="87"/>
    <s v="õppeaine27"/>
    <d v="2023-02-10T00:00:00"/>
    <n v="4"/>
    <n v="6"/>
    <s v="hindeline arvestus (eristav hindamine)"/>
    <n v="5"/>
    <n v="30"/>
    <n v="6"/>
    <s v="S00025_38504017380_õppeaine27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24"/>
    <s v="õppeaine75"/>
    <d v="2021-09-10T00:00:00"/>
    <n v="4"/>
    <n v="2"/>
    <s v="arvestus (mitteeristav)"/>
    <s v="NULL"/>
    <s v=""/>
    <n v="0"/>
    <s v="S00025_38504017380_õppeaine7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83"/>
    <s v="õppeaine99"/>
    <d v="2023-09-10T00:00:00"/>
    <n v="4"/>
    <n v="3"/>
    <s v="arvestus (mitteeristav)"/>
    <s v="NULL"/>
    <s v=""/>
    <n v="0"/>
    <s v="S00025_38504017380_õppeaine99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21"/>
    <s v="õppeaine42"/>
    <d v="2023-02-10T00:00:00"/>
    <n v="4"/>
    <n v="6"/>
    <s v="hindeline arvestus (eristav hindamine)"/>
    <n v="1"/>
    <n v="6"/>
    <n v="6"/>
    <s v="S00025_38504017380_õppeaine42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Hea"/>
    <x v="48"/>
    <s v="õppeaine11"/>
    <d v="2021-09-10T00:00:00"/>
    <n v="4"/>
    <n v="10"/>
    <s v="eksam (eristav hindamine)"/>
    <n v="3"/>
    <n v="30"/>
    <n v="10"/>
    <s v="S00025_38504017380_õppeaine1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Puudulik"/>
    <x v="69"/>
    <s v="õppeaine14"/>
    <d v="2022-02-10T00:00:00"/>
    <n v="4"/>
    <n v="6"/>
    <s v="hindeline arvestus (eristav hindamine)"/>
    <n v="0"/>
    <n v="0"/>
    <n v="6"/>
    <s v="S00025_38504017380_õppeaine1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5"/>
    <s v="õppeaine59"/>
    <d v="2023-02-10T00:00:00"/>
    <n v="4"/>
    <n v="3"/>
    <s v="arvestus (mitteeristav)"/>
    <n v="0"/>
    <n v="0"/>
    <n v="0"/>
    <s v="S00025_38504017380_õppeaine59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39"/>
    <s v="õppeaine23"/>
    <d v="2022-09-10T00:00:00"/>
    <n v="4"/>
    <n v="8"/>
    <s v="eksam (eristav hindamine)"/>
    <n v="1"/>
    <n v="8"/>
    <n v="8"/>
    <s v="S00025_38504017380_õppeaine23_4481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7"/>
    <s v="õppeaine76"/>
    <d v="2025-02-10T00:00:00"/>
    <n v="4"/>
    <n v="3"/>
    <s v="arvestus (mitteeristav)"/>
    <n v="0"/>
    <n v="0"/>
    <n v="0"/>
    <s v="S00025_38504017380_õppeaine76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72"/>
    <s v="õppeaine17"/>
    <d v="2022-02-10T00:00:00"/>
    <n v="4"/>
    <n v="3"/>
    <s v="arvestus (mitteeristav)"/>
    <s v="NULL"/>
    <s v=""/>
    <n v="0"/>
    <s v="S00025_38504017380_õppeaine17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Suurepärane"/>
    <x v="74"/>
    <s v="õppeaine64"/>
    <d v="2024-02-10T00:00:00"/>
    <n v="4"/>
    <n v="6"/>
    <s v="hindeline arvestus (eristav hindamine)"/>
    <n v="5"/>
    <n v="30"/>
    <n v="6"/>
    <s v="S00025_38504017380_õppeaine64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76"/>
    <s v="õppeaine1"/>
    <d v="2021-09-10T00:00:00"/>
    <n v="4"/>
    <n v="3"/>
    <s v="arvestus (mitteeristav)"/>
    <s v="NULL"/>
    <s v=""/>
    <n v="0"/>
    <s v="S00025_38504017380_õppeaine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Suurepärane"/>
    <x v="80"/>
    <s v="õppeaine52"/>
    <d v="2021-02-10T00:00:00"/>
    <n v="4"/>
    <n v="9"/>
    <s v="eksam (eristav hindamine)"/>
    <n v="5"/>
    <n v="45"/>
    <n v="9"/>
    <s v="S00025_38504017380_õppeaine52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64"/>
    <s v="õppeaine71"/>
    <d v="2021-09-10T00:00:00"/>
    <n v="4"/>
    <n v="3"/>
    <s v="arvestus (mitteeristav)"/>
    <s v="NULL"/>
    <s v=""/>
    <n v="0"/>
    <s v="S00025_38504017380_õppeaine7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Puudulik"/>
    <x v="1"/>
    <s v="õppeaine2"/>
    <d v="2021-09-10T00:00:00"/>
    <n v="4"/>
    <n v="6"/>
    <s v="hindeline arvestus (eristav hindamine)"/>
    <n v="0"/>
    <n v="0"/>
    <n v="6"/>
    <s v="S00025_38504017380_õppeaine2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Rahuldav"/>
    <x v="50"/>
    <s v="õppeaine41"/>
    <d v="2024-02-10T00:00:00"/>
    <n v="4"/>
    <n v="6"/>
    <s v="hindeline arvestus (eristav hindamine)"/>
    <n v="2"/>
    <n v="12"/>
    <n v="6"/>
    <s v="S00025_38504017380_õppeaine41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Mitteilmunud"/>
    <x v="82"/>
    <s v="õppeaine40"/>
    <d v="2024-02-10T00:00:00"/>
    <n v="4"/>
    <n v="5"/>
    <s v="hindeline arvestus (eristav hindamine)"/>
    <n v="0"/>
    <n v="0"/>
    <n v="5"/>
    <s v="S00025_38504017380_õppeaine40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x v="3"/>
    <x v="2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Hea"/>
    <x v="98"/>
    <s v="õppeaine100"/>
    <d v="2023-02-10T00:00:00"/>
    <n v="4"/>
    <n v="6"/>
    <s v="hindeline arvestus (eristav hindamine)"/>
    <n v="3"/>
    <n v="18"/>
    <n v="6"/>
    <s v="S00025_38504017380_õppeaine100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Mittearvestatud"/>
    <x v="51"/>
    <s v="õppeaine31"/>
    <d v="2021-09-10T00:00:00"/>
    <n v="3"/>
    <n v="3"/>
    <s v="arvestus (mitteeristav)"/>
    <s v="NULL"/>
    <s v=""/>
    <n v="0"/>
    <s v="S00026_36411041333_õppeaine31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Puudulik"/>
    <x v="15"/>
    <s v="õppeaine51"/>
    <d v="2025-02-10T00:00:00"/>
    <n v="3"/>
    <n v="8"/>
    <s v="eksam (eristav hindamine)"/>
    <n v="0"/>
    <n v="0"/>
    <n v="8"/>
    <s v="S00026_36411041333_õppeaine51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Arvestatud"/>
    <x v="66"/>
    <s v="õppeaine48"/>
    <d v="2025-02-10T00:00:00"/>
    <n v="3"/>
    <n v="3"/>
    <s v="arvestus (mitteeristav)"/>
    <s v="NULL"/>
    <s v=""/>
    <n v="0"/>
    <s v="S00026_36411041333_õppeaine48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Väga hea"/>
    <x v="39"/>
    <s v="õppeaine23"/>
    <d v="2023-09-10T00:00:00"/>
    <n v="3"/>
    <n v="8"/>
    <s v="eksam (eristav hindamine)"/>
    <n v="4"/>
    <n v="32"/>
    <n v="8"/>
    <s v="S00026_36411041333_õppeaine23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7"/>
    <s v="õppeaine27"/>
    <d v="2022-09-10T00:00:00"/>
    <n v="3"/>
    <n v="6"/>
    <s v="hindeline arvestus (eristav hindamine)"/>
    <n v="1"/>
    <n v="6"/>
    <n v="6"/>
    <s v="S00026_36411041333_õppeaine27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0"/>
    <s v="õppeaine52"/>
    <d v="2021-09-10T00:00:00"/>
    <n v="3"/>
    <n v="9"/>
    <s v="eksam (eristav hindamine)"/>
    <n v="1"/>
    <n v="9"/>
    <n v="9"/>
    <s v="S00026_36411041333_õppeaine52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Rahuldav"/>
    <x v="57"/>
    <s v="õppeaine26"/>
    <d v="2025-09-10T00:00:00"/>
    <n v="3"/>
    <n v="5"/>
    <s v="hindeline arvestus (eristav hindamine)"/>
    <n v="2"/>
    <n v="10"/>
    <n v="5"/>
    <s v="S00026_36411041333_õppeaine26_45910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94"/>
    <s v="õppeaine32"/>
    <d v="2023-02-10T00:00:00"/>
    <n v="3"/>
    <n v="2"/>
    <s v="arvestus (mitteeristav)"/>
    <s v="NULL"/>
    <s v=""/>
    <n v="0"/>
    <s v="S00026_36411041333_õppeaine32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Suurepärane"/>
    <x v="26"/>
    <s v="õppeaine13"/>
    <d v="2022-09-10T00:00:00"/>
    <n v="3"/>
    <n v="6"/>
    <s v="hindeline arvestus (eristav hindamine)"/>
    <n v="5"/>
    <n v="30"/>
    <n v="6"/>
    <s v="S00026_36411041333_õppeaine13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Kasin"/>
    <x v="8"/>
    <s v="õppeaine79"/>
    <d v="2021-09-10T00:00:00"/>
    <n v="3"/>
    <n v="8"/>
    <s v="eksam (eristav hindamine)"/>
    <n v="1"/>
    <n v="8"/>
    <n v="8"/>
    <s v="S00026_36411041333_õppeaine79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Puudulik"/>
    <x v="6"/>
    <s v="õppeaine84"/>
    <d v="2020-09-10T00:00:00"/>
    <n v="3"/>
    <n v="6"/>
    <s v="hindeline arvestus (eristav hindamine)"/>
    <n v="0"/>
    <n v="0"/>
    <n v="6"/>
    <s v="S00026_36411041333_õppeaine84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18"/>
    <s v="õppeaine15"/>
    <d v="2025-02-10T00:00:00"/>
    <n v="3"/>
    <n v="3"/>
    <s v="arvestus (mitteeristav)"/>
    <s v="NULL"/>
    <s v=""/>
    <n v="0"/>
    <s v="S00026_36411041333_õppeaine1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Mittearvestatud"/>
    <x v="2"/>
    <s v="õppeaine85"/>
    <d v="2025-02-10T00:00:00"/>
    <n v="3"/>
    <n v="3"/>
    <s v="arvestus (mitteeristav)"/>
    <s v="NULL"/>
    <s v=""/>
    <n v="0"/>
    <s v="S00026_36411041333_õppeaine8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88"/>
    <s v="õppeaine93"/>
    <d v="2025-02-10T00:00:00"/>
    <n v="3"/>
    <n v="8"/>
    <s v="eksam (eristav hindamine)"/>
    <n v="2"/>
    <n v="16"/>
    <n v="8"/>
    <s v="S00026_36411041333_õppeaine93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89"/>
    <s v="õppeaine63"/>
    <d v="2024-09-10T00:00:00"/>
    <n v="3"/>
    <n v="3"/>
    <s v="arvestus (mitteeristav)"/>
    <s v="NULL"/>
    <s v=""/>
    <n v="0"/>
    <s v="S00026_36411041333_õppeaine63_45545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3"/>
    <s v="õppeaine56"/>
    <d v="2023-09-10T00:00:00"/>
    <n v="3"/>
    <n v="6"/>
    <s v="hindeline arvestus (eristav hindamine)"/>
    <n v="2"/>
    <n v="12"/>
    <n v="6"/>
    <s v="S00026_36411041333_õppeaine56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2"/>
    <s v="õppeaine38"/>
    <d v="2023-02-10T00:00:00"/>
    <n v="3"/>
    <n v="9"/>
    <s v="eksam (eristav hindamine)"/>
    <n v="2"/>
    <n v="18"/>
    <n v="9"/>
    <s v="S00026_36411041333_õppeaine38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45"/>
    <s v="õppeaine10"/>
    <d v="2022-02-10T00:00:00"/>
    <n v="3"/>
    <n v="9"/>
    <s v="eksam (eristav hindamine)"/>
    <n v="2"/>
    <n v="18"/>
    <n v="9"/>
    <s v="S00026_36411041333_õppeaine10_4460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Puudulik"/>
    <x v="12"/>
    <s v="õppeaine68"/>
    <d v="2024-02-10T00:00:00"/>
    <n v="3"/>
    <n v="5"/>
    <s v="hindeline arvestus (eristav hindamine)"/>
    <n v="0"/>
    <n v="0"/>
    <n v="5"/>
    <s v="S00026_36411041333_õppeaine68_4533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75"/>
    <s v="õppeaine45"/>
    <d v="2020-09-10T00:00:00"/>
    <n v="3"/>
    <n v="3"/>
    <s v="arvestus (mitteeristav)"/>
    <s v="NULL"/>
    <s v=""/>
    <n v="0"/>
    <s v="S00026_36411041333_õppeaine45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Suurepärane"/>
    <x v="74"/>
    <s v="õppeaine64"/>
    <d v="2023-02-10T00:00:00"/>
    <n v="3"/>
    <n v="6"/>
    <s v="hindeline arvestus (eristav hindamine)"/>
    <n v="5"/>
    <n v="30"/>
    <n v="6"/>
    <s v="S00026_36411041333_õppeaine64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x v="2"/>
    <x v="1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Väga hea"/>
    <x v="53"/>
    <s v="õppeaine97"/>
    <d v="2023-09-10T00:00:00"/>
    <n v="3"/>
    <n v="6"/>
    <s v="hindeline arvestus (eristav hindamine)"/>
    <n v="4"/>
    <n v="24"/>
    <n v="6"/>
    <s v="S00026_36411041333_õppeaine97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n v="3"/>
    <n v="2"/>
    <s v="arvestus (mitteeristav)"/>
    <s v="NULL"/>
    <s v=""/>
    <n v="0"/>
    <s v="S00027_34404262571_õppeaine75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n v="3"/>
    <n v="6"/>
    <s v="hindeline arvestus (eristav hindamine)"/>
    <n v="3"/>
    <n v="18"/>
    <n v="6"/>
    <s v="S00027_34404262571_õppeaine78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n v="3"/>
    <n v="2"/>
    <s v="arvestus (mitteeristav)"/>
    <s v="NULL"/>
    <s v=""/>
    <n v="0"/>
    <s v="S00027_34404262571_õppeaine74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n v="3"/>
    <n v="3"/>
    <s v="arvestus (mitteeristav)"/>
    <s v="NULL"/>
    <s v=""/>
    <n v="0"/>
    <s v="S00027_34404262571_õppeaine63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n v="3"/>
    <n v="6"/>
    <s v="hindeline arvestus (eristav hindamine)"/>
    <n v="1"/>
    <n v="6"/>
    <n v="6"/>
    <s v="S00027_34404262571_õppeaine16_4408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n v="3"/>
    <n v="8"/>
    <s v="eksam (eristav hindamine)"/>
    <n v="5"/>
    <n v="40"/>
    <n v="8"/>
    <s v="S00027_34404262571_õppeaine65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n v="3"/>
    <n v="3"/>
    <s v="arvestus (mitteeristav)"/>
    <s v="NULL"/>
    <s v=""/>
    <n v="0"/>
    <s v="S00027_34404262571_õppeaine15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n v="3"/>
    <n v="8"/>
    <s v="eksam (eristav hindamine)"/>
    <n v="3"/>
    <n v="24"/>
    <n v="8"/>
    <s v="S00027_34404262571_õppeaine51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n v="3"/>
    <n v="6"/>
    <s v="hindeline arvestus (eristav hindamine)"/>
    <n v="0"/>
    <n v="0"/>
    <n v="6"/>
    <s v="S00027_34404262571_õppeaine44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n v="3"/>
    <n v="3"/>
    <s v="arvestus (mitteeristav)"/>
    <s v="NULL"/>
    <s v=""/>
    <n v="0"/>
    <s v="S00027_34404262571_õppeaine87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n v="3"/>
    <n v="2"/>
    <s v="arvestus (mitteeristav)"/>
    <s v="NULL"/>
    <s v=""/>
    <n v="0"/>
    <s v="S00027_34404262571_õppeaine5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n v="3"/>
    <n v="3"/>
    <s v="arvestus (mitteeristav)"/>
    <n v="0"/>
    <n v="0"/>
    <n v="0"/>
    <s v="S00027_34404262571_õppeaine29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n v="3"/>
    <n v="6"/>
    <s v="hindeline arvestus (eristav hindamine)"/>
    <n v="5"/>
    <n v="30"/>
    <n v="6"/>
    <s v="S00027_34404262571_õppeaine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n v="3"/>
    <n v="6"/>
    <s v="hindeline arvestus (eristav hindamine)"/>
    <n v="4"/>
    <n v="24"/>
    <n v="6"/>
    <s v="S00027_34404262571_õppeaine64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n v="3"/>
    <n v="9"/>
    <s v="eksam (eristav hindamine)"/>
    <n v="0"/>
    <n v="0"/>
    <n v="9"/>
    <s v="S00027_34404262571_õppeaine3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n v="3"/>
    <n v="6"/>
    <s v="hindeline arvestus (eristav hindamine)"/>
    <n v="4"/>
    <n v="24"/>
    <n v="6"/>
    <s v="S00027_34404262571_õppeaine5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n v="3"/>
    <n v="5"/>
    <s v="hindeline arvestus (eristav hindamine)"/>
    <n v="4"/>
    <n v="20"/>
    <n v="5"/>
    <s v="S00027_34404262571_õppeaine96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n v="3"/>
    <n v="3"/>
    <s v="arvestus (mitteeristav)"/>
    <s v="NULL"/>
    <s v=""/>
    <n v="0"/>
    <s v="S00027_34404262571_õppeaine6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n v="3"/>
    <n v="2"/>
    <s v="arvestus (mitteeristav)"/>
    <s v="NULL"/>
    <s v=""/>
    <n v="0"/>
    <s v="S00027_34404262571_õppeaine19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n v="3"/>
    <n v="2"/>
    <s v="arvestus (mitteeristav)"/>
    <s v="NULL"/>
    <s v=""/>
    <n v="0"/>
    <s v="S00027_34404262571_õppeaine88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n v="3"/>
    <n v="3"/>
    <s v="arvestus (mitteeristav)"/>
    <s v="NULL"/>
    <s v=""/>
    <n v="0"/>
    <s v="S00027_34404262571_õppeaine76_45910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n v="3"/>
    <n v="3"/>
    <s v="arvestus (mitteeristav)"/>
    <s v="NULL"/>
    <s v=""/>
    <n v="0"/>
    <s v="S00027_34404262571_õppeaine34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n v="3"/>
    <n v="6"/>
    <s v="hindeline arvestus (eristav hindamine)"/>
    <n v="2"/>
    <n v="12"/>
    <n v="6"/>
    <s v="S00027_34404262571_õppeaine42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n v="3"/>
    <n v="2"/>
    <s v="arvestus (mitteeristav)"/>
    <s v="NULL"/>
    <s v=""/>
    <n v="0"/>
    <s v="S00027_34404262571_õppeaine47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n v="3"/>
    <n v="3"/>
    <s v="arvestus (mitteeristav)"/>
    <n v="0"/>
    <n v="0"/>
    <n v="0"/>
    <s v="S00027_34404262571_õppeaine3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n v="3"/>
    <n v="6"/>
    <s v="hindeline arvestus (eristav hindamine)"/>
    <n v="1"/>
    <n v="6"/>
    <n v="6"/>
    <s v="S00027_34404262571_õppeaine50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n v="3"/>
    <n v="6"/>
    <s v="hindeline arvestus (eristav hindamine)"/>
    <n v="1"/>
    <n v="6"/>
    <n v="6"/>
    <s v="S00027_34404262571_õppeaine97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n v="3"/>
    <n v="6"/>
    <s v="hindeline arvestus (eristav hindamine)"/>
    <n v="5"/>
    <n v="30"/>
    <n v="6"/>
    <s v="S00027_34404262571_õppeaine41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n v="3"/>
    <n v="3"/>
    <s v="arvestus (mitteeristav)"/>
    <s v="NULL"/>
    <s v=""/>
    <n v="0"/>
    <s v="S00027_34404262571_õppeaine90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n v="3"/>
    <n v="3"/>
    <s v="arvestus (mitteeristav)"/>
    <s v="NULL"/>
    <s v=""/>
    <n v="0"/>
    <s v="S00027_34404262571_õppeaine17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n v="3"/>
    <n v="5"/>
    <s v="hindeline arvestus (eristav hindamine)"/>
    <n v="1"/>
    <n v="5"/>
    <n v="5"/>
    <s v="S00027_34404262571_õppeaine53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n v="3"/>
    <n v="6"/>
    <s v="hindeline arvestus (eristav hindamine)"/>
    <n v="4"/>
    <n v="24"/>
    <n v="6"/>
    <s v="S00027_34404262571_õppeaine9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5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n v="3"/>
    <n v="3"/>
    <s v="arvestus (mitteeristav)"/>
    <s v="NULL"/>
    <s v=""/>
    <n v="0"/>
    <s v="S00027_34404262571_õppeaine5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76"/>
    <s v="õppeaine1"/>
    <d v="2024-02-10T00:00:00"/>
    <n v="4"/>
    <n v="3"/>
    <s v="arvestus (mitteeristav)"/>
    <s v="NULL"/>
    <s v=""/>
    <n v="0"/>
    <s v="S00028_30206195272_õppeaine1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Rahuldav"/>
    <x v="6"/>
    <s v="õppeaine84"/>
    <d v="2020-09-10T00:00:00"/>
    <n v="4"/>
    <n v="6"/>
    <s v="hindeline arvestus (eristav hindamine)"/>
    <n v="2"/>
    <n v="12"/>
    <n v="6"/>
    <s v="S00028_30206195272_õppeaine84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Puudulik"/>
    <x v="63"/>
    <s v="õppeaine37"/>
    <d v="2025-02-10T00:00:00"/>
    <n v="4"/>
    <n v="8"/>
    <s v="eksam (eristav hindamine)"/>
    <n v="0"/>
    <n v="0"/>
    <n v="8"/>
    <s v="S00028_30206195272_õppeaine37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34"/>
    <s v="õppeaine19"/>
    <d v="2020-09-10T00:00:00"/>
    <n v="4"/>
    <n v="2"/>
    <s v="arvestus (mitteeristav)"/>
    <s v="NULL"/>
    <s v=""/>
    <n v="0"/>
    <s v="S00028_30206195272_õppeaine1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Kasin"/>
    <x v="95"/>
    <s v="õppeaine55"/>
    <d v="2024-02-10T00:00:00"/>
    <n v="4"/>
    <n v="6"/>
    <s v="hindeline arvestus (eristav hindamine)"/>
    <n v="1"/>
    <n v="6"/>
    <n v="6"/>
    <s v="S00028_30206195272_õppeaine55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Mitteilmunud"/>
    <x v="41"/>
    <s v="õppeaine25"/>
    <d v="2022-09-10T00:00:00"/>
    <n v="4"/>
    <n v="5"/>
    <s v="hindeline arvestus (eristav hindamine)"/>
    <n v="0"/>
    <n v="0"/>
    <n v="5"/>
    <s v="S00028_30206195272_õppeaine2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Suurepärane"/>
    <x v="17"/>
    <s v="õppeaine28"/>
    <d v="2023-09-10T00:00:00"/>
    <n v="4"/>
    <n v="6"/>
    <s v="hindeline arvestus (eristav hindamine)"/>
    <n v="5"/>
    <n v="30"/>
    <n v="6"/>
    <s v="S00028_30206195272_õppeaine28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Mitteilmunud"/>
    <x v="60"/>
    <s v="õppeaine35"/>
    <d v="2022-09-10T00:00:00"/>
    <n v="4"/>
    <n v="3"/>
    <s v="arvestus (mitteeristav)"/>
    <n v="0"/>
    <n v="0"/>
    <n v="0"/>
    <s v="S00028_30206195272_õppeaine3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Arvestatud"/>
    <x v="27"/>
    <s v="õppeaine46"/>
    <d v="2025-09-10T00:00:00"/>
    <n v="4"/>
    <n v="2"/>
    <s v="arvestus (mitteeristav)"/>
    <s v="NULL"/>
    <s v=""/>
    <n v="0"/>
    <s v="S00028_30206195272_õppeaine4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Puudulik"/>
    <x v="80"/>
    <s v="õppeaine52"/>
    <d v="2023-09-10T00:00:00"/>
    <n v="4"/>
    <n v="9"/>
    <s v="eksam (eristav hindamine)"/>
    <n v="0"/>
    <n v="0"/>
    <n v="9"/>
    <s v="S00028_30206195272_õppeaine52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37"/>
    <s v="õppeaine8"/>
    <d v="2024-09-10T00:00:00"/>
    <n v="4"/>
    <n v="6"/>
    <s v="hindeline arvestus (eristav hindamine)"/>
    <n v="5"/>
    <n v="30"/>
    <n v="6"/>
    <s v="S00028_30206195272_õppeaine8_45545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Puudulik"/>
    <x v="70"/>
    <s v="õppeaine9"/>
    <d v="2024-02-10T00:00:00"/>
    <n v="4"/>
    <n v="8"/>
    <s v="eksam (eristav hindamine)"/>
    <n v="0"/>
    <n v="0"/>
    <n v="8"/>
    <s v="S00028_30206195272_õppeaine9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98"/>
    <s v="õppeaine100"/>
    <d v="2024-02-10T00:00:00"/>
    <n v="4"/>
    <n v="6"/>
    <s v="hindeline arvestus (eristav hindamine)"/>
    <n v="5"/>
    <n v="30"/>
    <n v="6"/>
    <s v="S00028_30206195272_õppeaine100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Mittearvestatud"/>
    <x v="66"/>
    <s v="õppeaine48"/>
    <d v="2020-09-10T00:00:00"/>
    <n v="4"/>
    <n v="3"/>
    <s v="arvestus (mitteeristav)"/>
    <s v="NULL"/>
    <s v=""/>
    <n v="0"/>
    <s v="S00028_30206195272_õppeaine48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9"/>
    <s v="õppeaine67"/>
    <d v="2020-09-10T00:00:00"/>
    <n v="4"/>
    <n v="5"/>
    <s v="hindeline arvestus (eristav hindamine)"/>
    <n v="2"/>
    <n v="10"/>
    <n v="5"/>
    <s v="S00028_30206195272_õppeaine67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97"/>
    <s v="õppeaine47"/>
    <d v="2022-02-10T00:00:00"/>
    <n v="4"/>
    <n v="2"/>
    <s v="arvestus (mitteeristav)"/>
    <s v="NULL"/>
    <s v=""/>
    <n v="0"/>
    <s v="S00028_30206195272_õppeaine47_4460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57"/>
    <s v="õppeaine26"/>
    <d v="2025-09-10T00:00:00"/>
    <n v="4"/>
    <n v="5"/>
    <s v="hindeline arvestus (eristav hindamine)"/>
    <n v="2"/>
    <n v="10"/>
    <n v="5"/>
    <s v="S00028_30206195272_õppeaine2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77"/>
    <s v="õppeaine49"/>
    <d v="2023-09-10T00:00:00"/>
    <n v="4"/>
    <n v="3"/>
    <s v="arvestus (mitteeristav)"/>
    <s v="NULL"/>
    <s v=""/>
    <n v="0"/>
    <s v="S00028_30206195272_õppeaine49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Suurepärane"/>
    <x v="13"/>
    <s v="õppeaine78"/>
    <d v="2025-02-10T00:00:00"/>
    <n v="4"/>
    <n v="6"/>
    <s v="hindeline arvestus (eristav hindamine)"/>
    <n v="5"/>
    <n v="30"/>
    <n v="6"/>
    <s v="S00028_30206195272_õppeaine78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39"/>
    <s v="õppeaine23"/>
    <d v="2020-09-10T00:00:00"/>
    <n v="4"/>
    <n v="8"/>
    <s v="eksam (eristav hindamine)"/>
    <n v="0"/>
    <n v="0"/>
    <n v="8"/>
    <s v="S00028_30206195272_õppeaine23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62"/>
    <s v="õppeaine95"/>
    <d v="2025-02-10T00:00:00"/>
    <n v="4"/>
    <n v="5"/>
    <s v="hindeline arvestus (eristav hindamine)"/>
    <n v="0"/>
    <n v="0"/>
    <n v="5"/>
    <s v="S00028_30206195272_õppeaine95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x v="11"/>
    <x v="0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Väga hea"/>
    <x v="44"/>
    <s v="õppeaine86"/>
    <d v="2025-02-10T00:00:00"/>
    <n v="4"/>
    <n v="6"/>
    <s v="hindeline arvestus (eristav hindamine)"/>
    <n v="4"/>
    <n v="24"/>
    <n v="6"/>
    <s v="S00028_30206195272_õppeaine86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86"/>
    <s v="õppeaine44"/>
    <d v="2023-02-10T00:00:00"/>
    <n v="4.5"/>
    <n v="6"/>
    <s v="hindeline arvestus (eristav hindamine)"/>
    <n v="5"/>
    <n v="30"/>
    <n v="6"/>
    <s v="S00029_36808034711_õppeaine44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Väga hea"/>
    <x v="44"/>
    <s v="õppeaine86"/>
    <d v="2023-09-10T00:00:00"/>
    <n v="4.5"/>
    <n v="6"/>
    <s v="hindeline arvestus (eristav hindamine)"/>
    <n v="4"/>
    <n v="24"/>
    <n v="6"/>
    <s v="S00029_36808034711_õppeaine86_4517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24"/>
    <s v="õppeaine75"/>
    <d v="2022-02-10T00:00:00"/>
    <n v="4.5"/>
    <n v="2"/>
    <s v="arvestus (mitteeristav)"/>
    <s v="NULL"/>
    <s v=""/>
    <n v="0"/>
    <s v="S00029_36808034711_õppeaine7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3"/>
    <s v="õppeaine88"/>
    <d v="2024-09-10T00:00:00"/>
    <n v="4.5"/>
    <n v="2"/>
    <s v="arvestus (mitteeristav)"/>
    <s v="NULL"/>
    <s v=""/>
    <n v="0"/>
    <s v="S00029_36808034711_õppeaine88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Rahuldav"/>
    <x v="62"/>
    <s v="õppeaine95"/>
    <d v="2025-02-10T00:00:00"/>
    <n v="4.5"/>
    <n v="5"/>
    <s v="hindeline arvestus (eristav hindamine)"/>
    <n v="2"/>
    <n v="10"/>
    <n v="5"/>
    <s v="S00029_36808034711_õppeaine95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arvestatud"/>
    <x v="22"/>
    <s v="õppeaine18"/>
    <d v="2022-02-10T00:00:00"/>
    <n v="4.5"/>
    <n v="2"/>
    <s v="arvestus (mitteeristav)"/>
    <s v="NULL"/>
    <s v=""/>
    <n v="0"/>
    <s v="S00029_36808034711_õppeaine18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92"/>
    <s v="õppeaine69"/>
    <d v="2023-02-10T00:00:00"/>
    <n v="4.5"/>
    <n v="6"/>
    <s v="hindeline arvestus (eristav hindamine)"/>
    <n v="5"/>
    <n v="30"/>
    <n v="6"/>
    <s v="S00029_36808034711_õppeaine69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41"/>
    <s v="õppeaine25"/>
    <d v="2022-09-10T00:00:00"/>
    <n v="4.5"/>
    <n v="5"/>
    <s v="hindeline arvestus (eristav hindamine)"/>
    <n v="1"/>
    <n v="5"/>
    <n v="5"/>
    <s v="S00029_36808034711_õppeaine25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0"/>
    <s v="õppeaine89"/>
    <d v="2021-09-10T00:00:00"/>
    <n v="4.5"/>
    <n v="2"/>
    <s v="arvestus (mitteeristav)"/>
    <s v="NULL"/>
    <s v=""/>
    <n v="0"/>
    <s v="S00029_36808034711_õppeaine89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82"/>
    <s v="õppeaine40"/>
    <d v="2025-02-10T00:00:00"/>
    <n v="4.5"/>
    <n v="5"/>
    <s v="hindeline arvestus (eristav hindamine)"/>
    <n v="1"/>
    <n v="5"/>
    <n v="5"/>
    <s v="S00029_36808034711_õppeaine4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73"/>
    <s v="õppeaine92"/>
    <d v="2024-02-10T00:00:00"/>
    <n v="4.5"/>
    <n v="6"/>
    <s v="hindeline arvestus (eristav hindamine)"/>
    <n v="5"/>
    <n v="30"/>
    <n v="6"/>
    <s v="S00029_36808034711_õppeaine92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ilmunud"/>
    <x v="45"/>
    <s v="õppeaine10"/>
    <d v="2025-02-10T00:00:00"/>
    <n v="4.5"/>
    <n v="9"/>
    <s v="eksam (eristav hindamine)"/>
    <n v="0"/>
    <n v="0"/>
    <n v="9"/>
    <s v="S00029_36808034711_õppeaine1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Hea"/>
    <x v="67"/>
    <s v="õppeaine30"/>
    <d v="2021-09-10T00:00:00"/>
    <n v="4.5"/>
    <n v="6"/>
    <s v="hindeline arvestus (eristav hindamine)"/>
    <n v="3"/>
    <n v="18"/>
    <n v="6"/>
    <s v="S00029_36808034711_õppeaine30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Arvestatud"/>
    <x v="68"/>
    <s v="õppeaine43"/>
    <d v="2024-09-10T00:00:00"/>
    <n v="4.5"/>
    <n v="3"/>
    <s v="arvestus (mitteeristav)"/>
    <s v="NULL"/>
    <s v=""/>
    <n v="0"/>
    <s v="S00029_36808034711_õppeaine43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57"/>
    <s v="õppeaine26"/>
    <d v="2024-02-10T00:00:00"/>
    <n v="4.5"/>
    <n v="5"/>
    <s v="hindeline arvestus (eristav hindamine)"/>
    <n v="3"/>
    <n v="15"/>
    <n v="5"/>
    <s v="S00029_36808034711_õppeaine26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98"/>
    <s v="õppeaine100"/>
    <d v="2022-02-10T00:00:00"/>
    <n v="4.5"/>
    <n v="6"/>
    <s v="hindeline arvestus (eristav hindamine)"/>
    <n v="4"/>
    <n v="24"/>
    <n v="6"/>
    <s v="S00029_36808034711_õppeaine100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1"/>
    <s v="õppeaine2"/>
    <d v="2022-02-10T00:00:00"/>
    <n v="4.5"/>
    <n v="6"/>
    <s v="hindeline arvestus (eristav hindamine)"/>
    <n v="4"/>
    <n v="24"/>
    <n v="6"/>
    <s v="S00029_36808034711_õppeaine2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63"/>
    <s v="õppeaine37"/>
    <d v="2021-09-10T00:00:00"/>
    <n v="4.5"/>
    <n v="8"/>
    <s v="eksam (eristav hindamine)"/>
    <n v="4"/>
    <n v="32"/>
    <n v="8"/>
    <s v="S00029_36808034711_õppeaine37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54"/>
    <s v="õppeaine65"/>
    <d v="2022-02-10T00:00:00"/>
    <n v="4.5"/>
    <n v="8"/>
    <s v="eksam (eristav hindamine)"/>
    <n v="4"/>
    <n v="32"/>
    <n v="8"/>
    <s v="S00029_36808034711_õppeaine6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74"/>
    <s v="õppeaine64"/>
    <d v="2025-09-10T00:00:00"/>
    <n v="4.5"/>
    <n v="6"/>
    <s v="hindeline arvestus (eristav hindamine)"/>
    <n v="3"/>
    <n v="18"/>
    <n v="6"/>
    <s v="S00029_36808034711_õppeaine64_45910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87"/>
    <s v="õppeaine27"/>
    <d v="2022-09-10T00:00:00"/>
    <n v="4.5"/>
    <n v="6"/>
    <s v="hindeline arvestus (eristav hindamine)"/>
    <n v="3"/>
    <n v="18"/>
    <n v="6"/>
    <s v="S00029_36808034711_õppeaine27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x v="3"/>
    <x v="0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Puudulik"/>
    <x v="69"/>
    <s v="õppeaine14"/>
    <d v="2024-09-10T00:00:00"/>
    <n v="4.5"/>
    <n v="6"/>
    <s v="hindeline arvestus (eristav hindamine)"/>
    <n v="0"/>
    <n v="0"/>
    <n v="6"/>
    <s v="S00029_36808034711_õppeaine14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Suurepärane"/>
    <x v="74"/>
    <s v="õppeaine64"/>
    <d v="2022-02-10T00:00:00"/>
    <n v="4"/>
    <n v="6"/>
    <s v="hindeline arvestus (eristav hindamine)"/>
    <n v="5"/>
    <n v="30"/>
    <n v="6"/>
    <s v="S00030_33609223222_õppeaine6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62"/>
    <s v="õppeaine95"/>
    <d v="2023-02-10T00:00:00"/>
    <n v="4"/>
    <n v="5"/>
    <s v="hindeline arvestus (eristav hindamine)"/>
    <n v="3"/>
    <n v="15"/>
    <n v="5"/>
    <s v="S00030_33609223222_õppeaine9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Rahuldav"/>
    <x v="80"/>
    <s v="õppeaine52"/>
    <d v="2021-02-10T00:00:00"/>
    <n v="4"/>
    <n v="9"/>
    <s v="eksam (eristav hindamine)"/>
    <n v="2"/>
    <n v="18"/>
    <n v="9"/>
    <s v="S00030_33609223222_õppeaine52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3"/>
    <s v="õppeaine88"/>
    <d v="2025-02-10T00:00:00"/>
    <n v="4"/>
    <n v="2"/>
    <s v="arvestus (mitteeristav)"/>
    <s v="NULL"/>
    <s v=""/>
    <n v="0"/>
    <s v="S00030_33609223222_õppeaine88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2"/>
    <s v="õppeaine85"/>
    <d v="2023-09-10T00:00:00"/>
    <n v="4"/>
    <n v="3"/>
    <s v="arvestus (mitteeristav)"/>
    <s v="NULL"/>
    <s v=""/>
    <n v="0"/>
    <s v="S00030_33609223222_õppeaine85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58"/>
    <s v="õppeaine20"/>
    <d v="2021-09-10T00:00:00"/>
    <n v="4"/>
    <n v="3"/>
    <s v="arvestus (mitteeristav)"/>
    <s v="NULL"/>
    <s v=""/>
    <n v="0"/>
    <s v="S00030_33609223222_õppeaine20_4444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56"/>
    <s v="õppeaine54"/>
    <d v="2021-02-10T00:00:00"/>
    <n v="4"/>
    <n v="5"/>
    <s v="hindeline arvestus (eristav hindamine)"/>
    <n v="3"/>
    <n v="15"/>
    <n v="5"/>
    <s v="S00030_33609223222_õppeaine54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9"/>
    <s v="õppeaine90"/>
    <d v="2022-02-10T00:00:00"/>
    <n v="4"/>
    <n v="3"/>
    <s v="arvestus (mitteeristav)"/>
    <s v="NULL"/>
    <s v=""/>
    <n v="0"/>
    <s v="S00030_33609223222_õppeaine90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0"/>
    <s v="õppeaine89"/>
    <d v="2025-02-10T00:00:00"/>
    <n v="4"/>
    <n v="2"/>
    <s v="arvestus (mitteeristav)"/>
    <s v="NULL"/>
    <s v=""/>
    <n v="0"/>
    <s v="S00030_33609223222_õppeaine89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30"/>
    <s v="õppeaine7"/>
    <d v="2022-09-10T00:00:00"/>
    <n v="4"/>
    <n v="3"/>
    <s v="arvestus (mitteeristav)"/>
    <s v="NULL"/>
    <s v=""/>
    <n v="0"/>
    <s v="S00030_33609223222_õppeaine7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0"/>
    <s v="õppeaine74"/>
    <d v="2023-09-10T00:00:00"/>
    <n v="4"/>
    <n v="2"/>
    <s v="arvestus (mitteeristav)"/>
    <s v="NULL"/>
    <s v=""/>
    <n v="0"/>
    <s v="S00030_33609223222_õppeaine74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Väga hea"/>
    <x v="67"/>
    <s v="õppeaine30"/>
    <d v="2024-02-10T00:00:00"/>
    <n v="4"/>
    <n v="6"/>
    <s v="hindeline arvestus (eristav hindamine)"/>
    <n v="4"/>
    <n v="24"/>
    <n v="6"/>
    <s v="S00030_33609223222_õppeaine30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Mitteilmunud"/>
    <x v="39"/>
    <s v="õppeaine23"/>
    <d v="2023-02-10T00:00:00"/>
    <n v="4"/>
    <n v="8"/>
    <s v="eksam (eristav hindamine)"/>
    <n v="0"/>
    <n v="0"/>
    <n v="8"/>
    <s v="S00030_33609223222_õppeaine23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64"/>
    <s v="õppeaine71"/>
    <d v="2021-02-10T00:00:00"/>
    <n v="4"/>
    <n v="3"/>
    <s v="arvestus (mitteeristav)"/>
    <s v="NULL"/>
    <s v=""/>
    <n v="0"/>
    <s v="S00030_33609223222_õppeaine71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4"/>
    <s v="õppeaine75"/>
    <d v="2022-09-10T00:00:00"/>
    <n v="4"/>
    <n v="2"/>
    <s v="arvestus (mitteeristav)"/>
    <s v="NULL"/>
    <s v=""/>
    <n v="0"/>
    <s v="S00030_33609223222_õppeaine75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3"/>
    <s v="õppeaine34"/>
    <d v="2023-02-10T00:00:00"/>
    <n v="4"/>
    <n v="3"/>
    <s v="arvestus (mitteeristav)"/>
    <s v="NULL"/>
    <s v=""/>
    <n v="0"/>
    <s v="S00030_33609223222_õppeaine34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54"/>
    <s v="õppeaine65"/>
    <d v="2023-02-10T00:00:00"/>
    <n v="4"/>
    <n v="8"/>
    <s v="eksam (eristav hindamine)"/>
    <n v="0"/>
    <n v="0"/>
    <n v="8"/>
    <s v="S00030_33609223222_õppeaine6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Kasin"/>
    <x v="81"/>
    <s v="õppeaine80"/>
    <d v="2024-09-10T00:00:00"/>
    <n v="4"/>
    <n v="9"/>
    <s v="eksam (eristav hindamine)"/>
    <n v="1"/>
    <n v="9"/>
    <n v="9"/>
    <s v="S00030_33609223222_õppeaine80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Väga hea"/>
    <x v="6"/>
    <s v="õppeaine84"/>
    <d v="2022-02-10T00:00:00"/>
    <n v="4"/>
    <n v="6"/>
    <s v="hindeline arvestus (eristav hindamine)"/>
    <n v="4"/>
    <n v="24"/>
    <n v="6"/>
    <s v="S00030_33609223222_õppeaine8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63"/>
    <s v="õppeaine37"/>
    <d v="2024-02-10T00:00:00"/>
    <n v="4"/>
    <n v="8"/>
    <s v="eksam (eristav hindamine)"/>
    <n v="0"/>
    <n v="0"/>
    <n v="8"/>
    <s v="S00030_33609223222_õppeaine3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96"/>
    <s v="õppeaine21"/>
    <d v="2022-09-10T00:00:00"/>
    <n v="4"/>
    <n v="3"/>
    <s v="arvestus (mitteeristav)"/>
    <s v="NULL"/>
    <s v=""/>
    <n v="0"/>
    <s v="S00030_33609223222_õppeaine21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Hea"/>
    <x v="17"/>
    <s v="õppeaine28"/>
    <d v="2023-09-10T00:00:00"/>
    <n v="4"/>
    <n v="6"/>
    <s v="hindeline arvestus (eristav hindamine)"/>
    <n v="3"/>
    <n v="18"/>
    <n v="6"/>
    <s v="S00030_33609223222_õppeaine28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Kasin"/>
    <x v="21"/>
    <s v="õppeaine42"/>
    <d v="2025-09-10T00:00:00"/>
    <n v="4"/>
    <n v="6"/>
    <s v="hindeline arvestus (eristav hindamine)"/>
    <n v="1"/>
    <n v="6"/>
    <n v="6"/>
    <s v="S00030_33609223222_õppeaine42_45910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38"/>
    <s v="õppeaine87"/>
    <d v="2025-02-10T00:00:00"/>
    <n v="4"/>
    <n v="3"/>
    <s v="arvestus (mitteeristav)"/>
    <s v="NULL"/>
    <s v=""/>
    <n v="0"/>
    <s v="S00030_33609223222_õppeaine87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Väga hea"/>
    <x v="41"/>
    <s v="õppeaine25"/>
    <d v="2021-02-10T00:00:00"/>
    <n v="4"/>
    <n v="5"/>
    <s v="hindeline arvestus (eristav hindamine)"/>
    <n v="4"/>
    <n v="20"/>
    <n v="5"/>
    <s v="S00030_33609223222_õppeaine25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Mitteilmunud"/>
    <x v="3"/>
    <s v="õppeaine29"/>
    <d v="2023-02-10T00:00:00"/>
    <n v="4"/>
    <n v="3"/>
    <s v="arvestus (mitteeristav)"/>
    <n v="0"/>
    <n v="0"/>
    <n v="0"/>
    <s v="S00030_33609223222_õppeaine29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14"/>
    <s v="õppeaine4"/>
    <d v="2024-02-10T00:00:00"/>
    <n v="4"/>
    <n v="2"/>
    <s v="arvestus (mitteeristav)"/>
    <s v="NULL"/>
    <s v=""/>
    <n v="0"/>
    <s v="S00030_33609223222_õppeaine4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97"/>
    <s v="õppeaine47"/>
    <d v="2023-02-10T00:00:00"/>
    <n v="4"/>
    <n v="2"/>
    <s v="arvestus (mitteeristav)"/>
    <s v="NULL"/>
    <s v=""/>
    <n v="0"/>
    <s v="S00030_33609223222_õppeaine47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Hea"/>
    <x v="87"/>
    <s v="õppeaine27"/>
    <d v="2024-02-10T00:00:00"/>
    <n v="4"/>
    <n v="6"/>
    <s v="hindeline arvestus (eristav hindamine)"/>
    <n v="3"/>
    <n v="18"/>
    <n v="6"/>
    <s v="S00030_33609223222_õppeaine2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x v="0"/>
    <x v="0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75"/>
    <s v="õppeaine45"/>
    <d v="2024-09-10T00:00:00"/>
    <n v="4"/>
    <n v="3"/>
    <s v="arvestus (mitteeristav)"/>
    <s v="NULL"/>
    <s v=""/>
    <n v="0"/>
    <s v="S00030_33609223222_õppeaine45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6"/>
    <s v="õppeaine21"/>
    <d v="2025-02-10T00:00:00"/>
    <n v="3"/>
    <n v="3"/>
    <s v="arvestus (mitteeristav)"/>
    <s v="NULL"/>
    <s v=""/>
    <n v="0"/>
    <s v="S00031_56104156192_õppeaine21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6"/>
    <s v="õppeaine84"/>
    <d v="2021-02-10T00:00:00"/>
    <n v="3"/>
    <n v="6"/>
    <s v="hindeline arvestus (eristav hindamine)"/>
    <n v="2"/>
    <n v="12"/>
    <n v="6"/>
    <s v="S00031_56104156192_õppeaine8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"/>
    <s v="õppeaine2"/>
    <d v="2021-09-10T00:00:00"/>
    <n v="3"/>
    <n v="6"/>
    <s v="hindeline arvestus (eristav hindamine)"/>
    <n v="0"/>
    <n v="0"/>
    <n v="6"/>
    <s v="S00031_56104156192_õppeaine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7"/>
    <s v="õppeaine76"/>
    <d v="2024-09-10T00:00:00"/>
    <n v="3"/>
    <n v="3"/>
    <s v="arvestus (mitteeristav)"/>
    <s v="NULL"/>
    <s v=""/>
    <n v="0"/>
    <s v="S00031_56104156192_õppeaine76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7"/>
    <s v="õppeaine47"/>
    <d v="2022-09-10T00:00:00"/>
    <n v="3"/>
    <n v="2"/>
    <s v="arvestus (mitteeristav)"/>
    <s v="NULL"/>
    <s v=""/>
    <n v="0"/>
    <s v="S00031_56104156192_õppeaine47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90"/>
    <s v="õppeaine89"/>
    <d v="2022-02-10T00:00:00"/>
    <n v="3"/>
    <n v="2"/>
    <s v="arvestus (mitteeristav)"/>
    <n v="0"/>
    <n v="0"/>
    <n v="0"/>
    <s v="S00031_56104156192_õppeaine8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28"/>
    <s v="õppeaine50"/>
    <d v="2023-09-10T00:00:00"/>
    <n v="3"/>
    <n v="6"/>
    <s v="hindeline arvestus (eristav hindamine)"/>
    <n v="0"/>
    <n v="0"/>
    <n v="6"/>
    <s v="S00031_56104156192_õppeaine50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arvestatud"/>
    <x v="22"/>
    <s v="õppeaine18"/>
    <d v="2025-02-10T00:00:00"/>
    <n v="3"/>
    <n v="2"/>
    <s v="arvestus (mitteeristav)"/>
    <s v="NULL"/>
    <s v=""/>
    <n v="0"/>
    <s v="S00031_56104156192_õppeaine18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2"/>
    <s v="õppeaine68"/>
    <d v="2020-09-10T00:00:00"/>
    <n v="3"/>
    <n v="5"/>
    <s v="hindeline arvestus (eristav hindamine)"/>
    <n v="0"/>
    <n v="0"/>
    <n v="5"/>
    <s v="S00031_56104156192_õppeaine68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0"/>
    <s v="õppeaine41"/>
    <d v="2022-02-10T00:00:00"/>
    <n v="3"/>
    <n v="6"/>
    <s v="hindeline arvestus (eristav hindamine)"/>
    <n v="0"/>
    <n v="0"/>
    <n v="6"/>
    <s v="S00031_56104156192_õppeaine41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Puudulik"/>
    <x v="95"/>
    <s v="õppeaine55"/>
    <d v="2024-02-10T00:00:00"/>
    <n v="3"/>
    <n v="6"/>
    <s v="hindeline arvestus (eristav hindamine)"/>
    <n v="0"/>
    <n v="0"/>
    <n v="6"/>
    <s v="S00031_56104156192_õppeaine5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Suurepärane"/>
    <x v="37"/>
    <s v="õppeaine8"/>
    <d v="2021-09-10T00:00:00"/>
    <n v="3"/>
    <n v="6"/>
    <s v="hindeline arvestus (eristav hindamine)"/>
    <n v="5"/>
    <n v="30"/>
    <n v="6"/>
    <s v="S00031_56104156192_õppeaine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6"/>
    <s v="õppeaine91"/>
    <d v="2021-02-10T00:00:00"/>
    <n v="3"/>
    <n v="3"/>
    <s v="arvestus (mitteeristav)"/>
    <n v="0"/>
    <n v="0"/>
    <n v="0"/>
    <s v="S00031_56104156192_õppeaine9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Hea"/>
    <x v="33"/>
    <s v="õppeaine56"/>
    <d v="2021-09-10T00:00:00"/>
    <n v="3"/>
    <n v="6"/>
    <s v="hindeline arvestus (eristav hindamine)"/>
    <n v="3"/>
    <n v="18"/>
    <n v="6"/>
    <s v="S00031_56104156192_õppeaine56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36"/>
    <s v="õppeaine62"/>
    <d v="2021-09-10T00:00:00"/>
    <n v="3"/>
    <n v="3"/>
    <s v="arvestus (mitteeristav)"/>
    <s v="NULL"/>
    <s v=""/>
    <n v="0"/>
    <s v="S00031_56104156192_õppeaine6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5"/>
    <s v="õppeaine96"/>
    <d v="2024-02-10T00:00:00"/>
    <n v="3"/>
    <n v="5"/>
    <s v="hindeline arvestus (eristav hindamine)"/>
    <n v="0"/>
    <n v="0"/>
    <n v="5"/>
    <s v="S00031_56104156192_õppeaine96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32"/>
    <s v="õppeaine38"/>
    <d v="2021-09-10T00:00:00"/>
    <n v="3"/>
    <n v="9"/>
    <s v="eksam (eristav hindamine)"/>
    <n v="2"/>
    <n v="18"/>
    <n v="9"/>
    <s v="S00031_56104156192_õppeaine3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64"/>
    <s v="õppeaine71"/>
    <d v="2021-09-10T00:00:00"/>
    <n v="3"/>
    <n v="3"/>
    <s v="arvestus (mitteeristav)"/>
    <s v="NULL"/>
    <s v=""/>
    <n v="0"/>
    <s v="S00031_56104156192_õppeaine71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"/>
    <s v="õppeaine79"/>
    <d v="2022-02-10T00:00:00"/>
    <n v="3"/>
    <n v="8"/>
    <s v="eksam (eristav hindamine)"/>
    <n v="0"/>
    <n v="0"/>
    <n v="8"/>
    <s v="S00031_56104156192_õppeaine7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0"/>
    <s v="õppeaine52"/>
    <d v="2023-09-10T00:00:00"/>
    <n v="3"/>
    <n v="9"/>
    <s v="eksam (eristav hindamine)"/>
    <n v="0"/>
    <n v="0"/>
    <n v="9"/>
    <s v="S00031_56104156192_õppeaine52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81"/>
    <s v="õppeaine80"/>
    <d v="2021-02-10T00:00:00"/>
    <n v="3"/>
    <n v="9"/>
    <s v="eksam (eristav hindamine)"/>
    <n v="0"/>
    <n v="0"/>
    <n v="9"/>
    <s v="S00031_56104156192_õppeaine8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Arvestatud"/>
    <x v="51"/>
    <s v="õppeaine31"/>
    <d v="2021-02-10T00:00:00"/>
    <n v="3"/>
    <n v="3"/>
    <s v="arvestus (mitteeristav)"/>
    <s v="NULL"/>
    <s v=""/>
    <n v="0"/>
    <s v="S00031_56104156192_õppeaine3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61"/>
    <s v="õppeaine6"/>
    <d v="2020-09-10T00:00:00"/>
    <n v="3"/>
    <n v="3"/>
    <s v="arvestus (mitteeristav)"/>
    <n v="0"/>
    <n v="0"/>
    <n v="0"/>
    <s v="S00031_56104156192_õppeaine6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Rahuldav"/>
    <x v="73"/>
    <s v="õppeaine92"/>
    <d v="2023-02-10T00:00:00"/>
    <n v="3"/>
    <n v="6"/>
    <s v="hindeline arvestus (eristav hindamine)"/>
    <n v="2"/>
    <n v="12"/>
    <n v="6"/>
    <s v="S00031_56104156192_õppeaine92_4496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arvestatud"/>
    <x v="89"/>
    <s v="õppeaine63"/>
    <d v="2022-09-10T00:00:00"/>
    <n v="3"/>
    <n v="3"/>
    <s v="arvestus (mitteeristav)"/>
    <s v="NULL"/>
    <s v=""/>
    <n v="0"/>
    <s v="S00031_56104156192_õppeaine63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Suurepärane"/>
    <x v="57"/>
    <s v="õppeaine26"/>
    <d v="2022-02-10T00:00:00"/>
    <n v="3"/>
    <n v="5"/>
    <s v="hindeline arvestus (eristav hindamine)"/>
    <n v="5"/>
    <n v="25"/>
    <n v="5"/>
    <s v="S00031_56104156192_õppeaine26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17"/>
    <s v="õppeaine28"/>
    <d v="2021-02-10T00:00:00"/>
    <n v="3"/>
    <n v="6"/>
    <s v="hindeline arvestus (eristav hindamine)"/>
    <n v="3"/>
    <n v="18"/>
    <n v="6"/>
    <s v="S00031_56104156192_õppeaine28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77"/>
    <s v="õppeaine49"/>
    <d v="2024-02-10T00:00:00"/>
    <n v="3"/>
    <n v="3"/>
    <s v="arvestus (mitteeristav)"/>
    <s v="NULL"/>
    <s v=""/>
    <n v="0"/>
    <s v="S00031_56104156192_õppeaine4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93"/>
    <s v="õppeaine88"/>
    <d v="2022-09-10T00:00:00"/>
    <n v="3"/>
    <n v="2"/>
    <s v="arvestus (mitteeristav)"/>
    <s v="NULL"/>
    <s v=""/>
    <n v="0"/>
    <s v="S00031_56104156192_õppeaine88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2"/>
    <s v="õppeaine53"/>
    <d v="2024-02-10T00:00:00"/>
    <n v="3"/>
    <n v="5"/>
    <s v="hindeline arvestus (eristav hindamine)"/>
    <n v="0"/>
    <n v="0"/>
    <n v="5"/>
    <s v="S00031_56104156192_õppeaine53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5"/>
    <s v="õppeaine10"/>
    <d v="2021-02-10T00:00:00"/>
    <n v="3"/>
    <n v="9"/>
    <s v="eksam (eristav hindamine)"/>
    <n v="0"/>
    <n v="0"/>
    <n v="9"/>
    <s v="S00031_56104156192_õppeaine1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69"/>
    <s v="õppeaine14"/>
    <d v="2021-02-10T00:00:00"/>
    <n v="3"/>
    <n v="6"/>
    <s v="hindeline arvestus (eristav hindamine)"/>
    <n v="0"/>
    <n v="0"/>
    <n v="6"/>
    <s v="S00031_56104156192_õppeaine1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79"/>
    <s v="õppeaine83"/>
    <d v="2023-09-10T00:00:00"/>
    <n v="3"/>
    <n v="6"/>
    <s v="hindeline arvestus (eristav hindamine)"/>
    <n v="0"/>
    <n v="0"/>
    <n v="6"/>
    <s v="S00031_56104156192_õppeaine83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8"/>
    <s v="õppeaine11"/>
    <d v="2024-09-10T00:00:00"/>
    <n v="3"/>
    <n v="10"/>
    <s v="eksam (eristav hindamine)"/>
    <n v="0"/>
    <n v="0"/>
    <n v="10"/>
    <s v="S00031_56104156192_õppeaine11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25"/>
    <s v="õppeaine98"/>
    <d v="2021-09-10T00:00:00"/>
    <n v="3"/>
    <n v="6"/>
    <s v="hindeline arvestus (eristav hindamine)"/>
    <n v="3"/>
    <n v="18"/>
    <n v="6"/>
    <s v="S00031_56104156192_õppeaine9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24"/>
    <s v="õppeaine75"/>
    <d v="2024-02-10T00:00:00"/>
    <n v="3"/>
    <n v="2"/>
    <s v="arvestus (mitteeristav)"/>
    <s v="NULL"/>
    <s v=""/>
    <n v="0"/>
    <s v="S00031_56104156192_õppeaine7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92"/>
    <s v="õppeaine69"/>
    <d v="2024-02-10T00:00:00"/>
    <n v="3"/>
    <n v="6"/>
    <s v="hindeline arvestus (eristav hindamine)"/>
    <n v="0"/>
    <n v="0"/>
    <n v="6"/>
    <s v="S00031_56104156192_õppeaine6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26"/>
    <s v="õppeaine13"/>
    <d v="2021-09-10T00:00:00"/>
    <n v="3"/>
    <n v="6"/>
    <s v="hindeline arvestus (eristav hindamine)"/>
    <n v="0"/>
    <n v="0"/>
    <n v="6"/>
    <s v="S00031_56104156192_õppeaine13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x v="12"/>
    <x v="5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84"/>
    <s v="õppeaine73"/>
    <d v="2022-02-10T00:00:00"/>
    <n v="3"/>
    <n v="3"/>
    <s v="arvestus (mitteeristav)"/>
    <n v="0"/>
    <n v="0"/>
    <n v="0"/>
    <s v="S00031_56104156192_õppeaine73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Mitteilmunud"/>
    <x v="81"/>
    <s v="õppeaine80"/>
    <d v="2023-02-10T00:00:00"/>
    <n v="3.5"/>
    <n v="9"/>
    <s v="eksam (eristav hindamine)"/>
    <n v="0"/>
    <n v="0"/>
    <n v="9"/>
    <s v="S00032_49801023166_õppeaine80_4496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39"/>
    <s v="õppeaine23"/>
    <d v="2021-09-10T00:00:00"/>
    <n v="3.5"/>
    <n v="8"/>
    <s v="eksam (eristav hindamine)"/>
    <n v="0"/>
    <n v="0"/>
    <n v="8"/>
    <s v="S00032_49801023166_õppeaine23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74"/>
    <s v="õppeaine64"/>
    <d v="2021-09-10T00:00:00"/>
    <n v="3.5"/>
    <n v="6"/>
    <s v="hindeline arvestus (eristav hindamine)"/>
    <n v="0"/>
    <n v="0"/>
    <n v="6"/>
    <s v="S00032_49801023166_õppeaine64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Väga hea"/>
    <x v="12"/>
    <s v="õppeaine68"/>
    <d v="2024-09-10T00:00:00"/>
    <n v="3.5"/>
    <n v="5"/>
    <s v="hindeline arvestus (eristav hindamine)"/>
    <n v="4"/>
    <n v="20"/>
    <n v="5"/>
    <s v="S00032_49801023166_õppeaine68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Arvestatud"/>
    <x v="5"/>
    <s v="õppeaine59"/>
    <d v="2022-02-10T00:00:00"/>
    <n v="3.5"/>
    <n v="3"/>
    <s v="arvestus (mitteeristav)"/>
    <s v="NULL"/>
    <s v=""/>
    <n v="0"/>
    <s v="S00032_49801023166_õppeaine59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Väga hea"/>
    <x v="45"/>
    <s v="õppeaine10"/>
    <d v="2020-09-10T00:00:00"/>
    <n v="3.5"/>
    <n v="9"/>
    <s v="eksam (eristav hindamine)"/>
    <n v="4"/>
    <n v="36"/>
    <n v="9"/>
    <s v="S00032_49801023166_õppeaine10_4408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Suurepärane"/>
    <x v="56"/>
    <s v="õppeaine54"/>
    <d v="2023-09-10T00:00:00"/>
    <n v="3.5"/>
    <n v="5"/>
    <s v="hindeline arvestus (eristav hindamine)"/>
    <n v="5"/>
    <n v="25"/>
    <n v="5"/>
    <s v="S00032_49801023166_õppeaine54_4517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36"/>
    <s v="õppeaine62"/>
    <d v="2021-02-10T00:00:00"/>
    <n v="3.5"/>
    <n v="3"/>
    <s v="arvestus (mitteeristav)"/>
    <s v="NULL"/>
    <s v=""/>
    <n v="0"/>
    <s v="S00032_49801023166_õppeaine62_4423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93"/>
    <s v="õppeaine88"/>
    <d v="2022-09-10T00:00:00"/>
    <n v="3.5"/>
    <n v="2"/>
    <s v="arvestus (mitteeristav)"/>
    <s v="NULL"/>
    <s v=""/>
    <n v="0"/>
    <s v="S00032_49801023166_õppeaine88_4481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85"/>
    <s v="õppeaine33"/>
    <d v="2024-09-10T00:00:00"/>
    <n v="3.5"/>
    <n v="2"/>
    <s v="arvestus (mitteeristav)"/>
    <s v="NULL"/>
    <s v=""/>
    <n v="0"/>
    <s v="S00032_49801023166_õppeaine33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Kasin"/>
    <x v="29"/>
    <s v="õppeaine81"/>
    <d v="2024-09-10T00:00:00"/>
    <n v="3.5"/>
    <n v="5"/>
    <s v="hindeline arvestus (eristav hindamine)"/>
    <n v="1"/>
    <n v="5"/>
    <n v="5"/>
    <s v="S00032_49801023166_õppeaine81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Mitteilmunud"/>
    <x v="33"/>
    <s v="õppeaine56"/>
    <d v="2025-02-10T00:00:00"/>
    <n v="3.5"/>
    <n v="6"/>
    <s v="hindeline arvestus (eristav hindamine)"/>
    <n v="0"/>
    <n v="0"/>
    <n v="6"/>
    <s v="S00032_49801023166_õppeaine56_45698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x v="5"/>
    <x v="5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Puudulik"/>
    <x v="4"/>
    <s v="õppeaine24"/>
    <d v="2021-02-10T00:00:00"/>
    <n v="3.5"/>
    <n v="9"/>
    <s v="eksam (eristav hindamine)"/>
    <n v="0"/>
    <n v="0"/>
    <n v="9"/>
    <s v="S00032_49801023166_õppeaine24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13"/>
    <s v="õppeaine78"/>
    <d v="2021-09-10T00:00:00"/>
    <n v="3"/>
    <n v="6"/>
    <s v="hindeline arvestus (eristav hindamine)"/>
    <n v="0"/>
    <n v="0"/>
    <n v="6"/>
    <s v="S00033_32109185368_õppeaine78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75"/>
    <s v="õppeaine45"/>
    <d v="2023-09-10T00:00:00"/>
    <n v="3"/>
    <n v="3"/>
    <s v="arvestus (mitteeristav)"/>
    <s v="NULL"/>
    <s v=""/>
    <n v="0"/>
    <s v="S00033_32109185368_õppeaine45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arvestatud"/>
    <x v="18"/>
    <s v="õppeaine15"/>
    <d v="2021-02-10T00:00:00"/>
    <n v="3"/>
    <n v="3"/>
    <s v="arvestus (mitteeristav)"/>
    <s v="NULL"/>
    <s v=""/>
    <n v="0"/>
    <s v="S00033_32109185368_õppeaine15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ilmunud"/>
    <x v="40"/>
    <s v="õppeaine74"/>
    <d v="2024-02-10T00:00:00"/>
    <n v="3"/>
    <n v="2"/>
    <s v="arvestus (mitteeristav)"/>
    <n v="0"/>
    <n v="0"/>
    <n v="0"/>
    <s v="S00033_32109185368_õppeaine74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99"/>
    <s v="õppeaine58"/>
    <d v="2021-02-10T00:00:00"/>
    <n v="3"/>
    <n v="6"/>
    <s v="hindeline arvestus (eristav hindamine)"/>
    <n v="2"/>
    <n v="12"/>
    <n v="6"/>
    <s v="S00033_32109185368_õppeaine58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70"/>
    <s v="õppeaine9"/>
    <d v="2021-09-10T00:00:00"/>
    <n v="3"/>
    <n v="8"/>
    <s v="eksam (eristav hindamine)"/>
    <n v="2"/>
    <n v="16"/>
    <n v="8"/>
    <s v="S00033_32109185368_õppeaine9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54"/>
    <s v="õppeaine65"/>
    <d v="2023-02-10T00:00:00"/>
    <n v="3"/>
    <n v="8"/>
    <s v="eksam (eristav hindamine)"/>
    <n v="3"/>
    <n v="24"/>
    <n v="8"/>
    <s v="S00033_32109185368_õppeaine6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9"/>
    <s v="õppeaine67"/>
    <d v="2021-09-10T00:00:00"/>
    <n v="3"/>
    <n v="5"/>
    <s v="hindeline arvestus (eristav hindamine)"/>
    <n v="3"/>
    <n v="15"/>
    <n v="5"/>
    <s v="S00033_32109185368_õppeaine67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69"/>
    <s v="õppeaine14"/>
    <d v="2021-09-10T00:00:00"/>
    <n v="3"/>
    <n v="6"/>
    <s v="hindeline arvestus (eristav hindamine)"/>
    <n v="2"/>
    <n v="12"/>
    <n v="6"/>
    <s v="S00033_32109185368_õppeaine14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87"/>
    <s v="õppeaine27"/>
    <d v="2023-09-10T00:00:00"/>
    <n v="3"/>
    <n v="6"/>
    <s v="hindeline arvestus (eristav hindamine)"/>
    <n v="0"/>
    <n v="0"/>
    <n v="6"/>
    <s v="S00033_32109185368_õppeaine2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"/>
    <s v="õppeaine79"/>
    <d v="2022-09-10T00:00:00"/>
    <n v="3"/>
    <n v="8"/>
    <s v="eksam (eristav hindamine)"/>
    <n v="3"/>
    <n v="24"/>
    <n v="8"/>
    <s v="S00033_32109185368_õppeaine79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1"/>
    <s v="õppeaine80"/>
    <d v="2022-09-10T00:00:00"/>
    <n v="3"/>
    <n v="9"/>
    <s v="eksam (eristav hindamine)"/>
    <n v="3"/>
    <n v="27"/>
    <n v="9"/>
    <s v="S00033_32109185368_õppeaine80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94"/>
    <s v="õppeaine32"/>
    <d v="2022-09-10T00:00:00"/>
    <n v="3"/>
    <n v="2"/>
    <s v="arvestus (mitteeristav)"/>
    <s v="NULL"/>
    <s v=""/>
    <n v="0"/>
    <s v="S00033_32109185368_õppeaine3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48"/>
    <s v="õppeaine11"/>
    <d v="2022-02-10T00:00:00"/>
    <n v="3"/>
    <n v="10"/>
    <s v="eksam (eristav hindamine)"/>
    <n v="3"/>
    <n v="30"/>
    <n v="10"/>
    <s v="S00033_32109185368_õppeaine1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65"/>
    <s v="õppeaine82"/>
    <d v="2024-09-10T00:00:00"/>
    <n v="3"/>
    <n v="5"/>
    <s v="hindeline arvestus (eristav hindamine)"/>
    <n v="5"/>
    <n v="25"/>
    <n v="5"/>
    <s v="S00033_32109185368_õppeaine82_45545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3"/>
    <s v="õppeaine34"/>
    <d v="2023-09-10T00:00:00"/>
    <n v="3"/>
    <n v="3"/>
    <s v="arvestus (mitteeristav)"/>
    <s v="NULL"/>
    <s v=""/>
    <n v="0"/>
    <s v="S00033_32109185368_õppeaine34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16"/>
    <s v="õppeaine91"/>
    <d v="2025-02-10T00:00:00"/>
    <n v="3"/>
    <n v="3"/>
    <s v="arvestus (mitteeristav)"/>
    <n v="0"/>
    <n v="0"/>
    <n v="0"/>
    <s v="S00033_32109185368_õppeaine91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14"/>
    <s v="õppeaine4"/>
    <d v="2020-09-10T00:00:00"/>
    <n v="3"/>
    <n v="2"/>
    <s v="arvestus (mitteeristav)"/>
    <s v="NULL"/>
    <s v=""/>
    <n v="0"/>
    <s v="S00033_32109185368_õppeaine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72"/>
    <s v="õppeaine17"/>
    <d v="2023-09-10T00:00:00"/>
    <n v="3"/>
    <n v="3"/>
    <s v="arvestus (mitteeristav)"/>
    <s v="NULL"/>
    <s v=""/>
    <n v="0"/>
    <s v="S00033_32109185368_õppeaine1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56"/>
    <s v="õppeaine54"/>
    <d v="2020-09-10T00:00:00"/>
    <n v="3"/>
    <n v="5"/>
    <s v="hindeline arvestus (eristav hindamine)"/>
    <n v="5"/>
    <n v="25"/>
    <n v="5"/>
    <s v="S00033_32109185368_õppeaine5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82"/>
    <s v="õppeaine40"/>
    <d v="2021-02-10T00:00:00"/>
    <n v="3"/>
    <n v="5"/>
    <s v="hindeline arvestus (eristav hindamine)"/>
    <n v="2"/>
    <n v="10"/>
    <n v="5"/>
    <s v="S00033_32109185368_õppeaine40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47"/>
    <s v="õppeaine61"/>
    <d v="2022-02-10T00:00:00"/>
    <n v="3"/>
    <n v="2"/>
    <s v="arvestus (mitteeristav)"/>
    <s v="NULL"/>
    <s v=""/>
    <n v="0"/>
    <s v="S00033_32109185368_õppeaine6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Puudulik"/>
    <x v="98"/>
    <s v="õppeaine100"/>
    <d v="2022-02-10T00:00:00"/>
    <n v="3"/>
    <n v="6"/>
    <s v="hindeline arvestus (eristav hindamine)"/>
    <n v="0"/>
    <n v="0"/>
    <n v="6"/>
    <s v="S00033_32109185368_õppeaine100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Kasin"/>
    <x v="43"/>
    <s v="õppeaine66"/>
    <d v="2023-02-10T00:00:00"/>
    <n v="3"/>
    <n v="9"/>
    <s v="eksam (eristav hindamine)"/>
    <n v="1"/>
    <n v="9"/>
    <n v="9"/>
    <s v="S00033_32109185368_õppeaine66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67"/>
    <s v="õppeaine30"/>
    <d v="2025-02-10T00:00:00"/>
    <n v="3"/>
    <n v="6"/>
    <s v="hindeline arvestus (eristav hindamine)"/>
    <n v="3"/>
    <n v="18"/>
    <n v="6"/>
    <s v="S00033_32109185368_õppeaine30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76"/>
    <s v="õppeaine1"/>
    <d v="2021-09-10T00:00:00"/>
    <n v="3"/>
    <n v="3"/>
    <s v="arvestus (mitteeristav)"/>
    <n v="0"/>
    <n v="0"/>
    <n v="0"/>
    <s v="S00033_32109185368_õppeaine1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2"/>
    <s v="õppeaine18"/>
    <d v="2023-02-10T00:00:00"/>
    <n v="3"/>
    <n v="2"/>
    <s v="arvestus (mitteeristav)"/>
    <s v="NULL"/>
    <s v=""/>
    <n v="0"/>
    <s v="S00033_32109185368_õppeaine18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62"/>
    <s v="õppeaine95"/>
    <d v="2023-02-10T00:00:00"/>
    <n v="3"/>
    <n v="5"/>
    <s v="hindeline arvestus (eristav hindamine)"/>
    <n v="2"/>
    <n v="10"/>
    <n v="5"/>
    <s v="S00033_32109185368_õppeaine9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0"/>
    <s v="õppeaine22"/>
    <d v="2022-09-10T00:00:00"/>
    <n v="3"/>
    <n v="6"/>
    <s v="hindeline arvestus (eristav hindamine)"/>
    <n v="5"/>
    <n v="30"/>
    <n v="6"/>
    <s v="S00033_32109185368_õppeaine2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"/>
    <s v="õppeaine59"/>
    <d v="2021-02-10T00:00:00"/>
    <n v="3"/>
    <n v="3"/>
    <s v="arvestus (mitteeristav)"/>
    <s v="NULL"/>
    <s v=""/>
    <n v="0"/>
    <s v="S00033_32109185368_õppeaine59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68"/>
    <s v="õppeaine43"/>
    <d v="2023-02-10T00:00:00"/>
    <n v="3"/>
    <n v="3"/>
    <s v="arvestus (mitteeristav)"/>
    <s v="NULL"/>
    <s v=""/>
    <n v="0"/>
    <s v="S00033_32109185368_õppeaine43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84"/>
    <s v="õppeaine73"/>
    <d v="2024-02-10T00:00:00"/>
    <n v="3"/>
    <n v="3"/>
    <s v="arvestus (mitteeristav)"/>
    <s v="NULL"/>
    <s v=""/>
    <n v="0"/>
    <s v="S00033_32109185368_õppeaine73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Puudulik"/>
    <x v="10"/>
    <s v="õppeaine39"/>
    <d v="2025-09-10T00:00:00"/>
    <n v="3"/>
    <n v="5"/>
    <s v="hindeline arvestus (eristav hindamine)"/>
    <n v="0"/>
    <n v="0"/>
    <n v="5"/>
    <s v="S00033_32109185368_õppeaine39_45910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1"/>
    <s v="õppeaine31"/>
    <d v="2023-02-10T00:00:00"/>
    <n v="3"/>
    <n v="3"/>
    <s v="arvestus (mitteeristav)"/>
    <s v="NULL"/>
    <s v=""/>
    <n v="0"/>
    <s v="S00033_32109185368_õppeaine31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x v="13"/>
    <x v="5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88"/>
    <s v="õppeaine93"/>
    <d v="2024-02-10T00:00:00"/>
    <n v="3"/>
    <n v="8"/>
    <s v="eksam (eristav hindamine)"/>
    <n v="5"/>
    <n v="40"/>
    <n v="8"/>
    <s v="S00033_32109185368_õppeaine93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44"/>
    <s v="õppeaine86"/>
    <d v="2022-02-10T00:00:00"/>
    <n v="4"/>
    <n v="6"/>
    <s v="hindeline arvestus (eristav hindamine)"/>
    <n v="4"/>
    <n v="24"/>
    <n v="6"/>
    <s v="S00034_45112247151_õppeaine86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Puudulik"/>
    <x v="74"/>
    <s v="õppeaine64"/>
    <d v="2025-02-10T00:00:00"/>
    <n v="4"/>
    <n v="6"/>
    <s v="hindeline arvestus (eristav hindamine)"/>
    <n v="0"/>
    <n v="0"/>
    <n v="6"/>
    <s v="S00034_45112247151_õppeaine64_45698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Hea"/>
    <x v="69"/>
    <s v="õppeaine14"/>
    <d v="2024-02-10T00:00:00"/>
    <n v="4"/>
    <n v="6"/>
    <s v="hindeline arvestus (eristav hindamine)"/>
    <n v="3"/>
    <n v="18"/>
    <n v="6"/>
    <s v="S00034_45112247151_õppeaine14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Mitteilmunud"/>
    <x v="4"/>
    <s v="õppeaine24"/>
    <d v="2022-09-10T00:00:00"/>
    <n v="4"/>
    <n v="9"/>
    <s v="eksam (eristav hindamine)"/>
    <n v="0"/>
    <n v="0"/>
    <n v="9"/>
    <s v="S00034_45112247151_õppeaine24_44814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55"/>
    <s v="õppeaine96"/>
    <d v="2024-09-10T00:00:00"/>
    <n v="4"/>
    <n v="5"/>
    <s v="hindeline arvestus (eristav hindamine)"/>
    <n v="4"/>
    <n v="20"/>
    <n v="5"/>
    <s v="S00034_45112247151_õppeaine96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Arvestatud"/>
    <x v="38"/>
    <s v="õppeaine87"/>
    <d v="2022-02-10T00:00:00"/>
    <n v="4"/>
    <n v="3"/>
    <s v="arvestus (mitteeristav)"/>
    <s v="NULL"/>
    <s v=""/>
    <n v="0"/>
    <s v="S00034_45112247151_õppeaine87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Hea"/>
    <x v="35"/>
    <s v="õppeaine94"/>
    <d v="2024-09-10T00:00:00"/>
    <n v="4"/>
    <n v="9"/>
    <s v="eksam (eristav hindamine)"/>
    <n v="3"/>
    <n v="27"/>
    <n v="9"/>
    <s v="S00034_45112247151_õppeaine94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Puudulik"/>
    <x v="65"/>
    <s v="õppeaine82"/>
    <d v="2021-02-10T00:00:00"/>
    <n v="4"/>
    <n v="5"/>
    <s v="hindeline arvestus (eristav hindamine)"/>
    <n v="0"/>
    <n v="0"/>
    <n v="5"/>
    <s v="S00034_45112247151_õppeaine82_44237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3"/>
    <s v="Üliõpilane ei hüvita õppekulusid:  õpib täies mahus eestikeelsel õppekaval"/>
    <s v="eesti keel"/>
    <x v="0"/>
    <s v="Ei"/>
    <s v="NULL"/>
    <s v="DEF AS"/>
    <n v="192"/>
    <n v="42"/>
    <s v="4.0"/>
    <s v="3.5"/>
    <x v="5"/>
    <s v="3.9"/>
    <n v="2"/>
    <n v="1"/>
    <n v="17"/>
    <n v="7"/>
    <n v="32"/>
    <n v="4"/>
    <s v="Arvestatud"/>
    <x v="14"/>
    <s v="õppeaine4"/>
    <d v="2025-09-10T00:00:00"/>
    <n v="4"/>
    <n v="2"/>
    <s v="arvestus (mitteeristav)"/>
    <s v="NULL"/>
    <s v=""/>
    <n v="0"/>
    <s v="S00034_45112247151_õppeaine4_45910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Rahuldav"/>
    <x v="50"/>
    <s v="õppeaine41"/>
    <d v="2023-09-10T00:00:00"/>
    <n v="4"/>
    <n v="6"/>
    <s v="hindeline arvestus (eristav hindamine)"/>
    <n v="2"/>
    <n v="12"/>
    <n v="6"/>
    <s v="S00034_45112247151_õppeaine41_45179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x v="0"/>
    <x v="3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Puudulik"/>
    <x v="81"/>
    <s v="õppeaine80"/>
    <d v="2023-09-10T00:00:00"/>
    <n v="4"/>
    <n v="9"/>
    <s v="eksam (eristav hindamine)"/>
    <n v="0"/>
    <n v="0"/>
    <n v="9"/>
    <s v="S00034_45112247151_õppeaine80_4517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1"/>
    <s v="Üliõpilane ei hüvita õppekulusid: on alla 7-a lapse või puudega lapse vanem või eestkostja"/>
    <s v="eesti keel"/>
    <x v="0"/>
    <s v="Ei"/>
    <s v="NULL"/>
    <s v="NULL"/>
    <n v="118"/>
    <n v="31"/>
    <s v="3.2"/>
    <s v="4.6"/>
    <x v="0"/>
    <s v="3.5"/>
    <n v="1"/>
    <n v="2"/>
    <n v="17"/>
    <n v="7"/>
    <n v="21"/>
    <n v="3"/>
    <s v="Rahuldav"/>
    <x v="10"/>
    <s v="õppeaine39"/>
    <d v="2021-02-10T00:00:00"/>
    <n v="3.5"/>
    <n v="5"/>
    <s v="hindeline arvestus (eristav hindamine)"/>
    <n v="2"/>
    <n v="10"/>
    <n v="5"/>
    <s v="S00035_31011198035_õppeaine39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Mittearvestatud"/>
    <x v="97"/>
    <s v="õppeaine47"/>
    <d v="2023-02-10T00:00:00"/>
    <n v="3.5"/>
    <n v="2"/>
    <s v="arvestus (mitteeristav)"/>
    <s v="NULL"/>
    <s v=""/>
    <n v="0"/>
    <s v="S00035_31011198035_õppeaine47_4496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8"/>
    <s v="õppeaine79"/>
    <d v="2021-09-10T00:00:00"/>
    <n v="3.5"/>
    <n v="8"/>
    <s v="eksam (eristav hindamine)"/>
    <n v="0"/>
    <n v="0"/>
    <n v="8"/>
    <s v="S00035_31011198035_õppeaine79_4444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Rahuldav"/>
    <x v="29"/>
    <s v="õppeaine81"/>
    <d v="2024-09-10T00:00:00"/>
    <n v="3.5"/>
    <n v="5"/>
    <s v="hindeline arvestus (eristav hindamine)"/>
    <n v="2"/>
    <n v="10"/>
    <n v="5"/>
    <s v="S00035_31011198035_õppeaine81_45545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Väga hea"/>
    <x v="42"/>
    <s v="õppeaine53"/>
    <d v="2025-02-10T00:00:00"/>
    <n v="3.5"/>
    <n v="5"/>
    <s v="hindeline arvestus (eristav hindamine)"/>
    <n v="4"/>
    <n v="20"/>
    <n v="5"/>
    <s v="S00035_31011198035_õppeaine53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31"/>
    <s v="õppeaine36"/>
    <d v="2022-02-10T00:00:00"/>
    <n v="3.5"/>
    <n v="6"/>
    <s v="hindeline arvestus (eristav hindamine)"/>
    <n v="0"/>
    <n v="0"/>
    <n v="6"/>
    <s v="S00035_31011198035_õppeaine36_44602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77"/>
    <s v="õppeaine49"/>
    <d v="2022-09-10T00:00:00"/>
    <n v="3.5"/>
    <n v="3"/>
    <s v="arvestus (mitteeristav)"/>
    <s v="NULL"/>
    <s v=""/>
    <n v="0"/>
    <s v="S00035_31011198035_õppeaine49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91"/>
    <s v="õppeaine77"/>
    <d v="2022-09-10T00:00:00"/>
    <n v="3.5"/>
    <n v="3"/>
    <s v="arvestus (mitteeristav)"/>
    <s v="NULL"/>
    <s v=""/>
    <n v="0"/>
    <s v="S00035_31011198035_õppeaine77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Väga hea"/>
    <x v="32"/>
    <s v="õppeaine38"/>
    <d v="2025-02-10T00:00:00"/>
    <n v="3.5"/>
    <n v="9"/>
    <s v="eksam (eristav hindamine)"/>
    <n v="4"/>
    <n v="36"/>
    <n v="9"/>
    <s v="S00035_31011198035_õppeaine38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57"/>
    <s v="õppeaine26"/>
    <d v="2021-02-10T00:00:00"/>
    <n v="3.5"/>
    <n v="5"/>
    <s v="hindeline arvestus (eristav hindamine)"/>
    <n v="3"/>
    <n v="15"/>
    <n v="5"/>
    <s v="S00035_31011198035_õppeaine26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9"/>
    <s v="õppeaine67"/>
    <d v="2020-09-10T00:00:00"/>
    <n v="3.5"/>
    <n v="5"/>
    <s v="hindeline arvestus (eristav hindamine)"/>
    <n v="3"/>
    <n v="15"/>
    <n v="5"/>
    <s v="S00035_31011198035_õppeaine67_4408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x v="5"/>
    <x v="2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Arvestatud"/>
    <x v="93"/>
    <s v="õppeaine88"/>
    <d v="2021-09-10T00:00:00"/>
    <n v="3.5"/>
    <n v="2"/>
    <s v="arvestus (mitteeristav)"/>
    <s v="NULL"/>
    <s v=""/>
    <n v="0"/>
    <s v="S00035_31011198035_õppeaine8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Kasin"/>
    <x v="33"/>
    <s v="õppeaine56"/>
    <d v="2021-09-10T00:00:00"/>
    <n v="3.5"/>
    <n v="6"/>
    <s v="hindeline arvestus (eristav hindamine)"/>
    <n v="1"/>
    <n v="6"/>
    <n v="6"/>
    <s v="S00036_38903073747_õppeaine5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Puudulik"/>
    <x v="81"/>
    <s v="õppeaine80"/>
    <d v="2021-09-10T00:00:00"/>
    <n v="3.5"/>
    <n v="9"/>
    <s v="eksam (eristav hindamine)"/>
    <n v="0"/>
    <n v="0"/>
    <n v="9"/>
    <s v="S00036_38903073747_õppeaine8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42"/>
    <s v="õppeaine53"/>
    <d v="2021-09-10T00:00:00"/>
    <n v="3.5"/>
    <n v="5"/>
    <s v="hindeline arvestus (eristav hindamine)"/>
    <n v="5"/>
    <n v="25"/>
    <n v="5"/>
    <s v="S00036_38903073747_õppeaine5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22"/>
    <s v="õppeaine18"/>
    <d v="2021-09-10T00:00:00"/>
    <n v="3.5"/>
    <n v="2"/>
    <s v="arvestus (mitteeristav)"/>
    <s v="NULL"/>
    <s v=""/>
    <n v="0"/>
    <s v="S00036_38903073747_õppeaine1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92"/>
    <s v="õppeaine69"/>
    <d v="2021-09-10T00:00:00"/>
    <n v="3.5"/>
    <n v="6"/>
    <s v="hindeline arvestus (eristav hindamine)"/>
    <n v="5"/>
    <n v="30"/>
    <n v="6"/>
    <s v="S00036_38903073747_õppeaine6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90"/>
    <s v="õppeaine89"/>
    <d v="2021-09-10T00:00:00"/>
    <n v="3.5"/>
    <n v="2"/>
    <s v="arvestus (mitteeristav)"/>
    <s v="NULL"/>
    <s v=""/>
    <n v="0"/>
    <s v="S00036_38903073747_õppeaine8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30"/>
    <s v="õppeaine7"/>
    <d v="2021-09-10T00:00:00"/>
    <n v="3.5"/>
    <n v="3"/>
    <s v="arvestus (mitteeristav)"/>
    <s v="NULL"/>
    <s v=""/>
    <n v="0"/>
    <s v="S00036_38903073747_õppeaine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1"/>
    <s v="õppeaine31"/>
    <d v="2021-09-10T00:00:00"/>
    <n v="3.5"/>
    <n v="3"/>
    <s v="arvestus (mitteeristav)"/>
    <s v="NULL"/>
    <s v=""/>
    <n v="0"/>
    <s v="S00036_38903073747_õppeaine3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40"/>
    <s v="õppeaine74"/>
    <d v="2021-09-10T00:00:00"/>
    <n v="3.5"/>
    <n v="2"/>
    <s v="arvestus (mitteeristav)"/>
    <s v="NULL"/>
    <s v=""/>
    <n v="0"/>
    <s v="S00036_38903073747_õppeaine7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"/>
    <s v="õppeaine59"/>
    <d v="2021-09-10T00:00:00"/>
    <n v="3.5"/>
    <n v="3"/>
    <s v="arvestus (mitteeristav)"/>
    <s v="NULL"/>
    <s v=""/>
    <n v="0"/>
    <s v="S00036_38903073747_õppeaine5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Puudulik"/>
    <x v="29"/>
    <s v="õppeaine81"/>
    <d v="2021-09-10T00:00:00"/>
    <n v="3.5"/>
    <n v="5"/>
    <s v="hindeline arvestus (eristav hindamine)"/>
    <n v="0"/>
    <n v="0"/>
    <n v="5"/>
    <s v="S00036_38903073747_õppeaine8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arvestatud"/>
    <x v="11"/>
    <s v="õppeaine3"/>
    <d v="2021-09-10T00:00:00"/>
    <n v="3.5"/>
    <n v="3"/>
    <s v="arvestus (mitteeristav)"/>
    <s v="NULL"/>
    <s v=""/>
    <n v="0"/>
    <s v="S00036_38903073747_õppeaine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Kasin"/>
    <x v="8"/>
    <s v="õppeaine79"/>
    <d v="2021-09-10T00:00:00"/>
    <n v="3.5"/>
    <n v="8"/>
    <s v="eksam (eristav hindamine)"/>
    <n v="1"/>
    <n v="8"/>
    <n v="8"/>
    <s v="S00036_38903073747_õppeaine7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46"/>
    <s v="õppeaine5"/>
    <d v="2021-09-10T00:00:00"/>
    <n v="3.5"/>
    <n v="2"/>
    <s v="arvestus (mitteeristav)"/>
    <s v="NULL"/>
    <s v=""/>
    <n v="0"/>
    <s v="S00036_38903073747_õppeaine5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ilmunud"/>
    <x v="63"/>
    <s v="õppeaine37"/>
    <d v="2021-09-10T00:00:00"/>
    <n v="3.5"/>
    <n v="8"/>
    <s v="eksam (eristav hindamine)"/>
    <n v="0"/>
    <n v="0"/>
    <n v="8"/>
    <s v="S00036_38903073747_õppeaine3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27"/>
    <s v="õppeaine46"/>
    <d v="2021-09-10T00:00:00"/>
    <n v="3.5"/>
    <n v="2"/>
    <s v="arvestus (mitteeristav)"/>
    <s v="NULL"/>
    <s v=""/>
    <n v="0"/>
    <s v="S00036_38903073747_õppeaine4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Suurepärane"/>
    <x v="13"/>
    <s v="õppeaine78"/>
    <d v="2021-09-10T00:00:00"/>
    <n v="3.5"/>
    <n v="6"/>
    <s v="hindeline arvestus (eristav hindamine)"/>
    <n v="5"/>
    <n v="30"/>
    <n v="6"/>
    <s v="S00036_38903073747_õppeaine7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57"/>
    <s v="õppeaine26"/>
    <d v="2021-09-10T00:00:00"/>
    <n v="3.5"/>
    <n v="5"/>
    <s v="hindeline arvestus (eristav hindamine)"/>
    <n v="5"/>
    <n v="25"/>
    <n v="5"/>
    <s v="S00036_38903073747_õppeaine2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84"/>
    <s v="õppeaine73"/>
    <d v="2021-09-10T00:00:00"/>
    <n v="3.5"/>
    <n v="3"/>
    <s v="arvestus (mitteeristav)"/>
    <s v="NULL"/>
    <s v=""/>
    <n v="0"/>
    <s v="S00036_38903073747_õppeaine7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"/>
    <s v="õppeaine29"/>
    <d v="2021-09-10T00:00:00"/>
    <n v="3.5"/>
    <n v="3"/>
    <s v="arvestus (mitteeristav)"/>
    <s v="NULL"/>
    <s v=""/>
    <n v="0"/>
    <s v="S00036_38903073747_õppeaine2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8"/>
    <s v="õppeaine87"/>
    <d v="2021-09-10T00:00:00"/>
    <n v="3.5"/>
    <n v="3"/>
    <s v="arvestus (mitteeristav)"/>
    <s v="NULL"/>
    <s v=""/>
    <n v="0"/>
    <s v="S00036_38903073747_õppeaine8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Rahuldav"/>
    <x v="82"/>
    <s v="õppeaine40"/>
    <d v="2021-09-10T00:00:00"/>
    <n v="3.5"/>
    <n v="5"/>
    <s v="hindeline arvestus (eristav hindamine)"/>
    <n v="2"/>
    <n v="10"/>
    <n v="5"/>
    <s v="S00036_38903073747_õppeaine4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77"/>
    <s v="õppeaine49"/>
    <d v="2021-09-10T00:00:00"/>
    <n v="3.5"/>
    <n v="3"/>
    <s v="arvestus (mitteeristav)"/>
    <s v="NULL"/>
    <s v=""/>
    <n v="0"/>
    <s v="S00036_38903073747_õppeaine4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88"/>
    <s v="õppeaine93"/>
    <d v="2021-09-10T00:00:00"/>
    <n v="3.5"/>
    <n v="8"/>
    <s v="eksam (eristav hindamine)"/>
    <n v="5"/>
    <n v="40"/>
    <n v="8"/>
    <s v="S00036_38903073747_õppeaine9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59"/>
    <s v="õppeaine57"/>
    <d v="2021-09-10T00:00:00"/>
    <n v="3.5"/>
    <n v="3"/>
    <s v="arvestus (mitteeristav)"/>
    <s v="NULL"/>
    <s v=""/>
    <n v="0"/>
    <s v="S00036_38903073747_õppeaine5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Mitteilmunud"/>
    <x v="89"/>
    <s v="õppeaine63"/>
    <d v="2021-09-10T00:00:00"/>
    <n v="3.5"/>
    <n v="3"/>
    <s v="arvestus (mitteeristav)"/>
    <n v="0"/>
    <n v="0"/>
    <n v="0"/>
    <s v="S00036_38903073747_õppeaine6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26"/>
    <s v="õppeaine13"/>
    <d v="2021-09-10T00:00:00"/>
    <n v="3.5"/>
    <n v="6"/>
    <s v="hindeline arvestus (eristav hindamine)"/>
    <n v="0"/>
    <n v="0"/>
    <n v="6"/>
    <s v="S00036_38903073747_õppeaine1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10"/>
    <s v="õppeaine39"/>
    <d v="2021-09-10T00:00:00"/>
    <n v="3.5"/>
    <n v="5"/>
    <s v="hindeline arvestus (eristav hindamine)"/>
    <n v="0"/>
    <n v="0"/>
    <n v="5"/>
    <s v="S00036_38903073747_õppeaine3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9"/>
    <s v="õppeaine14"/>
    <d v="2021-09-10T00:00:00"/>
    <n v="3.5"/>
    <n v="6"/>
    <s v="hindeline arvestus (eristav hindamine)"/>
    <n v="1"/>
    <n v="6"/>
    <n v="6"/>
    <s v="S00036_38903073747_õppeaine1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48"/>
    <s v="õppeaine11"/>
    <d v="2021-09-10T00:00:00"/>
    <n v="3.5"/>
    <n v="10"/>
    <s v="eksam (eristav hindamine)"/>
    <n v="0"/>
    <n v="0"/>
    <n v="10"/>
    <s v="S00036_38903073747_õppeaine1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Arvestatud"/>
    <x v="83"/>
    <s v="õppeaine99"/>
    <d v="2021-09-10T00:00:00"/>
    <n v="3.5"/>
    <n v="3"/>
    <s v="arvestus (mitteeristav)"/>
    <s v="NULL"/>
    <s v=""/>
    <n v="0"/>
    <s v="S00036_38903073747_õppeaine9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Rahuldav"/>
    <x v="43"/>
    <s v="õppeaine66"/>
    <d v="2021-09-10T00:00:00"/>
    <n v="3.5"/>
    <n v="9"/>
    <s v="eksam (eristav hindamine)"/>
    <n v="2"/>
    <n v="18"/>
    <n v="9"/>
    <s v="S00036_38903073747_õppeaine6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Väga hea"/>
    <x v="44"/>
    <s v="õppeaine86"/>
    <d v="2021-09-10T00:00:00"/>
    <n v="3.5"/>
    <n v="6"/>
    <s v="hindeline arvestus (eristav hindamine)"/>
    <n v="4"/>
    <n v="24"/>
    <n v="6"/>
    <s v="S00036_38903073747_õppeaine8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"/>
    <s v="õppeaine84"/>
    <d v="2021-09-10T00:00:00"/>
    <n v="3.5"/>
    <n v="6"/>
    <s v="hindeline arvestus (eristav hindamine)"/>
    <n v="1"/>
    <n v="6"/>
    <n v="6"/>
    <s v="S00036_38903073747_õppeaine8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x v="0"/>
    <x v="2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14"/>
    <s v="õppeaine4"/>
    <d v="2021-09-10T00:00:00"/>
    <n v="3.5"/>
    <n v="2"/>
    <s v="arvestus (mitteeristav)"/>
    <n v="0"/>
    <n v="0"/>
    <n v="0"/>
    <s v="S00036_38903073747_õppeaine4_4444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6"/>
    <s v="Ei"/>
    <s v="NULL"/>
    <s v="NULL"/>
    <n v="203"/>
    <n v="37"/>
    <s v="4.5"/>
    <s v="4.6"/>
    <x v="17"/>
    <s v="4.6"/>
    <n v="3"/>
    <n v="1"/>
    <n v="20"/>
    <n v="3"/>
    <n v="39"/>
    <n v="7"/>
    <s v="Väga hea"/>
    <x v="99"/>
    <s v="õppeaine58"/>
    <d v="2023-09-10T00:00:00"/>
    <n v="3.5"/>
    <n v="6"/>
    <s v="hindeline arvestus (eristav hindamine)"/>
    <n v="4"/>
    <n v="24"/>
    <n v="6"/>
    <s v="S00037_34801067418_õppeaine58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74"/>
    <s v="õppeaine64"/>
    <d v="2024-02-10T00:00:00"/>
    <n v="3.5"/>
    <n v="6"/>
    <s v="hindeline arvestus (eristav hindamine)"/>
    <n v="5"/>
    <n v="30"/>
    <n v="6"/>
    <s v="S00037_34801067418_õppeaine64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15"/>
    <s v="õppeaine51"/>
    <d v="2025-09-10T00:00:00"/>
    <n v="3.5"/>
    <n v="8"/>
    <s v="eksam (eristav hindamine)"/>
    <n v="5"/>
    <n v="40"/>
    <n v="8"/>
    <s v="S00037_34801067418_õppeaine51_45910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76"/>
    <s v="õppeaine1"/>
    <d v="2024-09-10T00:00:00"/>
    <n v="3.5"/>
    <n v="3"/>
    <s v="arvestus (mitteeristav)"/>
    <s v="NULL"/>
    <s v=""/>
    <n v="0"/>
    <s v="S00037_34801067418_õppeaine1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Rahuldav"/>
    <x v="65"/>
    <s v="õppeaine82"/>
    <d v="2021-02-10T00:00:00"/>
    <n v="3.5"/>
    <n v="5"/>
    <s v="hindeline arvestus (eristav hindamine)"/>
    <n v="2"/>
    <n v="10"/>
    <n v="5"/>
    <s v="S00037_34801067418_õppeaine82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64"/>
    <s v="õppeaine71"/>
    <d v="2020-09-10T00:00:00"/>
    <n v="3.5"/>
    <n v="3"/>
    <s v="arvestus (mitteeristav)"/>
    <s v="NULL"/>
    <s v=""/>
    <n v="0"/>
    <s v="S00037_34801067418_õppeaine7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2"/>
    <s v="õppeaine18"/>
    <d v="2024-02-10T00:00:00"/>
    <n v="3.5"/>
    <n v="2"/>
    <s v="arvestus (mitteeristav)"/>
    <s v="NULL"/>
    <s v=""/>
    <n v="0"/>
    <s v="S00037_34801067418_õppeaine18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Mitteilmunud"/>
    <x v="16"/>
    <s v="õppeaine91"/>
    <d v="2022-02-10T00:00:00"/>
    <n v="3.5"/>
    <n v="3"/>
    <s v="arvestus (mitteeristav)"/>
    <n v="0"/>
    <n v="0"/>
    <n v="0"/>
    <s v="S00037_34801067418_õppeaine91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3"/>
    <s v="õppeaine34"/>
    <d v="2021-02-10T00:00:00"/>
    <n v="3.5"/>
    <n v="3"/>
    <s v="arvestus (mitteeristav)"/>
    <s v="NULL"/>
    <s v=""/>
    <n v="0"/>
    <s v="S00037_34801067418_õppeaine34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Väga hea"/>
    <x v="71"/>
    <s v="õppeaine72"/>
    <d v="2023-02-10T00:00:00"/>
    <n v="3.5"/>
    <n v="6"/>
    <s v="hindeline arvestus (eristav hindamine)"/>
    <n v="4"/>
    <n v="24"/>
    <n v="6"/>
    <s v="S00037_34801067418_õppeaine72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34"/>
    <s v="õppeaine19"/>
    <d v="2022-02-10T00:00:00"/>
    <n v="3.5"/>
    <n v="2"/>
    <s v="arvestus (mitteeristav)"/>
    <s v="NULL"/>
    <s v=""/>
    <n v="0"/>
    <s v="S00037_34801067418_õppeaine19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Hea"/>
    <x v="29"/>
    <s v="õppeaine81"/>
    <d v="2025-02-10T00:00:00"/>
    <n v="3.5"/>
    <n v="5"/>
    <s v="hindeline arvestus (eristav hindamine)"/>
    <n v="3"/>
    <n v="15"/>
    <n v="5"/>
    <s v="S00037_34801067418_õppeaine81_45698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Väga hea"/>
    <x v="81"/>
    <s v="õppeaine80"/>
    <d v="2023-02-10T00:00:00"/>
    <n v="3.5"/>
    <n v="9"/>
    <s v="eksam (eristav hindamine)"/>
    <n v="4"/>
    <n v="36"/>
    <n v="9"/>
    <s v="S00037_34801067418_õppeaine80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24"/>
    <s v="õppeaine75"/>
    <d v="2023-02-10T00:00:00"/>
    <n v="3.5"/>
    <n v="2"/>
    <s v="arvestus (mitteeristav)"/>
    <s v="NULL"/>
    <s v=""/>
    <n v="0"/>
    <s v="S00037_34801067418_õppeaine75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50"/>
    <s v="õppeaine41"/>
    <d v="2023-09-10T00:00:00"/>
    <n v="3.5"/>
    <n v="6"/>
    <s v="hindeline arvestus (eristav hindamine)"/>
    <n v="3"/>
    <n v="18"/>
    <n v="6"/>
    <s v="S00037_34801067418_õppeaine41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Suurepärane"/>
    <x v="48"/>
    <s v="õppeaine11"/>
    <d v="2020-09-10T00:00:00"/>
    <n v="3.5"/>
    <n v="10"/>
    <s v="eksam (eristav hindamine)"/>
    <n v="5"/>
    <n v="50"/>
    <n v="10"/>
    <s v="S00037_34801067418_õppeaine1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83"/>
    <s v="õppeaine99"/>
    <d v="2021-02-10T00:00:00"/>
    <n v="3.5"/>
    <n v="3"/>
    <s v="arvestus (mitteeristav)"/>
    <s v="NULL"/>
    <s v=""/>
    <n v="0"/>
    <s v="S00037_34801067418_õppeaine99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72"/>
    <s v="õppeaine17"/>
    <d v="2022-09-10T00:00:00"/>
    <n v="3.5"/>
    <n v="3"/>
    <s v="arvestus (mitteeristav)"/>
    <s v="NULL"/>
    <s v=""/>
    <n v="0"/>
    <s v="S00037_34801067418_õppeaine17_4481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60"/>
    <s v="õppeaine35"/>
    <d v="2024-09-10T00:00:00"/>
    <n v="3.5"/>
    <n v="3"/>
    <s v="arvestus (mitteeristav)"/>
    <s v="NULL"/>
    <s v=""/>
    <n v="0"/>
    <s v="S00037_34801067418_õppeaine35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36"/>
    <s v="õppeaine62"/>
    <d v="2024-02-10T00:00:00"/>
    <n v="3.5"/>
    <n v="3"/>
    <s v="arvestus (mitteeristav)"/>
    <s v="NULL"/>
    <s v=""/>
    <n v="0"/>
    <s v="S00037_34801067418_õppeaine62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x v="14"/>
    <x v="3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33"/>
    <s v="õppeaine56"/>
    <d v="2023-02-10T00:00:00"/>
    <n v="3.5"/>
    <n v="6"/>
    <s v="hindeline arvestus (eristav hindamine)"/>
    <n v="3"/>
    <n v="18"/>
    <n v="6"/>
    <s v="S00037_34801067418_õppeaine5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14"/>
    <s v="õppeaine4"/>
    <d v="2023-02-10T00:00:00"/>
    <n v="3"/>
    <n v="2"/>
    <s v="arvestus (mitteeristav)"/>
    <s v="NULL"/>
    <s v=""/>
    <n v="0"/>
    <s v="S00038_35002095932_õppeaine4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83"/>
    <s v="õppeaine99"/>
    <d v="2025-02-10T00:00:00"/>
    <n v="3"/>
    <n v="3"/>
    <s v="arvestus (mitteeristav)"/>
    <s v="NULL"/>
    <s v=""/>
    <n v="0"/>
    <s v="S00038_35002095932_õppeaine99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47"/>
    <s v="õppeaine61"/>
    <d v="2024-09-10T00:00:00"/>
    <n v="3"/>
    <n v="2"/>
    <s v="arvestus (mitteeristav)"/>
    <s v="NULL"/>
    <s v=""/>
    <n v="0"/>
    <s v="S00038_35002095932_õppeaine61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68"/>
    <s v="õppeaine43"/>
    <d v="2021-09-10T00:00:00"/>
    <n v="3"/>
    <n v="3"/>
    <s v="arvestus (mitteeristav)"/>
    <s v="NULL"/>
    <s v=""/>
    <n v="0"/>
    <s v="S00038_35002095932_õppeaine43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Hea"/>
    <x v="43"/>
    <s v="õppeaine66"/>
    <d v="2023-02-10T00:00:00"/>
    <n v="3"/>
    <n v="9"/>
    <s v="eksam (eristav hindamine)"/>
    <n v="3"/>
    <n v="27"/>
    <n v="9"/>
    <s v="S00038_35002095932_õppeaine6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81"/>
    <s v="õppeaine80"/>
    <d v="2024-09-10T00:00:00"/>
    <n v="3"/>
    <n v="9"/>
    <s v="eksam (eristav hindamine)"/>
    <n v="0"/>
    <n v="0"/>
    <n v="9"/>
    <s v="S00038_35002095932_õppeaine80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Puudulik"/>
    <x v="50"/>
    <s v="õppeaine41"/>
    <d v="2022-02-10T00:00:00"/>
    <n v="3"/>
    <n v="6"/>
    <s v="hindeline arvestus (eristav hindamine)"/>
    <n v="0"/>
    <n v="0"/>
    <n v="6"/>
    <s v="S00038_35002095932_õppeaine41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55"/>
    <s v="õppeaine96"/>
    <d v="2023-09-10T00:00:00"/>
    <n v="3"/>
    <n v="5"/>
    <s v="hindeline arvestus (eristav hindamine)"/>
    <n v="0"/>
    <n v="0"/>
    <n v="5"/>
    <s v="S00038_35002095932_õppeaine9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24"/>
    <s v="õppeaine75"/>
    <d v="2025-02-10T00:00:00"/>
    <n v="3"/>
    <n v="2"/>
    <s v="arvestus (mitteeristav)"/>
    <s v="NULL"/>
    <s v=""/>
    <n v="0"/>
    <s v="S00038_35002095932_õppeaine75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93"/>
    <s v="õppeaine88"/>
    <d v="2022-09-10T00:00:00"/>
    <n v="3"/>
    <n v="2"/>
    <s v="arvestus (mitteeristav)"/>
    <s v="NULL"/>
    <s v=""/>
    <n v="0"/>
    <s v="S00038_35002095932_õppeaine88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78"/>
    <s v="õppeaine16"/>
    <d v="2023-09-10T00:00:00"/>
    <n v="3"/>
    <n v="6"/>
    <s v="hindeline arvestus (eristav hindamine)"/>
    <n v="0"/>
    <n v="0"/>
    <n v="6"/>
    <s v="S00038_35002095932_õppeaine1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0"/>
    <s v="õppeaine35"/>
    <d v="2023-02-10T00:00:00"/>
    <n v="3"/>
    <n v="3"/>
    <s v="arvestus (mitteeristav)"/>
    <s v="NULL"/>
    <s v=""/>
    <n v="0"/>
    <s v="S00038_35002095932_õppeaine35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9"/>
    <s v="õppeaine67"/>
    <d v="2024-02-10T00:00:00"/>
    <n v="3"/>
    <n v="5"/>
    <s v="hindeline arvestus (eristav hindamine)"/>
    <n v="0"/>
    <n v="0"/>
    <n v="5"/>
    <s v="S00038_35002095932_õppeaine6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52"/>
    <s v="õppeaine70"/>
    <d v="2022-02-10T00:00:00"/>
    <n v="3"/>
    <n v="6"/>
    <s v="hindeline arvestus (eristav hindamine)"/>
    <n v="5"/>
    <n v="30"/>
    <n v="6"/>
    <s v="S00038_35002095932_õppeaine70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7"/>
    <s v="õppeaine76"/>
    <d v="2023-09-10T00:00:00"/>
    <n v="3"/>
    <n v="3"/>
    <s v="arvestus (mitteeristav)"/>
    <s v="NULL"/>
    <s v=""/>
    <n v="0"/>
    <s v="S00038_35002095932_õppeaine7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65"/>
    <s v="õppeaine82"/>
    <d v="2021-02-10T00:00:00"/>
    <n v="3"/>
    <n v="5"/>
    <s v="hindeline arvestus (eristav hindamine)"/>
    <n v="0"/>
    <n v="0"/>
    <n v="5"/>
    <s v="S00038_35002095932_õppeaine82_4423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1"/>
    <s v="õppeaine6"/>
    <d v="2021-09-10T00:00:00"/>
    <n v="3"/>
    <n v="3"/>
    <s v="arvestus (mitteeristav)"/>
    <s v="NULL"/>
    <s v=""/>
    <n v="0"/>
    <s v="S00038_35002095932_õppeaine6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18"/>
    <s v="õppeaine15"/>
    <d v="2022-02-10T00:00:00"/>
    <n v="3"/>
    <n v="3"/>
    <s v="arvestus (mitteeristav)"/>
    <s v="NULL"/>
    <s v=""/>
    <n v="0"/>
    <s v="S00038_35002095932_õppeaine15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36"/>
    <s v="õppeaine62"/>
    <d v="2023-09-10T00:00:00"/>
    <n v="3"/>
    <n v="3"/>
    <s v="arvestus (mitteeristav)"/>
    <s v="NULL"/>
    <s v=""/>
    <n v="0"/>
    <s v="S00038_35002095932_õppeaine62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4"/>
    <s v="õppeaine71"/>
    <d v="2023-02-10T00:00:00"/>
    <n v="3"/>
    <n v="3"/>
    <s v="arvestus (mitteeristav)"/>
    <s v="NULL"/>
    <s v=""/>
    <n v="0"/>
    <s v="S00038_35002095932_õppeaine71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86"/>
    <s v="õppeaine44"/>
    <d v="2021-09-10T00:00:00"/>
    <n v="3"/>
    <n v="6"/>
    <s v="hindeline arvestus (eristav hindamine)"/>
    <n v="0"/>
    <n v="0"/>
    <n v="6"/>
    <s v="S00038_35002095932_õppeaine44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33"/>
    <s v="õppeaine56"/>
    <d v="2020-09-10T00:00:00"/>
    <n v="3"/>
    <n v="6"/>
    <s v="hindeline arvestus (eristav hindamine)"/>
    <n v="5"/>
    <n v="30"/>
    <n v="6"/>
    <s v="S00038_35002095932_õppeaine56_4408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13"/>
    <s v="õppeaine78"/>
    <d v="2022-02-10T00:00:00"/>
    <n v="3"/>
    <n v="6"/>
    <s v="hindeline arvestus (eristav hindamine)"/>
    <n v="0"/>
    <n v="0"/>
    <n v="6"/>
    <s v="S00038_35002095932_õppeaine78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Kasin"/>
    <x v="53"/>
    <s v="õppeaine97"/>
    <d v="2024-02-10T00:00:00"/>
    <n v="3"/>
    <n v="6"/>
    <s v="hindeline arvestus (eristav hindamine)"/>
    <n v="1"/>
    <n v="6"/>
    <n v="6"/>
    <s v="S00038_35002095932_õppeaine9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46"/>
    <s v="õppeaine5"/>
    <d v="2021-09-10T00:00:00"/>
    <n v="3"/>
    <n v="2"/>
    <s v="arvestus (mitteeristav)"/>
    <s v="NULL"/>
    <s v=""/>
    <n v="0"/>
    <s v="S00038_35002095932_õppeaine5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99"/>
    <s v="õppeaine58"/>
    <d v="2021-09-10T00:00:00"/>
    <n v="3"/>
    <n v="6"/>
    <s v="hindeline arvestus (eristav hindamine)"/>
    <n v="0"/>
    <n v="0"/>
    <n v="6"/>
    <s v="S00038_35002095932_õppeaine58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76"/>
    <s v="õppeaine1"/>
    <d v="2025-02-10T00:00:00"/>
    <n v="3"/>
    <n v="3"/>
    <s v="arvestus (mitteeristav)"/>
    <s v="NULL"/>
    <s v=""/>
    <n v="0"/>
    <s v="S00038_35002095932_õppeaine1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79"/>
    <s v="õppeaine83"/>
    <d v="2022-09-10T00:00:00"/>
    <n v="3"/>
    <n v="6"/>
    <s v="hindeline arvestus (eristav hindamine)"/>
    <n v="0"/>
    <n v="0"/>
    <n v="6"/>
    <s v="S00038_35002095932_õppeaine83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63"/>
    <s v="õppeaine37"/>
    <d v="2022-02-10T00:00:00"/>
    <n v="3"/>
    <n v="8"/>
    <s v="eksam (eristav hindamine)"/>
    <n v="0"/>
    <n v="0"/>
    <n v="8"/>
    <s v="S00038_35002095932_õppeaine37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x v="3"/>
    <x v="1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22"/>
    <s v="õppeaine18"/>
    <d v="2024-02-10T00:00:00"/>
    <n v="3"/>
    <n v="2"/>
    <s v="arvestus (mitteeristav)"/>
    <s v="NULL"/>
    <s v=""/>
    <n v="0"/>
    <s v="S00038_35002095932_õppeaine18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77"/>
    <s v="õppeaine49"/>
    <d v="2021-02-10T00:00:00"/>
    <n v="4.5"/>
    <n v="3"/>
    <s v="arvestus (mitteeristav)"/>
    <s v="NULL"/>
    <s v=""/>
    <n v="0"/>
    <s v="S00039_31610128910_õppeaine49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Puudulik"/>
    <x v="6"/>
    <s v="õppeaine84"/>
    <d v="2020-09-10T00:00:00"/>
    <n v="4.5"/>
    <n v="6"/>
    <s v="hindeline arvestus (eristav hindamine)"/>
    <n v="0"/>
    <n v="0"/>
    <n v="6"/>
    <s v="S00039_31610128910_õppeaine84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36"/>
    <s v="õppeaine62"/>
    <d v="2021-02-10T00:00:00"/>
    <n v="4.5"/>
    <n v="3"/>
    <s v="arvestus (mitteeristav)"/>
    <s v="NULL"/>
    <s v=""/>
    <n v="0"/>
    <s v="S00039_31610128910_õppeaine6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84"/>
    <s v="õppeaine73"/>
    <d v="2020-09-10T00:00:00"/>
    <n v="4.5"/>
    <n v="3"/>
    <s v="arvestus (mitteeristav)"/>
    <s v="NULL"/>
    <s v=""/>
    <n v="0"/>
    <s v="S00039_31610128910_õppeaine73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Hea"/>
    <x v="42"/>
    <s v="õppeaine53"/>
    <d v="2023-09-10T00:00:00"/>
    <n v="4.5"/>
    <n v="5"/>
    <s v="hindeline arvestus (eristav hindamine)"/>
    <n v="3"/>
    <n v="15"/>
    <n v="5"/>
    <s v="S00039_31610128910_õppeaine53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60"/>
    <s v="õppeaine35"/>
    <d v="2024-02-10T00:00:00"/>
    <n v="4.5"/>
    <n v="3"/>
    <s v="arvestus (mitteeristav)"/>
    <s v="NULL"/>
    <s v=""/>
    <n v="0"/>
    <s v="S00039_31610128910_õppeaine35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11"/>
    <s v="õppeaine3"/>
    <d v="2024-09-10T00:00:00"/>
    <n v="4.5"/>
    <n v="3"/>
    <s v="arvestus (mitteeristav)"/>
    <s v="NULL"/>
    <s v=""/>
    <n v="0"/>
    <s v="S00039_31610128910_õppeaine3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Mitteilmunud"/>
    <x v="90"/>
    <s v="õppeaine89"/>
    <d v="2025-02-10T00:00:00"/>
    <n v="4.5"/>
    <n v="2"/>
    <s v="arvestus (mitteeristav)"/>
    <n v="0"/>
    <n v="0"/>
    <n v="0"/>
    <s v="S00039_31610128910_õppeaine89_45698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3"/>
    <s v="õppeaine92"/>
    <d v="2023-09-10T00:00:00"/>
    <n v="4.5"/>
    <n v="6"/>
    <s v="hindeline arvestus (eristav hindamine)"/>
    <n v="0"/>
    <n v="0"/>
    <n v="6"/>
    <s v="S00039_31610128910_õppeaine92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Kasin"/>
    <x v="39"/>
    <s v="õppeaine23"/>
    <d v="2022-02-10T00:00:00"/>
    <n v="4.5"/>
    <n v="8"/>
    <s v="eksam (eristav hindamine)"/>
    <n v="1"/>
    <n v="8"/>
    <n v="8"/>
    <s v="S00039_31610128910_õppeaine23_4460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20"/>
    <s v="õppeaine12"/>
    <d v="2025-09-10T00:00:00"/>
    <n v="4.5"/>
    <n v="5"/>
    <s v="hindeline arvestus (eristav hindamine)"/>
    <n v="0"/>
    <n v="0"/>
    <n v="5"/>
    <s v="S00039_31610128910_õppeaine12_45910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1"/>
    <s v="õppeaine72"/>
    <d v="2021-02-10T00:00:00"/>
    <n v="4.5"/>
    <n v="6"/>
    <s v="hindeline arvestus (eristav hindamine)"/>
    <n v="0"/>
    <n v="0"/>
    <n v="6"/>
    <s v="S00039_31610128910_õppeaine7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76"/>
    <s v="õppeaine1"/>
    <d v="2020-09-10T00:00:00"/>
    <n v="4.5"/>
    <n v="3"/>
    <s v="arvestus (mitteeristav)"/>
    <s v="NULL"/>
    <s v=""/>
    <n v="0"/>
    <s v="S00039_31610128910_õppeaine1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Rahuldav"/>
    <x v="63"/>
    <s v="õppeaine37"/>
    <d v="2024-02-10T00:00:00"/>
    <n v="4.5"/>
    <n v="8"/>
    <s v="eksam (eristav hindamine)"/>
    <n v="2"/>
    <n v="16"/>
    <n v="8"/>
    <s v="S00039_31610128910_õppeaine37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Kasin"/>
    <x v="45"/>
    <s v="õppeaine10"/>
    <d v="2024-09-10T00:00:00"/>
    <n v="4.5"/>
    <n v="9"/>
    <s v="eksam (eristav hindamine)"/>
    <n v="1"/>
    <n v="9"/>
    <n v="9"/>
    <s v="S00039_31610128910_õppeaine10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21"/>
    <s v="õppeaine42"/>
    <d v="2022-09-10T00:00:00"/>
    <n v="4.5"/>
    <n v="6"/>
    <s v="hindeline arvestus (eristav hindamine)"/>
    <n v="0"/>
    <n v="0"/>
    <n v="6"/>
    <s v="S00039_31610128910_õppeaine42_4481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68"/>
    <s v="õppeaine43"/>
    <d v="2023-02-10T00:00:00"/>
    <n v="4.5"/>
    <n v="3"/>
    <s v="arvestus (mitteeristav)"/>
    <s v="NULL"/>
    <s v=""/>
    <n v="0"/>
    <s v="S00039_31610128910_õppeaine43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93"/>
    <s v="õppeaine88"/>
    <d v="2023-02-10T00:00:00"/>
    <n v="4.5"/>
    <n v="2"/>
    <s v="arvestus (mitteeristav)"/>
    <n v="0"/>
    <n v="0"/>
    <n v="0"/>
    <s v="S00039_31610128910_õppeaine88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x v="15"/>
    <x v="0"/>
    <x v="21"/>
    <s v="Õpib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x v="7"/>
    <s v="Ei"/>
    <s v="NULL"/>
    <s v="ABC OÜ"/>
    <n v="269"/>
    <n v="30"/>
    <s v="4.4"/>
    <s v="3.2"/>
    <x v="17"/>
    <s v="4.3"/>
    <n v="1"/>
    <n v="3"/>
    <n v="8"/>
    <n v="8"/>
    <n v="26"/>
    <n v="7"/>
    <s v="Hea"/>
    <x v="57"/>
    <s v="õppeaine26"/>
    <d v="2022-02-10T00:00:00"/>
    <n v="4.5"/>
    <n v="5"/>
    <s v="hindeline arvestus (eristav hindamine)"/>
    <n v="3"/>
    <n v="15"/>
    <n v="5"/>
    <s v="S00039_31610128910_õppeaine26_44602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x v="0"/>
    <x v="2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Arvestatud"/>
    <x v="93"/>
    <s v="õppeaine88"/>
    <d v="2024-09-10T00:00:00"/>
    <n v="3.5"/>
    <n v="2"/>
    <s v="arvestus (mitteeristav)"/>
    <s v="NULL"/>
    <s v=""/>
    <n v="0"/>
    <s v="S00040_54710104641_õppeaine88_45545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x v="0"/>
    <x v="2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Rahuldav"/>
    <x v="70"/>
    <s v="õppeaine9"/>
    <d v="2021-02-10T00:00:00"/>
    <n v="3.5"/>
    <n v="8"/>
    <s v="eksam (eristav hindamine)"/>
    <n v="2"/>
    <n v="16"/>
    <n v="8"/>
    <s v="S00040_54710104641_õppeaine9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x v="0"/>
    <x v="2"/>
    <x v="22"/>
    <s v="Katkestanud"/>
    <d v="2022-01-16T00:00:00"/>
    <s v="Päevaõpe"/>
    <s v="Täiskoormus"/>
    <s v="Õenduse õppetool"/>
    <x v="2"/>
    <n v="1467"/>
    <s v="514 rakenduskõrgharidusõpe"/>
    <m/>
    <n v="2"/>
    <s v="Üliõpilane ei hüvita õppekulusid: vabastatud muudel põhjustel"/>
    <s v="eesti keel"/>
    <x v="8"/>
    <s v="Jah"/>
    <s v="liikumispuue"/>
    <s v="NULL"/>
    <n v="122"/>
    <n v="37"/>
    <s v="3.2"/>
    <s v="4.1"/>
    <x v="6"/>
    <s v="4.9"/>
    <n v="1"/>
    <n v="3"/>
    <n v="1"/>
    <n v="4"/>
    <n v="48"/>
    <n v="7"/>
    <s v="Arvestatud"/>
    <x v="36"/>
    <s v="õppeaine62"/>
    <d v="2023-02-10T00:00:00"/>
    <n v="3.5"/>
    <n v="3"/>
    <s v="arvestus (mitteeristav)"/>
    <s v="NULL"/>
    <s v=""/>
    <n v="0"/>
    <s v="S00040_54710104641_õppeaine62_4496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x v="0"/>
    <x v="2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15"/>
    <s v="õppeaine51"/>
    <d v="2021-02-10T00:00:00"/>
    <n v="3.5"/>
    <n v="8"/>
    <s v="eksam (eristav hindamine)"/>
    <n v="0"/>
    <n v="0"/>
    <n v="8"/>
    <s v="S00040_54710104641_õppeaine51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x v="0"/>
    <x v="2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53"/>
    <s v="õppeaine97"/>
    <d v="2023-02-10T00:00:00"/>
    <n v="3.5"/>
    <n v="6"/>
    <s v="hindeline arvestus (eristav hindamine)"/>
    <n v="0"/>
    <n v="0"/>
    <n v="6"/>
    <s v="S00040_54710104641_õppeaine9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n v="3"/>
    <n v="3"/>
    <s v="arvestus (mitteeristav)"/>
    <s v="NULL"/>
    <s v=""/>
    <n v="0"/>
    <s v="S00041_39809069669_õppeaine35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n v="3"/>
    <n v="2"/>
    <s v="arvestus (mitteeristav)"/>
    <s v="NULL"/>
    <s v=""/>
    <n v="0"/>
    <s v="S00041_39809069669_õppeaine19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n v="3"/>
    <n v="6"/>
    <s v="hindeline arvestus (eristav hindamine)"/>
    <n v="2"/>
    <n v="12"/>
    <n v="6"/>
    <s v="S00041_39809069669_õppeaine8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n v="3"/>
    <n v="3"/>
    <s v="arvestus (mitteeristav)"/>
    <s v="NULL"/>
    <s v=""/>
    <n v="0"/>
    <s v="S00041_39809069669_õppeaine71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n v="3"/>
    <n v="8"/>
    <s v="eksam (eristav hindamine)"/>
    <n v="2"/>
    <n v="16"/>
    <n v="8"/>
    <s v="S00041_39809069669_õppeaine79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n v="3"/>
    <n v="3"/>
    <s v="arvestus (mitteeristav)"/>
    <s v="NULL"/>
    <s v=""/>
    <n v="0"/>
    <s v="S00041_39809069669_õppeaine91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n v="3"/>
    <n v="3"/>
    <s v="arvestus (mitteeristav)"/>
    <s v="NULL"/>
    <s v=""/>
    <n v="0"/>
    <s v="S00041_39809069669_õppeaine43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n v="3"/>
    <n v="6"/>
    <s v="hindeline arvestus (eristav hindamine)"/>
    <n v="1"/>
    <n v="6"/>
    <n v="6"/>
    <s v="S00041_39809069669_õppeaine27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n v="3"/>
    <n v="9"/>
    <s v="eksam (eristav hindamine)"/>
    <n v="0"/>
    <n v="0"/>
    <n v="9"/>
    <s v="S00041_39809069669_õppeaine2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n v="3"/>
    <n v="6"/>
    <s v="hindeline arvestus (eristav hindamine)"/>
    <n v="0"/>
    <n v="0"/>
    <n v="6"/>
    <s v="S00041_39809069669_õppeaine1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n v="3"/>
    <n v="3"/>
    <s v="arvestus (mitteeristav)"/>
    <s v="NULL"/>
    <s v=""/>
    <n v="0"/>
    <s v="S00041_39809069669_õppeaine6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n v="3"/>
    <n v="3"/>
    <s v="arvestus (mitteeristav)"/>
    <s v="NULL"/>
    <s v=""/>
    <n v="0"/>
    <s v="S00041_39809069669_õppeaine34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n v="3"/>
    <n v="5"/>
    <s v="hindeline arvestus (eristav hindamine)"/>
    <n v="4"/>
    <n v="20"/>
    <n v="5"/>
    <s v="S00041_39809069669_õppeaine25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n v="3"/>
    <n v="9"/>
    <s v="eksam (eristav hindamine)"/>
    <n v="3"/>
    <n v="27"/>
    <n v="9"/>
    <s v="S00041_39809069669_õppeaine52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n v="3"/>
    <n v="6"/>
    <s v="hindeline arvestus (eristav hindamine)"/>
    <n v="2"/>
    <n v="12"/>
    <n v="6"/>
    <s v="S00041_39809069669_õppeaine30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n v="3"/>
    <n v="5"/>
    <s v="hindeline arvestus (eristav hindamine)"/>
    <n v="0"/>
    <n v="0"/>
    <n v="5"/>
    <s v="S00041_39809069669_õppeaine6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n v="3"/>
    <n v="2"/>
    <s v="arvestus (mitteeristav)"/>
    <s v="NULL"/>
    <s v=""/>
    <n v="0"/>
    <s v="S00041_39809069669_õppeaine89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n v="3"/>
    <n v="6"/>
    <s v="hindeline arvestus (eristav hindamine)"/>
    <n v="0"/>
    <n v="0"/>
    <n v="6"/>
    <s v="S00041_39809069669_õppeaine92_45545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n v="3"/>
    <n v="3"/>
    <s v="arvestus (mitteeristav)"/>
    <n v="0"/>
    <n v="0"/>
    <n v="0"/>
    <s v="S00041_39809069669_õppeaine31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n v="3"/>
    <n v="3"/>
    <s v="arvestus (mitteeristav)"/>
    <s v="NULL"/>
    <s v=""/>
    <n v="0"/>
    <s v="S00041_39809069669_õppeaine29_44814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n v="3"/>
    <n v="3"/>
    <s v="arvestus (mitteeristav)"/>
    <s v="NULL"/>
    <s v=""/>
    <n v="0"/>
    <s v="S00041_39809069669_õppeaine48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n v="3"/>
    <n v="6"/>
    <s v="hindeline arvestus (eristav hindamine)"/>
    <n v="0"/>
    <n v="0"/>
    <n v="6"/>
    <s v="S00041_39809069669_õppeaine28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n v="3"/>
    <n v="6"/>
    <s v="hindeline arvestus (eristav hindamine)"/>
    <n v="1"/>
    <n v="6"/>
    <n v="6"/>
    <s v="S00041_39809069669_õppeaine16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n v="3"/>
    <n v="9"/>
    <s v="eksam (eristav hindamine)"/>
    <n v="0"/>
    <n v="0"/>
    <n v="9"/>
    <s v="S00041_39809069669_õppeaine94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x v="6"/>
    <x v="1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n v="3"/>
    <n v="8"/>
    <s v="eksam (eristav hindamine)"/>
    <n v="1"/>
    <n v="8"/>
    <n v="8"/>
    <s v="S00041_39809069669_õppeaine23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2"/>
    <s v="õppeaine85"/>
    <d v="2024-02-10T00:00:00"/>
    <n v="3"/>
    <n v="3"/>
    <s v="arvestus (mitteeristav)"/>
    <n v="0"/>
    <n v="0"/>
    <n v="0"/>
    <s v="S00042_51905080019_õppeaine8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82"/>
    <s v="õppeaine40"/>
    <d v="2025-02-10T00:00:00"/>
    <n v="3"/>
    <n v="5"/>
    <s v="hindeline arvestus (eristav hindamine)"/>
    <n v="5"/>
    <n v="25"/>
    <n v="5"/>
    <s v="S00042_51905080019_õppeaine4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Hea"/>
    <x v="53"/>
    <s v="õppeaine97"/>
    <d v="2024-09-10T00:00:00"/>
    <n v="3"/>
    <n v="6"/>
    <s v="hindeline arvestus (eristav hindamine)"/>
    <n v="3"/>
    <n v="18"/>
    <n v="6"/>
    <s v="S00042_51905080019_õppeaine97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66"/>
    <s v="õppeaine48"/>
    <d v="2020-09-10T00:00:00"/>
    <n v="3"/>
    <n v="3"/>
    <s v="arvestus (mitteeristav)"/>
    <n v="0"/>
    <n v="0"/>
    <n v="0"/>
    <s v="S00042_51905080019_õppeaine4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63"/>
    <s v="õppeaine37"/>
    <d v="2025-02-10T00:00:00"/>
    <n v="3"/>
    <n v="8"/>
    <s v="eksam (eristav hindamine)"/>
    <n v="5"/>
    <n v="40"/>
    <n v="8"/>
    <s v="S00042_51905080019_õppeaine37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Puudulik"/>
    <x v="15"/>
    <s v="õppeaine51"/>
    <d v="2025-09-10T00:00:00"/>
    <n v="3"/>
    <n v="8"/>
    <s v="eksam (eristav hindamine)"/>
    <n v="0"/>
    <n v="0"/>
    <n v="8"/>
    <s v="S00042_51905080019_õppeaine51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37"/>
    <s v="õppeaine8"/>
    <d v="2022-02-10T00:00:00"/>
    <n v="3"/>
    <n v="6"/>
    <s v="hindeline arvestus (eristav hindamine)"/>
    <n v="5"/>
    <n v="30"/>
    <n v="6"/>
    <s v="S00042_51905080019_õppeaine8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Kasin"/>
    <x v="26"/>
    <s v="õppeaine13"/>
    <d v="2021-02-10T00:00:00"/>
    <n v="3"/>
    <n v="6"/>
    <s v="hindeline arvestus (eristav hindamine)"/>
    <n v="1"/>
    <n v="6"/>
    <n v="6"/>
    <s v="S00042_51905080019_õppeaine1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28"/>
    <s v="õppeaine50"/>
    <d v="2025-02-10T00:00:00"/>
    <n v="3"/>
    <n v="6"/>
    <s v="hindeline arvestus (eristav hindamine)"/>
    <n v="5"/>
    <n v="30"/>
    <n v="6"/>
    <s v="S00042_51905080019_õppeaine5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4"/>
    <s v="õppeaine32"/>
    <d v="2023-02-10T00:00:00"/>
    <n v="3"/>
    <n v="2"/>
    <s v="arvestus (mitteeristav)"/>
    <n v="0"/>
    <n v="0"/>
    <n v="0"/>
    <s v="S00042_51905080019_õppeaine3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44"/>
    <s v="õppeaine86"/>
    <d v="2022-02-10T00:00:00"/>
    <n v="3"/>
    <n v="6"/>
    <s v="hindeline arvestus (eristav hindamine)"/>
    <n v="0"/>
    <n v="0"/>
    <n v="6"/>
    <s v="S00042_51905080019_õppeaine86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Suurepärane"/>
    <x v="56"/>
    <s v="õppeaine54"/>
    <d v="2021-02-10T00:00:00"/>
    <n v="3"/>
    <n v="5"/>
    <s v="hindeline arvestus (eristav hindamine)"/>
    <n v="5"/>
    <n v="25"/>
    <n v="5"/>
    <s v="S00042_51905080019_õppeaine54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2"/>
    <s v="õppeaine18"/>
    <d v="2022-09-10T00:00:00"/>
    <n v="3"/>
    <n v="2"/>
    <s v="arvestus (mitteeristav)"/>
    <s v="NULL"/>
    <s v=""/>
    <n v="0"/>
    <s v="S00042_51905080019_õppeaine18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"/>
    <s v="õppeaine59"/>
    <d v="2023-02-10T00:00:00"/>
    <n v="3"/>
    <n v="3"/>
    <s v="arvestus (mitteeristav)"/>
    <s v="NULL"/>
    <s v=""/>
    <n v="0"/>
    <s v="S00042_51905080019_õppeaine5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49"/>
    <s v="õppeaine90"/>
    <d v="2023-02-10T00:00:00"/>
    <n v="3"/>
    <n v="3"/>
    <s v="arvestus (mitteeristav)"/>
    <s v="NULL"/>
    <s v=""/>
    <n v="0"/>
    <s v="S00042_51905080019_õppeaine90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8"/>
    <s v="õppeaine15"/>
    <d v="2021-09-10T00:00:00"/>
    <n v="3"/>
    <n v="3"/>
    <s v="arvestus (mitteeristav)"/>
    <s v="NULL"/>
    <s v=""/>
    <n v="0"/>
    <s v="S00042_51905080019_õppeaine1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1"/>
    <s v="õppeaine3"/>
    <d v="2024-02-10T00:00:00"/>
    <n v="3"/>
    <n v="3"/>
    <s v="arvestus (mitteeristav)"/>
    <s v="NULL"/>
    <s v=""/>
    <n v="0"/>
    <s v="S00042_51905080019_õppeaine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81"/>
    <s v="õppeaine80"/>
    <d v="2021-09-10T00:00:00"/>
    <n v="3"/>
    <n v="9"/>
    <s v="eksam (eristav hindamine)"/>
    <n v="4"/>
    <n v="36"/>
    <n v="9"/>
    <s v="S00042_51905080019_õppeaine80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10"/>
    <s v="õppeaine39"/>
    <d v="2024-09-10T00:00:00"/>
    <n v="3"/>
    <n v="5"/>
    <s v="hindeline arvestus (eristav hindamine)"/>
    <n v="0"/>
    <n v="0"/>
    <n v="5"/>
    <s v="S00042_51905080019_õppeaine3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7"/>
    <s v="õppeaine76"/>
    <d v="2024-09-10T00:00:00"/>
    <n v="3"/>
    <n v="3"/>
    <s v="arvestus (mitteeristav)"/>
    <s v="NULL"/>
    <s v=""/>
    <n v="0"/>
    <s v="S00042_51905080019_õppeaine76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86"/>
    <s v="õppeaine44"/>
    <d v="2024-09-10T00:00:00"/>
    <n v="3"/>
    <n v="6"/>
    <s v="hindeline arvestus (eristav hindamine)"/>
    <n v="1"/>
    <n v="6"/>
    <n v="6"/>
    <s v="S00042_51905080019_õppeaine44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1"/>
    <s v="õppeaine2"/>
    <d v="2023-02-10T00:00:00"/>
    <n v="3"/>
    <n v="6"/>
    <s v="hindeline arvestus (eristav hindamine)"/>
    <n v="1"/>
    <n v="6"/>
    <n v="6"/>
    <s v="S00042_51905080019_õppeaine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83"/>
    <s v="õppeaine99"/>
    <d v="2023-02-10T00:00:00"/>
    <n v="3"/>
    <n v="3"/>
    <s v="arvestus (mitteeristav)"/>
    <n v="0"/>
    <n v="0"/>
    <n v="0"/>
    <s v="S00042_51905080019_õppeaine9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42"/>
    <s v="õppeaine53"/>
    <d v="2024-02-10T00:00:00"/>
    <n v="3"/>
    <n v="5"/>
    <s v="hindeline arvestus (eristav hindamine)"/>
    <n v="4"/>
    <n v="20"/>
    <n v="5"/>
    <s v="S00042_51905080019_õppeaine5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1"/>
    <s v="õppeaine31"/>
    <d v="2024-02-10T00:00:00"/>
    <n v="3"/>
    <n v="3"/>
    <s v="arvestus (mitteeristav)"/>
    <s v="NULL"/>
    <s v=""/>
    <n v="0"/>
    <s v="S00042_51905080019_õppeaine31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25"/>
    <s v="õppeaine98"/>
    <d v="2020-09-10T00:00:00"/>
    <n v="3"/>
    <n v="6"/>
    <s v="hindeline arvestus (eristav hindamine)"/>
    <n v="0"/>
    <n v="0"/>
    <n v="6"/>
    <s v="S00042_51905080019_õppeaine9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30"/>
    <s v="õppeaine7"/>
    <d v="2020-09-10T00:00:00"/>
    <n v="3"/>
    <n v="3"/>
    <s v="arvestus (mitteeristav)"/>
    <s v="NULL"/>
    <s v=""/>
    <n v="0"/>
    <s v="S00042_51905080019_õppeaine7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4"/>
    <s v="õppeaine75"/>
    <d v="2021-09-10T00:00:00"/>
    <n v="3"/>
    <n v="2"/>
    <s v="arvestus (mitteeristav)"/>
    <s v="NULL"/>
    <s v=""/>
    <n v="0"/>
    <s v="S00042_51905080019_õppeaine7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0"/>
    <s v="õppeaine89"/>
    <d v="2024-09-10T00:00:00"/>
    <n v="3"/>
    <n v="2"/>
    <s v="arvestus (mitteeristav)"/>
    <n v="0"/>
    <n v="0"/>
    <n v="0"/>
    <s v="S00042_51905080019_õppeaine8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92"/>
    <s v="õppeaine69"/>
    <d v="2021-02-10T00:00:00"/>
    <n v="3"/>
    <n v="6"/>
    <s v="hindeline arvestus (eristav hindamine)"/>
    <n v="0"/>
    <n v="0"/>
    <n v="6"/>
    <s v="S00042_51905080019_õppeaine69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41"/>
    <s v="õppeaine25"/>
    <d v="2024-02-10T00:00:00"/>
    <n v="3"/>
    <n v="5"/>
    <s v="hindeline arvestus (eristav hindamine)"/>
    <n v="0"/>
    <n v="0"/>
    <n v="5"/>
    <s v="S00042_51905080019_õppeaine2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77"/>
    <s v="õppeaine49"/>
    <d v="2023-02-10T00:00:00"/>
    <n v="3"/>
    <n v="3"/>
    <s v="arvestus (mitteeristav)"/>
    <s v="NULL"/>
    <s v=""/>
    <n v="0"/>
    <s v="S00042_51905080019_õppeaine4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8"/>
    <s v="õppeaine43"/>
    <d v="2021-02-10T00:00:00"/>
    <n v="3"/>
    <n v="3"/>
    <s v="arvestus (mitteeristav)"/>
    <s v="NULL"/>
    <s v=""/>
    <n v="0"/>
    <s v="S00042_51905080019_õppeaine4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Rahuldav"/>
    <x v="31"/>
    <s v="õppeaine36"/>
    <d v="2022-09-10T00:00:00"/>
    <n v="3"/>
    <n v="6"/>
    <s v="hindeline arvestus (eristav hindamine)"/>
    <n v="2"/>
    <n v="12"/>
    <n v="6"/>
    <s v="S00042_51905080019_õppeaine3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Mitteilmunud"/>
    <x v="36"/>
    <s v="õppeaine62"/>
    <d v="2025-09-10T00:00:00"/>
    <n v="3"/>
    <n v="3"/>
    <s v="arvestus (mitteeristav)"/>
    <n v="0"/>
    <n v="0"/>
    <n v="0"/>
    <s v="S00042_51905080019_õppeaine62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1"/>
    <s v="õppeaine6"/>
    <d v="2022-09-10T00:00:00"/>
    <n v="3"/>
    <n v="3"/>
    <s v="arvestus (mitteeristav)"/>
    <s v="NULL"/>
    <s v=""/>
    <n v="0"/>
    <s v="S00042_51905080019_õppeaine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x v="0"/>
    <x v="3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Hea"/>
    <x v="73"/>
    <s v="õppeaine92"/>
    <d v="2021-09-10T00:00:00"/>
    <n v="3"/>
    <n v="6"/>
    <s v="hindeline arvestus (eristav hindamine)"/>
    <n v="3"/>
    <n v="18"/>
    <n v="6"/>
    <s v="S00042_51905080019_õppeaine92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Hea"/>
    <x v="15"/>
    <s v="õppeaine51"/>
    <d v="2021-02-10T00:00:00"/>
    <n v="3.5"/>
    <n v="8"/>
    <s v="eksam (eristav hindamine)"/>
    <n v="3"/>
    <n v="24"/>
    <n v="8"/>
    <s v="S00043_46801074061_õppeaine5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Arvestatud"/>
    <x v="5"/>
    <s v="õppeaine59"/>
    <d v="2023-02-10T00:00:00"/>
    <n v="3.5"/>
    <n v="3"/>
    <s v="arvestus (mitteeristav)"/>
    <s v="NULL"/>
    <s v=""/>
    <n v="0"/>
    <s v="S00043_46801074061_õppeaine5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arvestatud"/>
    <x v="76"/>
    <s v="õppeaine1"/>
    <d v="2023-09-10T00:00:00"/>
    <n v="3.5"/>
    <n v="3"/>
    <s v="arvestus (mitteeristav)"/>
    <s v="NULL"/>
    <s v=""/>
    <n v="0"/>
    <s v="S00043_46801074061_õppeaine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ilmunud"/>
    <x v="95"/>
    <s v="õppeaine55"/>
    <d v="2025-09-10T00:00:00"/>
    <n v="3.5"/>
    <n v="6"/>
    <s v="hindeline arvestus (eristav hindamine)"/>
    <n v="0"/>
    <n v="0"/>
    <n v="6"/>
    <s v="S00043_46801074061_õppeaine55_45910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29"/>
    <s v="õppeaine81"/>
    <d v="2024-09-10T00:00:00"/>
    <n v="3.5"/>
    <n v="5"/>
    <s v="hindeline arvestus (eristav hindamine)"/>
    <n v="0"/>
    <n v="0"/>
    <n v="5"/>
    <s v="S00043_46801074061_õppeaine81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6"/>
    <s v="õppeaine84"/>
    <d v="2021-09-10T00:00:00"/>
    <n v="3.5"/>
    <n v="6"/>
    <s v="hindeline arvestus (eristav hindamine)"/>
    <n v="0"/>
    <n v="0"/>
    <n v="6"/>
    <s v="S00043_46801074061_õppeaine84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9"/>
    <s v="õppeaine90"/>
    <d v="2021-09-10T00:00:00"/>
    <n v="3.5"/>
    <n v="3"/>
    <s v="arvestus (mitteeristav)"/>
    <s v="NULL"/>
    <s v=""/>
    <n v="0"/>
    <s v="S00043_46801074061_õppeaine90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Kasin"/>
    <x v="48"/>
    <s v="õppeaine11"/>
    <d v="2023-09-10T00:00:00"/>
    <n v="3.5"/>
    <n v="10"/>
    <s v="eksam (eristav hindamine)"/>
    <n v="1"/>
    <n v="10"/>
    <n v="10"/>
    <s v="S00043_46801074061_õppeaine1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Rahuldav"/>
    <x v="31"/>
    <s v="õppeaine36"/>
    <d v="2023-02-10T00:00:00"/>
    <n v="3.5"/>
    <n v="6"/>
    <s v="hindeline arvestus (eristav hindamine)"/>
    <n v="2"/>
    <n v="12"/>
    <n v="6"/>
    <s v="S00043_46801074061_õppeaine3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6"/>
    <s v="õppeaine5"/>
    <d v="2021-02-10T00:00:00"/>
    <n v="3.5"/>
    <n v="2"/>
    <s v="arvestus (mitteeristav)"/>
    <s v="NULL"/>
    <s v=""/>
    <n v="0"/>
    <s v="S00043_46801074061_õppeaine5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73"/>
    <s v="õppeaine92"/>
    <d v="2023-09-10T00:00:00"/>
    <n v="3.5"/>
    <n v="6"/>
    <s v="hindeline arvestus (eristav hindamine)"/>
    <n v="0"/>
    <n v="0"/>
    <n v="6"/>
    <s v="S00043_46801074061_õppeaine92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32"/>
    <s v="õppeaine38"/>
    <d v="2025-02-10T00:00:00"/>
    <n v="3.5"/>
    <n v="9"/>
    <s v="eksam (eristav hindamine)"/>
    <n v="3"/>
    <n v="27"/>
    <n v="9"/>
    <s v="S00043_46801074061_õppeaine38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6"/>
    <s v="õppeaine21"/>
    <d v="2021-02-10T00:00:00"/>
    <n v="3.5"/>
    <n v="3"/>
    <s v="arvestus (mitteeristav)"/>
    <s v="NULL"/>
    <s v=""/>
    <n v="0"/>
    <s v="S00043_46801074061_õppeaine2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Suurepärane"/>
    <x v="55"/>
    <s v="õppeaine96"/>
    <d v="2020-09-10T00:00:00"/>
    <n v="3.5"/>
    <n v="5"/>
    <s v="hindeline arvestus (eristav hindamine)"/>
    <n v="5"/>
    <n v="25"/>
    <n v="5"/>
    <s v="S00043_46801074061_õppeaine96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7"/>
    <s v="õppeaine76"/>
    <d v="2023-09-10T00:00:00"/>
    <n v="3.5"/>
    <n v="3"/>
    <s v="arvestus (mitteeristav)"/>
    <n v="0"/>
    <n v="0"/>
    <n v="0"/>
    <s v="S00043_46801074061_õppeaine76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86"/>
    <s v="õppeaine44"/>
    <d v="2023-02-10T00:00:00"/>
    <n v="3.5"/>
    <n v="6"/>
    <s v="hindeline arvestus (eristav hindamine)"/>
    <n v="0"/>
    <n v="0"/>
    <n v="6"/>
    <s v="S00043_46801074061_õppeaine44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0"/>
    <s v="õppeaine89"/>
    <d v="2023-02-10T00:00:00"/>
    <n v="3.5"/>
    <n v="2"/>
    <s v="arvestus (mitteeristav)"/>
    <s v="NULL"/>
    <s v=""/>
    <n v="0"/>
    <s v="S00043_46801074061_õppeaine8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87"/>
    <s v="õppeaine27"/>
    <d v="2022-02-10T00:00:00"/>
    <n v="3.5"/>
    <n v="6"/>
    <s v="hindeline arvestus (eristav hindamine)"/>
    <n v="3"/>
    <n v="18"/>
    <n v="6"/>
    <s v="S00043_46801074061_õppeaine2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89"/>
    <s v="õppeaine63"/>
    <d v="2022-09-10T00:00:00"/>
    <n v="3.5"/>
    <n v="3"/>
    <s v="arvestus (mitteeristav)"/>
    <s v="NULL"/>
    <s v=""/>
    <n v="0"/>
    <s v="S00043_46801074061_õppeaine63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30"/>
    <s v="õppeaine7"/>
    <d v="2022-02-10T00:00:00"/>
    <n v="3.5"/>
    <n v="3"/>
    <s v="arvestus (mitteeristav)"/>
    <n v="0"/>
    <n v="0"/>
    <n v="0"/>
    <s v="S00043_46801074061_õppeaine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Hea"/>
    <x v="9"/>
    <s v="õppeaine67"/>
    <d v="2025-02-10T00:00:00"/>
    <n v="3.5"/>
    <n v="5"/>
    <s v="hindeline arvestus (eristav hindamine)"/>
    <n v="3"/>
    <n v="15"/>
    <n v="5"/>
    <s v="S00043_46801074061_õppeaine67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84"/>
    <s v="õppeaine73"/>
    <d v="2023-02-10T00:00:00"/>
    <n v="3.5"/>
    <n v="3"/>
    <s v="arvestus (mitteeristav)"/>
    <s v="NULL"/>
    <s v=""/>
    <n v="0"/>
    <s v="S00043_46801074061_õppeaine73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Puudulik"/>
    <x v="80"/>
    <s v="õppeaine52"/>
    <d v="2024-02-10T00:00:00"/>
    <n v="3.5"/>
    <n v="9"/>
    <s v="eksam (eristav hindamine)"/>
    <n v="0"/>
    <n v="0"/>
    <n v="9"/>
    <s v="S00043_46801074061_õppeaine52_4533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Kasin"/>
    <x v="74"/>
    <s v="õppeaine64"/>
    <d v="2020-09-10T00:00:00"/>
    <n v="3.5"/>
    <n v="6"/>
    <s v="hindeline arvestus (eristav hindamine)"/>
    <n v="1"/>
    <n v="6"/>
    <n v="6"/>
    <s v="S00043_46801074061_õppeaine6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Rahuldav"/>
    <x v="57"/>
    <s v="õppeaine26"/>
    <d v="2023-02-10T00:00:00"/>
    <n v="3.5"/>
    <n v="5"/>
    <s v="hindeline arvestus (eristav hindamine)"/>
    <n v="2"/>
    <n v="10"/>
    <n v="5"/>
    <s v="S00043_46801074061_õppeaine2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Mitteilmunud"/>
    <x v="12"/>
    <s v="õppeaine68"/>
    <d v="2024-09-10T00:00:00"/>
    <n v="3.5"/>
    <n v="5"/>
    <s v="hindeline arvestus (eristav hindamine)"/>
    <n v="0"/>
    <n v="0"/>
    <n v="5"/>
    <s v="S00043_46801074061_õppeaine68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24"/>
    <s v="õppeaine75"/>
    <d v="2022-09-10T00:00:00"/>
    <n v="3.5"/>
    <n v="2"/>
    <s v="arvestus (mitteeristav)"/>
    <s v="NULL"/>
    <s v=""/>
    <n v="0"/>
    <s v="S00043_46801074061_õppeaine75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10"/>
    <s v="õppeaine39"/>
    <d v="2025-02-10T00:00:00"/>
    <n v="3.5"/>
    <n v="5"/>
    <s v="hindeline arvestus (eristav hindamine)"/>
    <n v="0"/>
    <n v="0"/>
    <n v="5"/>
    <s v="S00043_46801074061_õppeaine39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Väga hea"/>
    <x v="33"/>
    <s v="õppeaine56"/>
    <d v="2025-02-10T00:00:00"/>
    <n v="3.5"/>
    <n v="6"/>
    <s v="hindeline arvestus (eristav hindamine)"/>
    <n v="4"/>
    <n v="24"/>
    <n v="6"/>
    <s v="S00043_46801074061_õppeaine56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8"/>
    <s v="õppeaine79"/>
    <d v="2024-09-10T00:00:00"/>
    <n v="3.5"/>
    <n v="8"/>
    <s v="eksam (eristav hindamine)"/>
    <n v="5"/>
    <n v="40"/>
    <n v="8"/>
    <s v="S00043_46801074061_õppeaine79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20"/>
    <s v="õppeaine12"/>
    <d v="2021-02-10T00:00:00"/>
    <n v="3.5"/>
    <n v="5"/>
    <s v="hindeline arvestus (eristav hindamine)"/>
    <n v="5"/>
    <n v="25"/>
    <n v="5"/>
    <s v="S00043_46801074061_õppeaine12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Rahuldav"/>
    <x v="56"/>
    <s v="õppeaine54"/>
    <d v="2024-09-10T00:00:00"/>
    <n v="3.5"/>
    <n v="5"/>
    <s v="hindeline arvestus (eristav hindamine)"/>
    <n v="2"/>
    <n v="10"/>
    <n v="5"/>
    <s v="S00043_46801074061_õppeaine54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67"/>
    <s v="õppeaine30"/>
    <d v="2022-09-10T00:00:00"/>
    <n v="3.5"/>
    <n v="6"/>
    <s v="hindeline arvestus (eristav hindamine)"/>
    <n v="0"/>
    <n v="0"/>
    <n v="6"/>
    <s v="S00043_46801074061_õppeaine30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Arvestatud"/>
    <x v="40"/>
    <s v="õppeaine74"/>
    <d v="2020-09-10T00:00:00"/>
    <n v="3.5"/>
    <n v="2"/>
    <s v="arvestus (mitteeristav)"/>
    <s v="NULL"/>
    <s v=""/>
    <n v="0"/>
    <s v="S00043_46801074061_õppeaine7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x v="16"/>
    <x v="2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17"/>
    <s v="õppeaine28"/>
    <d v="2022-09-10T00:00:00"/>
    <n v="3.5"/>
    <n v="6"/>
    <s v="hindeline arvestus (eristav hindamine)"/>
    <n v="5"/>
    <n v="30"/>
    <n v="6"/>
    <s v="S00043_46801074061_õppeaine28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Hea"/>
    <x v="21"/>
    <s v="õppeaine42"/>
    <d v="2021-02-10T00:00:00"/>
    <n v="3"/>
    <n v="6"/>
    <s v="hindeline arvestus (eristav hindamine)"/>
    <n v="3"/>
    <n v="18"/>
    <n v="6"/>
    <s v="S00044_38010190009_õppeaine42_44237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Arvestatud"/>
    <x v="91"/>
    <s v="õppeaine77"/>
    <d v="2022-09-10T00:00:00"/>
    <n v="3"/>
    <n v="3"/>
    <s v="arvestus (mitteeristav)"/>
    <s v="NULL"/>
    <s v=""/>
    <n v="0"/>
    <s v="S00044_38010190009_õppeaine77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Mitteilmunud"/>
    <x v="6"/>
    <s v="õppeaine84"/>
    <d v="2023-09-10T00:00:00"/>
    <n v="3"/>
    <n v="6"/>
    <s v="hindeline arvestus (eristav hindamine)"/>
    <n v="0"/>
    <n v="0"/>
    <n v="6"/>
    <s v="S00044_38010190009_õppeaine84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Puudulik"/>
    <x v="10"/>
    <s v="õppeaine39"/>
    <d v="2020-09-10T00:00:00"/>
    <n v="3"/>
    <n v="5"/>
    <s v="hindeline arvestus (eristav hindamine)"/>
    <n v="0"/>
    <n v="0"/>
    <n v="5"/>
    <s v="S00044_38010190009_õppeaine39_4408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Väga hea"/>
    <x v="67"/>
    <s v="õppeaine30"/>
    <d v="2023-09-10T00:00:00"/>
    <n v="3"/>
    <n v="6"/>
    <s v="hindeline arvestus (eristav hindamine)"/>
    <n v="4"/>
    <n v="24"/>
    <n v="6"/>
    <s v="S00044_38010190009_õppeaine30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2"/>
    <s v="SF programmist „PRÕM“ rahastatav õppekoht: õpipoisiõpe"/>
    <s v="eesti keel"/>
    <x v="2"/>
    <s v="Jah"/>
    <s v="kirjeldus"/>
    <s v="ABC OÜ"/>
    <n v="117"/>
    <n v="58"/>
    <s v="4.0"/>
    <s v="4.6"/>
    <x v="14"/>
    <s v="3.3"/>
    <n v="0"/>
    <n v="1"/>
    <n v="9"/>
    <n v="6"/>
    <n v="42"/>
    <n v="0"/>
    <s v="Kasin"/>
    <x v="54"/>
    <s v="õppeaine65"/>
    <d v="2025-09-10T00:00:00"/>
    <n v="3"/>
    <n v="8"/>
    <s v="eksam (eristav hindamine)"/>
    <n v="1"/>
    <n v="8"/>
    <n v="8"/>
    <s v="S00044_38010190009_õppeaine65_45910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x v="8"/>
    <x v="4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3"/>
    <s v="SF programmist „PRÕM“ rahastatav õppekoht: õpipoisiõpe"/>
    <s v="eesti keel"/>
    <x v="6"/>
    <s v="Jah"/>
    <s v="kirjeldus"/>
    <s v="ABC OÜ"/>
    <n v="117"/>
    <n v="25"/>
    <s v="4.0"/>
    <s v="4.8"/>
    <x v="14"/>
    <s v="3.3"/>
    <n v="0"/>
    <n v="2"/>
    <n v="9"/>
    <n v="6"/>
    <n v="39"/>
    <n v="0"/>
    <s v="Kasin"/>
    <x v="42"/>
    <s v="õppeaine53"/>
    <d v="2024-02-10T00:00:00"/>
    <n v="3"/>
    <n v="5"/>
    <s v="hindeline arvestus (eristav hindamine)"/>
    <n v="1"/>
    <n v="5"/>
    <n v="5"/>
    <s v="S00044_38010190009_õppeaine53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n v="3.5"/>
    <n v="3"/>
    <s v="arvestus (mitteeristav)"/>
    <s v="NULL"/>
    <s v=""/>
    <n v="0"/>
    <s v="S00045_39211226046_õppeaine91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n v="3.5"/>
    <n v="3"/>
    <s v="arvestus (mitteeristav)"/>
    <s v="NULL"/>
    <s v=""/>
    <n v="0"/>
    <s v="S00045_39211226046_õppeaine62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n v="3.5"/>
    <n v="5"/>
    <s v="hindeline arvestus (eristav hindamine)"/>
    <n v="0"/>
    <n v="0"/>
    <n v="5"/>
    <s v="S00045_39211226046_õppeaine2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n v="3.5"/>
    <n v="3"/>
    <s v="arvestus (mitteeristav)"/>
    <s v="NULL"/>
    <s v=""/>
    <n v="0"/>
    <s v="S00045_39211226046_õppeaine29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n v="3.5"/>
    <n v="6"/>
    <s v="hindeline arvestus (eristav hindamine)"/>
    <n v="0"/>
    <n v="0"/>
    <n v="6"/>
    <s v="S00045_39211226046_õppeaine2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n v="3.5"/>
    <n v="6"/>
    <s v="hindeline arvestus (eristav hindamine)"/>
    <n v="3"/>
    <n v="18"/>
    <n v="6"/>
    <s v="S00045_39211226046_õppeaine69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n v="3.5"/>
    <n v="5"/>
    <s v="hindeline arvestus (eristav hindamine)"/>
    <n v="3"/>
    <n v="15"/>
    <n v="5"/>
    <s v="S00045_39211226046_õppeaine96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n v="3.5"/>
    <n v="6"/>
    <s v="hindeline arvestus (eristav hindamine)"/>
    <n v="0"/>
    <n v="0"/>
    <n v="6"/>
    <s v="S00045_39211226046_õppeaine8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n v="3.5"/>
    <n v="3"/>
    <s v="arvestus (mitteeristav)"/>
    <s v="NULL"/>
    <s v=""/>
    <n v="0"/>
    <s v="S00045_39211226046_õppeaine57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n v="3.5"/>
    <n v="6"/>
    <s v="hindeline arvestus (eristav hindamine)"/>
    <n v="2"/>
    <n v="12"/>
    <n v="6"/>
    <s v="S00045_39211226046_õppeaine22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n v="3.5"/>
    <n v="2"/>
    <s v="arvestus (mitteeristav)"/>
    <s v="NULL"/>
    <s v=""/>
    <n v="0"/>
    <s v="S00045_39211226046_õppeaine4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n v="3.5"/>
    <n v="5"/>
    <s v="hindeline arvestus (eristav hindamine)"/>
    <n v="1"/>
    <n v="5"/>
    <n v="5"/>
    <s v="S00045_39211226046_õppeaine53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n v="3.5"/>
    <n v="5"/>
    <s v="hindeline arvestus (eristav hindamine)"/>
    <n v="2"/>
    <n v="10"/>
    <n v="5"/>
    <s v="S00045_39211226046_õppeaine8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n v="3.5"/>
    <n v="3"/>
    <s v="arvestus (mitteeristav)"/>
    <s v="NULL"/>
    <s v=""/>
    <n v="0"/>
    <s v="S00045_39211226046_õppeaine43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n v="3.5"/>
    <n v="5"/>
    <s v="hindeline arvestus (eristav hindamine)"/>
    <n v="1"/>
    <n v="5"/>
    <n v="5"/>
    <s v="S00045_39211226046_õppeaine95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n v="3.5"/>
    <n v="5"/>
    <s v="hindeline arvestus (eristav hindamine)"/>
    <n v="1"/>
    <n v="5"/>
    <n v="5"/>
    <s v="S00045_39211226046_õppeaine6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n v="3.5"/>
    <n v="10"/>
    <s v="eksam (eristav hindamine)"/>
    <n v="5"/>
    <n v="50"/>
    <n v="10"/>
    <s v="S00045_39211226046_õppeaine11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n v="3.5"/>
    <n v="5"/>
    <s v="hindeline arvestus (eristav hindamine)"/>
    <n v="3"/>
    <n v="15"/>
    <n v="5"/>
    <s v="S00045_39211226046_õppeaine12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n v="3.5"/>
    <n v="3"/>
    <s v="arvestus (mitteeristav)"/>
    <s v="NULL"/>
    <s v=""/>
    <n v="0"/>
    <s v="S00045_39211226046_õppeaine71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n v="3.5"/>
    <n v="8"/>
    <s v="eksam (eristav hindamine)"/>
    <n v="4"/>
    <n v="32"/>
    <n v="8"/>
    <s v="S00045_39211226046_õppeaine23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n v="3.5"/>
    <n v="3"/>
    <s v="arvestus (mitteeristav)"/>
    <s v="NULL"/>
    <s v=""/>
    <n v="0"/>
    <s v="S00045_39211226046_õppeaine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n v="3.5"/>
    <n v="6"/>
    <s v="hindeline arvestus (eristav hindamine)"/>
    <n v="5"/>
    <n v="30"/>
    <n v="6"/>
    <s v="S00045_39211226046_õppeaine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n v="3.5"/>
    <n v="6"/>
    <s v="hindeline arvestus (eristav hindamine)"/>
    <n v="0"/>
    <n v="0"/>
    <n v="6"/>
    <s v="S00045_39211226046_õppeaine5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n v="3.5"/>
    <n v="3"/>
    <s v="arvestus (mitteeristav)"/>
    <s v="NULL"/>
    <s v=""/>
    <n v="0"/>
    <s v="S00045_39211226046_õppeaine76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n v="3.5"/>
    <n v="3"/>
    <s v="arvestus (mitteeristav)"/>
    <s v="NULL"/>
    <s v=""/>
    <n v="0"/>
    <s v="S00045_39211226046_õppeaine85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n v="3.5"/>
    <n v="6"/>
    <s v="hindeline arvestus (eristav hindamine)"/>
    <n v="3"/>
    <n v="18"/>
    <n v="6"/>
    <s v="S00045_39211226046_õppeaine83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n v="3.5"/>
    <n v="3"/>
    <s v="arvestus (mitteeristav)"/>
    <s v="NULL"/>
    <s v=""/>
    <n v="0"/>
    <s v="S00045_39211226046_õppeaine3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n v="3.5"/>
    <n v="6"/>
    <s v="hindeline arvestus (eristav hindamine)"/>
    <n v="3"/>
    <n v="18"/>
    <n v="6"/>
    <s v="S00045_39211226046_õppeaine42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n v="3.5"/>
    <n v="3"/>
    <s v="arvestus (mitteeristav)"/>
    <s v="NULL"/>
    <s v=""/>
    <n v="0"/>
    <s v="S00045_39211226046_õppeaine17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n v="3.5"/>
    <n v="6"/>
    <s v="hindeline arvestus (eristav hindamine)"/>
    <n v="1"/>
    <n v="6"/>
    <n v="6"/>
    <s v="S00045_39211226046_õppeaine44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n v="3.5"/>
    <n v="8"/>
    <s v="eksam (eristav hindamine)"/>
    <n v="0"/>
    <n v="0"/>
    <n v="8"/>
    <s v="S00045_39211226046_õppeaine65_4496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n v="3.5"/>
    <n v="2"/>
    <s v="arvestus (mitteeristav)"/>
    <s v="NULL"/>
    <s v=""/>
    <n v="0"/>
    <s v="S00045_39211226046_õppeaine4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n v="3.5"/>
    <n v="5"/>
    <s v="hindeline arvestus (eristav hindamine)"/>
    <n v="4"/>
    <n v="20"/>
    <n v="5"/>
    <s v="S00045_39211226046_õppeaine25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n v="3.5"/>
    <n v="3"/>
    <s v="arvestus (mitteeristav)"/>
    <s v="NULL"/>
    <s v=""/>
    <n v="0"/>
    <s v="S00045_39211226046_õppeaine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n v="3.5"/>
    <n v="3"/>
    <s v="arvestus (mitteeristav)"/>
    <s v="NULL"/>
    <s v=""/>
    <n v="0"/>
    <s v="S00045_39211226046_õppeaine48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n v="3.5"/>
    <n v="9"/>
    <s v="eksam (eristav hindamine)"/>
    <n v="0"/>
    <n v="0"/>
    <n v="9"/>
    <s v="S00045_39211226046_õppeaine10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n v="3.5"/>
    <n v="3"/>
    <s v="arvestus (mitteeristav)"/>
    <n v="0"/>
    <n v="0"/>
    <n v="0"/>
    <s v="S00045_39211226046_õppeaine3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x v="6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n v="3.5"/>
    <n v="5"/>
    <s v="hindeline arvestus (eristav hindamine)"/>
    <n v="1"/>
    <n v="5"/>
    <n v="5"/>
    <s v="S00045_39211226046_õppeaine8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81"/>
    <s v="õppeaine80"/>
    <d v="2025-02-10T00:00:00"/>
    <n v="3.5"/>
    <n v="9"/>
    <s v="eksam (eristav hindamine)"/>
    <n v="2"/>
    <n v="18"/>
    <n v="9"/>
    <s v="S00046_49202120698_õppeaine8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22"/>
    <s v="õppeaine18"/>
    <d v="2021-09-10T00:00:00"/>
    <n v="3.5"/>
    <n v="2"/>
    <s v="arvestus (mitteeristav)"/>
    <s v="NULL"/>
    <s v=""/>
    <n v="0"/>
    <s v="S00046_49202120698_õppeaine18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60"/>
    <s v="õppeaine35"/>
    <d v="2023-02-10T00:00:00"/>
    <n v="3.5"/>
    <n v="3"/>
    <s v="arvestus (mitteeristav)"/>
    <s v="NULL"/>
    <s v=""/>
    <n v="0"/>
    <s v="S00046_49202120698_õppeaine35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Hea"/>
    <x v="54"/>
    <s v="õppeaine65"/>
    <d v="2024-09-10T00:00:00"/>
    <n v="3.5"/>
    <n v="8"/>
    <s v="eksam (eristav hindamine)"/>
    <n v="3"/>
    <n v="24"/>
    <n v="8"/>
    <s v="S00046_49202120698_õppeaine65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49"/>
    <s v="õppeaine90"/>
    <d v="2022-09-10T00:00:00"/>
    <n v="3.5"/>
    <n v="3"/>
    <s v="arvestus (mitteeristav)"/>
    <s v="NULL"/>
    <s v=""/>
    <n v="0"/>
    <s v="S00046_49202120698_õppeaine90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1"/>
    <s v="õppeaine31"/>
    <d v="2020-09-10T00:00:00"/>
    <n v="3.5"/>
    <n v="3"/>
    <s v="arvestus (mitteeristav)"/>
    <s v="NULL"/>
    <s v=""/>
    <n v="0"/>
    <s v="S00046_49202120698_õppeaine31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Puudulik"/>
    <x v="56"/>
    <s v="õppeaine54"/>
    <d v="2021-02-10T00:00:00"/>
    <n v="3.5"/>
    <n v="5"/>
    <s v="hindeline arvestus (eristav hindamine)"/>
    <n v="0"/>
    <n v="0"/>
    <n v="5"/>
    <s v="S00046_49202120698_õppeaine54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ilmunud"/>
    <x v="3"/>
    <s v="õppeaine29"/>
    <d v="2022-02-10T00:00:00"/>
    <n v="3.5"/>
    <n v="3"/>
    <s v="arvestus (mitteeristav)"/>
    <n v="0"/>
    <n v="0"/>
    <n v="0"/>
    <s v="S00046_49202120698_õppeaine29_4460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28"/>
    <s v="õppeaine50"/>
    <d v="2025-02-10T00:00:00"/>
    <n v="3.5"/>
    <n v="6"/>
    <s v="hindeline arvestus (eristav hindamine)"/>
    <n v="2"/>
    <n v="12"/>
    <n v="6"/>
    <s v="S00046_49202120698_õppeaine5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68"/>
    <s v="õppeaine43"/>
    <d v="2025-02-10T00:00:00"/>
    <n v="3.5"/>
    <n v="3"/>
    <s v="arvestus (mitteeristav)"/>
    <s v="NULL"/>
    <s v=""/>
    <n v="0"/>
    <s v="S00046_49202120698_õppeaine43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38"/>
    <s v="õppeaine87"/>
    <d v="2024-09-10T00:00:00"/>
    <n v="3.5"/>
    <n v="3"/>
    <s v="arvestus (mitteeristav)"/>
    <s v="NULL"/>
    <s v=""/>
    <n v="0"/>
    <s v="S00046_49202120698_õppeaine87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"/>
    <s v="õppeaine59"/>
    <d v="2025-02-10T00:00:00"/>
    <n v="3.5"/>
    <n v="3"/>
    <s v="arvestus (mitteeristav)"/>
    <s v="NULL"/>
    <s v=""/>
    <n v="0"/>
    <s v="S00046_49202120698_õppeaine59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11"/>
    <s v="õppeaine3"/>
    <d v="2020-09-10T00:00:00"/>
    <n v="3.5"/>
    <n v="3"/>
    <s v="arvestus (mitteeristav)"/>
    <s v="NULL"/>
    <s v=""/>
    <n v="0"/>
    <s v="S00046_49202120698_õppeaine3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Hea"/>
    <x v="45"/>
    <s v="õppeaine10"/>
    <d v="2021-02-10T00:00:00"/>
    <n v="3.5"/>
    <n v="9"/>
    <s v="eksam (eristav hindamine)"/>
    <n v="3"/>
    <n v="27"/>
    <n v="9"/>
    <s v="S00046_49202120698_õppeaine10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83"/>
    <s v="õppeaine99"/>
    <d v="2023-02-10T00:00:00"/>
    <n v="3.5"/>
    <n v="3"/>
    <s v="arvestus (mitteeristav)"/>
    <s v="NULL"/>
    <s v=""/>
    <n v="0"/>
    <s v="S00046_49202120698_õppeaine99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2"/>
    <s v="õppeaine85"/>
    <d v="2024-02-10T00:00:00"/>
    <n v="3.5"/>
    <n v="3"/>
    <s v="arvestus (mitteeristav)"/>
    <s v="NULL"/>
    <s v=""/>
    <n v="0"/>
    <s v="S00046_49202120698_õppeaine8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Puudulik"/>
    <x v="29"/>
    <s v="õppeaine81"/>
    <d v="2025-02-10T00:00:00"/>
    <n v="3.5"/>
    <n v="5"/>
    <s v="hindeline arvestus (eristav hindamine)"/>
    <n v="0"/>
    <n v="0"/>
    <n v="5"/>
    <s v="S00046_49202120698_õppeaine81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40"/>
    <s v="õppeaine74"/>
    <d v="2023-02-10T00:00:00"/>
    <n v="3.5"/>
    <n v="2"/>
    <s v="arvestus (mitteeristav)"/>
    <s v="NULL"/>
    <s v=""/>
    <n v="0"/>
    <s v="S00046_49202120698_õppeaine7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ilmunud"/>
    <x v="23"/>
    <s v="õppeaine34"/>
    <d v="2023-02-10T00:00:00"/>
    <n v="3.5"/>
    <n v="3"/>
    <s v="arvestus (mitteeristav)"/>
    <n v="0"/>
    <n v="0"/>
    <n v="0"/>
    <s v="S00046_49202120698_õppeaine3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84"/>
    <s v="õppeaine73"/>
    <d v="2022-09-10T00:00:00"/>
    <n v="3.5"/>
    <n v="3"/>
    <s v="arvestus (mitteeristav)"/>
    <s v="NULL"/>
    <s v=""/>
    <n v="0"/>
    <s v="S00046_49202120698_õppeaine73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47"/>
    <s v="õppeaine61"/>
    <d v="2024-02-10T00:00:00"/>
    <n v="3.5"/>
    <n v="2"/>
    <s v="arvestus (mitteeristav)"/>
    <s v="NULL"/>
    <s v=""/>
    <n v="0"/>
    <s v="S00046_49202120698_õppeaine6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Kasin"/>
    <x v="13"/>
    <s v="õppeaine78"/>
    <d v="2024-02-10T00:00:00"/>
    <n v="3.5"/>
    <n v="6"/>
    <s v="hindeline arvestus (eristav hindamine)"/>
    <n v="1"/>
    <n v="6"/>
    <n v="6"/>
    <s v="S00046_49202120698_õppeaine78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30"/>
    <s v="õppeaine7"/>
    <d v="2021-09-10T00:00:00"/>
    <n v="3.5"/>
    <n v="3"/>
    <s v="arvestus (mitteeristav)"/>
    <n v="0"/>
    <n v="0"/>
    <n v="0"/>
    <s v="S00046_49202120698_õppeaine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Hea"/>
    <x v="70"/>
    <s v="õppeaine9"/>
    <d v="2024-09-10T00:00:00"/>
    <n v="3.5"/>
    <n v="8"/>
    <s v="eksam (eristav hindamine)"/>
    <n v="3"/>
    <n v="24"/>
    <n v="8"/>
    <s v="S00046_49202120698_õppeaine9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Arvestatud"/>
    <x v="7"/>
    <s v="õppeaine76"/>
    <d v="2023-02-10T00:00:00"/>
    <n v="3.5"/>
    <n v="3"/>
    <s v="arvestus (mitteeristav)"/>
    <s v="NULL"/>
    <s v=""/>
    <n v="0"/>
    <s v="S00046_49202120698_õppeaine76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Väga hea"/>
    <x v="41"/>
    <s v="õppeaine25"/>
    <d v="2024-02-10T00:00:00"/>
    <n v="3.5"/>
    <n v="5"/>
    <s v="hindeline arvestus (eristav hindamine)"/>
    <n v="4"/>
    <n v="20"/>
    <n v="5"/>
    <s v="S00046_49202120698_õppeaine2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arvestatud"/>
    <x v="77"/>
    <s v="õppeaine49"/>
    <d v="2022-09-10T00:00:00"/>
    <n v="3.5"/>
    <n v="3"/>
    <s v="arvestus (mitteeristav)"/>
    <s v="NULL"/>
    <s v=""/>
    <n v="0"/>
    <s v="S00046_49202120698_õppeaine49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59"/>
    <s v="õppeaine57"/>
    <d v="2021-09-10T00:00:00"/>
    <n v="3.5"/>
    <n v="3"/>
    <s v="arvestus (mitteeristav)"/>
    <n v="0"/>
    <n v="0"/>
    <n v="0"/>
    <s v="S00046_49202120698_õppeaine5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Puudulik"/>
    <x v="10"/>
    <s v="õppeaine39"/>
    <d v="2021-02-10T00:00:00"/>
    <n v="3.5"/>
    <n v="5"/>
    <s v="hindeline arvestus (eristav hindamine)"/>
    <n v="0"/>
    <n v="0"/>
    <n v="5"/>
    <s v="S00046_49202120698_õppeaine39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79"/>
    <s v="õppeaine83"/>
    <d v="2023-02-10T00:00:00"/>
    <n v="3.5"/>
    <n v="6"/>
    <s v="hindeline arvestus (eristav hindamine)"/>
    <n v="2"/>
    <n v="12"/>
    <n v="6"/>
    <s v="S00046_49202120698_õppeaine83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82"/>
    <s v="õppeaine40"/>
    <d v="2024-02-10T00:00:00"/>
    <n v="3.5"/>
    <n v="5"/>
    <s v="hindeline arvestus (eristav hindamine)"/>
    <n v="2"/>
    <n v="10"/>
    <n v="5"/>
    <s v="S00046_49202120698_õppeaine40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Arvestatud"/>
    <x v="18"/>
    <s v="õppeaine15"/>
    <d v="2021-09-10T00:00:00"/>
    <n v="3.5"/>
    <n v="3"/>
    <s v="arvestus (mitteeristav)"/>
    <s v="NULL"/>
    <s v=""/>
    <n v="0"/>
    <s v="S00046_49202120698_õppeaine15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0"/>
    <s v="õppeaine22"/>
    <d v="2022-09-10T00:00:00"/>
    <n v="3.5"/>
    <n v="6"/>
    <s v="hindeline arvestus (eristav hindamine)"/>
    <n v="2"/>
    <n v="12"/>
    <n v="6"/>
    <s v="S00046_49202120698_õppeaine22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Suurepärane"/>
    <x v="32"/>
    <s v="õppeaine38"/>
    <d v="2020-09-10T00:00:00"/>
    <n v="3.5"/>
    <n v="9"/>
    <s v="eksam (eristav hindamine)"/>
    <n v="5"/>
    <n v="45"/>
    <n v="9"/>
    <s v="S00046_49202120698_õppeaine38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x v="0"/>
    <x v="3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Kasin"/>
    <x v="50"/>
    <s v="õppeaine41"/>
    <d v="2023-02-10T00:00:00"/>
    <n v="3.5"/>
    <n v="6"/>
    <s v="hindeline arvestus (eristav hindamine)"/>
    <n v="1"/>
    <n v="6"/>
    <n v="6"/>
    <s v="S00046_49202120698_õppeaine4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n v="4.5"/>
    <n v="6"/>
    <s v="hindeline arvestus (eristav hindamine)"/>
    <n v="1"/>
    <n v="6"/>
    <n v="6"/>
    <s v="S00047_32305255508_õppeaine58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n v="4.5"/>
    <n v="5"/>
    <s v="hindeline arvestus (eristav hindamine)"/>
    <n v="0"/>
    <n v="0"/>
    <n v="5"/>
    <s v="S00047_32305255508_õppeaine4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n v="4.5"/>
    <n v="3"/>
    <s v="arvestus (mitteeristav)"/>
    <s v="NULL"/>
    <s v=""/>
    <n v="0"/>
    <s v="S00047_32305255508_õppeaine31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n v="4.5"/>
    <n v="6"/>
    <s v="hindeline arvestus (eristav hindamine)"/>
    <n v="2"/>
    <n v="12"/>
    <n v="6"/>
    <s v="S00047_32305255508_õppeaine83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n v="4.5"/>
    <n v="3"/>
    <s v="arvestus (mitteeristav)"/>
    <s v="NULL"/>
    <s v=""/>
    <n v="0"/>
    <s v="S00047_32305255508_õppeaine57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n v="4.5"/>
    <n v="8"/>
    <s v="eksam (eristav hindamine)"/>
    <n v="2"/>
    <n v="16"/>
    <n v="8"/>
    <s v="S00047_32305255508_õppeaine23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n v="4.5"/>
    <n v="6"/>
    <s v="hindeline arvestus (eristav hindamine)"/>
    <n v="3"/>
    <n v="18"/>
    <n v="6"/>
    <s v="S00047_32305255508_õppeaine42_4533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n v="4.5"/>
    <n v="5"/>
    <s v="hindeline arvestus (eristav hindamine)"/>
    <n v="5"/>
    <n v="25"/>
    <n v="5"/>
    <s v="S00047_32305255508_õppeaine95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n v="4.5"/>
    <n v="3"/>
    <s v="arvestus (mitteeristav)"/>
    <s v="NULL"/>
    <s v=""/>
    <n v="0"/>
    <s v="S00047_32305255508_õppeaine1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n v="4.5"/>
    <n v="6"/>
    <s v="hindeline arvestus (eristav hindamine)"/>
    <n v="0"/>
    <n v="0"/>
    <n v="6"/>
    <s v="S00047_32305255508_õppeaine70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n v="4.5"/>
    <n v="9"/>
    <s v="eksam (eristav hindamine)"/>
    <n v="1"/>
    <n v="9"/>
    <n v="9"/>
    <s v="S00047_32305255508_õppeaine66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n v="4.5"/>
    <n v="2"/>
    <s v="arvestus (mitteeristav)"/>
    <n v="0"/>
    <n v="0"/>
    <n v="0"/>
    <s v="S00047_32305255508_õppeaine6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n v="4.5"/>
    <n v="5"/>
    <s v="hindeline arvestus (eristav hindamine)"/>
    <n v="0"/>
    <n v="0"/>
    <n v="5"/>
    <s v="S00047_32305255508_õppeaine25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n v="4.5"/>
    <n v="6"/>
    <s v="hindeline arvestus (eristav hindamine)"/>
    <n v="2"/>
    <n v="12"/>
    <n v="6"/>
    <s v="S00047_32305255508_õppeaine92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n v="4.5"/>
    <n v="2"/>
    <s v="arvestus (mitteeristav)"/>
    <s v="NULL"/>
    <s v=""/>
    <n v="0"/>
    <s v="S00047_32305255508_õppeaine4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n v="4.5"/>
    <n v="3"/>
    <s v="arvestus (mitteeristav)"/>
    <s v="NULL"/>
    <s v=""/>
    <n v="0"/>
    <s v="S00047_32305255508_õppeaine29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n v="4.5"/>
    <n v="3"/>
    <s v="arvestus (mitteeristav)"/>
    <s v="NULL"/>
    <s v=""/>
    <n v="0"/>
    <s v="S00047_32305255508_õppeaine9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n v="4.5"/>
    <n v="6"/>
    <s v="hindeline arvestus (eristav hindamine)"/>
    <n v="1"/>
    <n v="6"/>
    <n v="6"/>
    <s v="S00047_32305255508_õppeaine72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n v="4.5"/>
    <n v="6"/>
    <s v="hindeline arvestus (eristav hindamine)"/>
    <n v="1"/>
    <n v="6"/>
    <n v="6"/>
    <s v="S00047_32305255508_õppeaine44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n v="4.5"/>
    <n v="8"/>
    <s v="eksam (eristav hindamine)"/>
    <n v="5"/>
    <n v="40"/>
    <n v="8"/>
    <s v="S00047_32305255508_õppeaine9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n v="4.5"/>
    <n v="2"/>
    <s v="arvestus (mitteeristav)"/>
    <s v="NULL"/>
    <s v=""/>
    <n v="0"/>
    <s v="S00047_32305255508_õppeaine19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n v="4.5"/>
    <n v="5"/>
    <s v="hindeline arvestus (eristav hindamine)"/>
    <n v="2"/>
    <n v="10"/>
    <n v="5"/>
    <s v="S00047_32305255508_õppeaine81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n v="4.5"/>
    <n v="2"/>
    <s v="arvestus (mitteeristav)"/>
    <s v="NULL"/>
    <s v=""/>
    <n v="0"/>
    <s v="S00047_32305255508_õppeaine32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n v="4.5"/>
    <n v="6"/>
    <s v="hindeline arvestus (eristav hindamine)"/>
    <n v="2"/>
    <n v="12"/>
    <n v="6"/>
    <s v="S00047_32305255508_õppeaine22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n v="4.5"/>
    <n v="3"/>
    <s v="arvestus (mitteeristav)"/>
    <s v="NULL"/>
    <s v=""/>
    <n v="0"/>
    <s v="S00047_32305255508_õppeaine45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n v="4.5"/>
    <n v="6"/>
    <s v="hindeline arvestus (eristav hindamine)"/>
    <n v="3"/>
    <n v="18"/>
    <n v="6"/>
    <s v="S00047_32305255508_õppeaine5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n v="4.5"/>
    <n v="8"/>
    <s v="eksam (eristav hindamine)"/>
    <n v="0"/>
    <n v="0"/>
    <n v="8"/>
    <s v="S00047_32305255508_õppeaine51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n v="4.5"/>
    <n v="5"/>
    <s v="hindeline arvestus (eristav hindamine)"/>
    <n v="5"/>
    <n v="25"/>
    <n v="5"/>
    <s v="S00047_32305255508_õppeaine26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n v="4.5"/>
    <n v="3"/>
    <s v="arvestus (mitteeristav)"/>
    <s v="NULL"/>
    <s v=""/>
    <n v="0"/>
    <s v="S00047_32305255508_õppeaine34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n v="4.5"/>
    <n v="6"/>
    <s v="hindeline arvestus (eristav hindamine)"/>
    <n v="3"/>
    <n v="18"/>
    <n v="6"/>
    <s v="S00047_32305255508_õppeaine56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n v="4.5"/>
    <n v="6"/>
    <s v="hindeline arvestus (eristav hindamine)"/>
    <n v="5"/>
    <n v="30"/>
    <n v="6"/>
    <s v="S00047_32305255508_õppeaine16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n v="4.5"/>
    <n v="3"/>
    <s v="arvestus (mitteeristav)"/>
    <s v="NULL"/>
    <s v=""/>
    <n v="0"/>
    <s v="S00047_32305255508_õppeaine87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n v="4.5"/>
    <n v="2"/>
    <s v="arvestus (mitteeristav)"/>
    <s v="NULL"/>
    <s v=""/>
    <n v="0"/>
    <s v="S00047_32305255508_õppeaine61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n v="4.5"/>
    <n v="2"/>
    <s v="arvestus (mitteeristav)"/>
    <s v="NULL"/>
    <s v=""/>
    <n v="0"/>
    <s v="S00047_32305255508_õppeaine46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n v="4.5"/>
    <n v="5"/>
    <s v="hindeline arvestus (eristav hindamine)"/>
    <n v="4"/>
    <n v="20"/>
    <n v="5"/>
    <s v="S00047_32305255508_õppeaine68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n v="4.5"/>
    <n v="8"/>
    <s v="eksam (eristav hindamine)"/>
    <n v="0"/>
    <n v="0"/>
    <n v="8"/>
    <s v="S00047_32305255508_õppeaine93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x v="7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n v="4.5"/>
    <n v="6"/>
    <s v="hindeline arvestus (eristav hindamine)"/>
    <n v="3"/>
    <n v="18"/>
    <n v="6"/>
    <s v="S00047_32305255508_õppeaine9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19"/>
    <s v="õppeaine60"/>
    <d v="2021-02-10T00:00:00"/>
    <n v="3.5"/>
    <n v="2"/>
    <s v="arvestus (mitteeristav)"/>
    <n v="0"/>
    <n v="0"/>
    <n v="0"/>
    <s v="S00048_56504274755_õppeaine60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94"/>
    <s v="õppeaine32"/>
    <d v="2021-09-10T00:00:00"/>
    <n v="3.5"/>
    <n v="2"/>
    <s v="arvestus (mitteeristav)"/>
    <s v="NULL"/>
    <s v=""/>
    <n v="0"/>
    <s v="S00048_56504274755_õppeaine3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62"/>
    <s v="õppeaine95"/>
    <d v="2024-09-10T00:00:00"/>
    <n v="3.5"/>
    <n v="5"/>
    <s v="hindeline arvestus (eristav hindamine)"/>
    <n v="3"/>
    <n v="15"/>
    <n v="5"/>
    <s v="S00048_56504274755_õppeaine95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99"/>
    <s v="õppeaine58"/>
    <d v="2022-09-10T00:00:00"/>
    <n v="3.5"/>
    <n v="6"/>
    <s v="hindeline arvestus (eristav hindamine)"/>
    <n v="3"/>
    <n v="18"/>
    <n v="6"/>
    <s v="S00048_56504274755_õppeaine58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34"/>
    <s v="õppeaine19"/>
    <d v="2023-02-10T00:00:00"/>
    <n v="3.5"/>
    <n v="2"/>
    <s v="arvestus (mitteeristav)"/>
    <s v="NULL"/>
    <s v=""/>
    <n v="0"/>
    <s v="S00048_56504274755_õppeaine19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97"/>
    <s v="õppeaine47"/>
    <d v="2025-02-10T00:00:00"/>
    <n v="3.5"/>
    <n v="2"/>
    <s v="arvestus (mitteeristav)"/>
    <s v="NULL"/>
    <s v=""/>
    <n v="0"/>
    <s v="S00048_56504274755_õppeaine47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18"/>
    <s v="õppeaine15"/>
    <d v="2020-09-10T00:00:00"/>
    <n v="3.5"/>
    <n v="3"/>
    <s v="arvestus (mitteeristav)"/>
    <s v="NULL"/>
    <s v=""/>
    <n v="0"/>
    <s v="S00048_56504274755_õppeaine15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66"/>
    <s v="õppeaine48"/>
    <d v="2021-02-10T00:00:00"/>
    <n v="3.5"/>
    <n v="3"/>
    <s v="arvestus (mitteeristav)"/>
    <s v="NULL"/>
    <s v=""/>
    <n v="0"/>
    <s v="S00048_56504274755_õppeaine48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65"/>
    <s v="õppeaine82"/>
    <d v="2022-02-10T00:00:00"/>
    <n v="3.5"/>
    <n v="5"/>
    <s v="hindeline arvestus (eristav hindamine)"/>
    <n v="0"/>
    <n v="0"/>
    <n v="5"/>
    <s v="S00048_56504274755_õppeaine82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2"/>
    <s v="õppeaine85"/>
    <d v="2022-09-10T00:00:00"/>
    <n v="3.5"/>
    <n v="3"/>
    <s v="arvestus (mitteeristav)"/>
    <s v="NULL"/>
    <s v=""/>
    <n v="0"/>
    <s v="S00048_56504274755_õppeaine85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3"/>
    <s v="õppeaine29"/>
    <d v="2022-09-10T00:00:00"/>
    <n v="3.5"/>
    <n v="3"/>
    <s v="arvestus (mitteeristav)"/>
    <s v="NULL"/>
    <s v=""/>
    <n v="0"/>
    <s v="S00048_56504274755_õppeaine29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50"/>
    <s v="õppeaine41"/>
    <d v="2025-02-10T00:00:00"/>
    <n v="3.5"/>
    <n v="6"/>
    <s v="hindeline arvestus (eristav hindamine)"/>
    <n v="1"/>
    <n v="6"/>
    <n v="6"/>
    <s v="S00048_56504274755_õppeaine41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29"/>
    <s v="õppeaine81"/>
    <d v="2023-09-10T00:00:00"/>
    <n v="3.5"/>
    <n v="5"/>
    <s v="hindeline arvestus (eristav hindamine)"/>
    <n v="0"/>
    <n v="0"/>
    <n v="5"/>
    <s v="S00048_56504274755_õppeaine81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Suurepärane"/>
    <x v="92"/>
    <s v="õppeaine69"/>
    <d v="2023-09-10T00:00:00"/>
    <n v="3.5"/>
    <n v="6"/>
    <s v="hindeline arvestus (eristav hindamine)"/>
    <n v="5"/>
    <n v="30"/>
    <n v="6"/>
    <s v="S00048_56504274755_õppeaine69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4"/>
    <s v="õppeaine24"/>
    <d v="2022-09-10T00:00:00"/>
    <n v="3.5"/>
    <n v="9"/>
    <s v="eksam (eristav hindamine)"/>
    <n v="0"/>
    <n v="0"/>
    <n v="9"/>
    <s v="S00048_56504274755_õppeaine24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Arvestatud"/>
    <x v="5"/>
    <s v="õppeaine59"/>
    <d v="2024-02-10T00:00:00"/>
    <n v="3.5"/>
    <n v="3"/>
    <s v="arvestus (mitteeristav)"/>
    <s v="NULL"/>
    <s v=""/>
    <n v="0"/>
    <s v="S00048_56504274755_õppeaine59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17"/>
    <s v="õppeaine28"/>
    <d v="2022-02-10T00:00:00"/>
    <n v="3.5"/>
    <n v="6"/>
    <s v="hindeline arvestus (eristav hindamine)"/>
    <n v="1"/>
    <n v="6"/>
    <n v="6"/>
    <s v="S00048_56504274755_õppeaine2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21"/>
    <s v="õppeaine42"/>
    <d v="2021-09-10T00:00:00"/>
    <n v="3.5"/>
    <n v="6"/>
    <s v="hindeline arvestus (eristav hindamine)"/>
    <n v="2"/>
    <n v="12"/>
    <n v="6"/>
    <s v="S00048_56504274755_õppeaine4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85"/>
    <s v="õppeaine33"/>
    <d v="2023-09-10T00:00:00"/>
    <n v="3.5"/>
    <n v="2"/>
    <s v="arvestus (mitteeristav)"/>
    <s v="NULL"/>
    <s v=""/>
    <n v="0"/>
    <s v="S00048_56504274755_õppeaine3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70"/>
    <s v="õppeaine9"/>
    <d v="2025-02-10T00:00:00"/>
    <n v="3.5"/>
    <n v="8"/>
    <s v="eksam (eristav hindamine)"/>
    <n v="5"/>
    <n v="40"/>
    <n v="8"/>
    <s v="S00048_56504274755_õppeaine9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40"/>
    <s v="õppeaine74"/>
    <d v="2020-09-10T00:00:00"/>
    <n v="3.5"/>
    <n v="2"/>
    <s v="arvestus (mitteeristav)"/>
    <s v="NULL"/>
    <s v=""/>
    <n v="0"/>
    <s v="S00048_56504274755_õppeaine74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87"/>
    <s v="õppeaine27"/>
    <d v="2022-09-10T00:00:00"/>
    <n v="3.5"/>
    <n v="6"/>
    <s v="hindeline arvestus (eristav hindamine)"/>
    <n v="3"/>
    <n v="18"/>
    <n v="6"/>
    <s v="S00048_56504274755_õppeaine27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1"/>
    <s v="õppeaine2"/>
    <d v="2025-02-10T00:00:00"/>
    <n v="3.5"/>
    <n v="6"/>
    <s v="hindeline arvestus (eristav hindamine)"/>
    <n v="3"/>
    <n v="18"/>
    <n v="6"/>
    <s v="S00048_56504274755_õppeaine2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42"/>
    <s v="õppeaine53"/>
    <d v="2021-09-10T00:00:00"/>
    <n v="3.5"/>
    <n v="5"/>
    <s v="hindeline arvestus (eristav hindamine)"/>
    <n v="5"/>
    <n v="25"/>
    <n v="5"/>
    <s v="S00048_56504274755_õppeaine53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9"/>
    <s v="õppeaine67"/>
    <d v="2024-02-10T00:00:00"/>
    <n v="3.5"/>
    <n v="5"/>
    <s v="hindeline arvestus (eristav hindamine)"/>
    <n v="2"/>
    <n v="10"/>
    <n v="5"/>
    <s v="S00048_56504274755_õppeaine67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Puudulik"/>
    <x v="13"/>
    <s v="õppeaine78"/>
    <d v="2025-02-10T00:00:00"/>
    <n v="3.5"/>
    <n v="6"/>
    <s v="hindeline arvestus (eristav hindamine)"/>
    <n v="0"/>
    <n v="0"/>
    <n v="6"/>
    <s v="S00048_56504274755_õppeaine78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Kasin"/>
    <x v="33"/>
    <s v="õppeaine56"/>
    <d v="2025-02-10T00:00:00"/>
    <n v="3.5"/>
    <n v="6"/>
    <s v="hindeline arvestus (eristav hindamine)"/>
    <n v="1"/>
    <n v="6"/>
    <n v="6"/>
    <s v="S00048_56504274755_õppeaine56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59"/>
    <s v="õppeaine57"/>
    <d v="2023-02-10T00:00:00"/>
    <n v="3.5"/>
    <n v="3"/>
    <s v="arvestus (mitteeristav)"/>
    <s v="NULL"/>
    <s v=""/>
    <n v="0"/>
    <s v="S00048_56504274755_õppeaine57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68"/>
    <s v="õppeaine43"/>
    <d v="2023-09-10T00:00:00"/>
    <n v="3.5"/>
    <n v="3"/>
    <s v="arvestus (mitteeristav)"/>
    <s v="NULL"/>
    <s v=""/>
    <n v="0"/>
    <s v="S00048_56504274755_õppeaine4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Suurepärane"/>
    <x v="74"/>
    <s v="õppeaine64"/>
    <d v="2024-09-10T00:00:00"/>
    <n v="3.5"/>
    <n v="6"/>
    <s v="hindeline arvestus (eristav hindamine)"/>
    <n v="5"/>
    <n v="30"/>
    <n v="6"/>
    <s v="S00048_56504274755_õppeaine64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x v="5"/>
    <x v="3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14"/>
    <s v="õppeaine4"/>
    <d v="2023-02-10T00:00:00"/>
    <n v="3.5"/>
    <n v="2"/>
    <s v="arvestus (mitteeristav)"/>
    <s v="NULL"/>
    <s v=""/>
    <n v="0"/>
    <s v="S00048_56504274755_õppeaine4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5"/>
    <s v="õppeaine59"/>
    <d v="2022-09-10T00:00:00"/>
    <n v="3.5"/>
    <n v="3"/>
    <s v="arvestus (mitteeristav)"/>
    <s v="NULL"/>
    <s v=""/>
    <n v="0"/>
    <s v="S00049_37609284001_õppeaine59_4481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Kasin"/>
    <x v="98"/>
    <s v="õppeaine100"/>
    <d v="2025-02-10T00:00:00"/>
    <n v="3.5"/>
    <n v="6"/>
    <s v="hindeline arvestus (eristav hindamine)"/>
    <n v="1"/>
    <n v="6"/>
    <n v="6"/>
    <s v="S00049_37609284001_õppeaine100_45698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Väga hea"/>
    <x v="20"/>
    <s v="õppeaine12"/>
    <d v="2025-09-10T00:00:00"/>
    <n v="3.5"/>
    <n v="5"/>
    <s v="hindeline arvestus (eristav hindamine)"/>
    <n v="4"/>
    <n v="20"/>
    <n v="5"/>
    <s v="S00049_37609284001_õppeaine12_45910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Hea"/>
    <x v="41"/>
    <s v="õppeaine25"/>
    <d v="2021-02-10T00:00:00"/>
    <n v="3.5"/>
    <n v="5"/>
    <s v="hindeline arvestus (eristav hindamine)"/>
    <n v="3"/>
    <n v="15"/>
    <n v="5"/>
    <s v="S00049_37609284001_õppeaine25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34"/>
    <s v="õppeaine19"/>
    <d v="2024-02-10T00:00:00"/>
    <n v="3.5"/>
    <n v="2"/>
    <s v="arvestus (mitteeristav)"/>
    <s v="NULL"/>
    <s v=""/>
    <n v="0"/>
    <s v="S00049_37609284001_õppeaine19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Puudulik"/>
    <x v="10"/>
    <s v="õppeaine39"/>
    <d v="2021-02-10T00:00:00"/>
    <n v="3.5"/>
    <n v="5"/>
    <s v="hindeline arvestus (eristav hindamine)"/>
    <n v="0"/>
    <n v="0"/>
    <n v="5"/>
    <s v="S00049_37609284001_õppeaine39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Mittearvestatud"/>
    <x v="72"/>
    <s v="õppeaine17"/>
    <d v="2021-02-10T00:00:00"/>
    <n v="3.5"/>
    <n v="3"/>
    <s v="arvestus (mitteeristav)"/>
    <s v="NULL"/>
    <s v=""/>
    <n v="0"/>
    <s v="S00049_37609284001_õppeaine17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77"/>
    <s v="õppeaine49"/>
    <d v="2021-09-10T00:00:00"/>
    <n v="3.5"/>
    <n v="3"/>
    <s v="arvestus (mitteeristav)"/>
    <s v="NULL"/>
    <s v=""/>
    <n v="0"/>
    <s v="S00049_37609284001_õppeaine49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64"/>
    <s v="õppeaine71"/>
    <d v="2020-09-10T00:00:00"/>
    <n v="3.5"/>
    <n v="3"/>
    <s v="arvestus (mitteeristav)"/>
    <s v="NULL"/>
    <s v=""/>
    <n v="0"/>
    <s v="S00049_37609284001_õppeaine71_4408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40"/>
    <s v="õppeaine74"/>
    <d v="2024-02-10T00:00:00"/>
    <n v="3.5"/>
    <n v="2"/>
    <s v="arvestus (mitteeristav)"/>
    <s v="NULL"/>
    <s v=""/>
    <n v="0"/>
    <s v="S00049_37609284001_õppeaine74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19"/>
    <s v="õppeaine60"/>
    <d v="2024-02-10T00:00:00"/>
    <n v="3.5"/>
    <n v="2"/>
    <s v="arvestus (mitteeristav)"/>
    <s v="NULL"/>
    <s v=""/>
    <n v="0"/>
    <s v="S00049_37609284001_õppeaine60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38"/>
    <s v="õppeaine87"/>
    <d v="2021-09-10T00:00:00"/>
    <n v="3.5"/>
    <n v="3"/>
    <s v="arvestus (mitteeristav)"/>
    <s v="NULL"/>
    <s v=""/>
    <n v="0"/>
    <s v="S00049_37609284001_õppeaine87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Hea"/>
    <x v="78"/>
    <s v="õppeaine16"/>
    <d v="2022-02-10T00:00:00"/>
    <n v="3.5"/>
    <n v="6"/>
    <s v="hindeline arvestus (eristav hindamine)"/>
    <n v="3"/>
    <n v="18"/>
    <n v="6"/>
    <s v="S00049_37609284001_õppeaine1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ilmunud"/>
    <x v="44"/>
    <s v="õppeaine86"/>
    <d v="2022-02-10T00:00:00"/>
    <n v="3.5"/>
    <n v="6"/>
    <s v="hindeline arvestus (eristav hindamine)"/>
    <n v="0"/>
    <n v="0"/>
    <n v="6"/>
    <s v="S00049_37609284001_õppeaine8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Kasin"/>
    <x v="92"/>
    <s v="õppeaine69"/>
    <d v="2023-02-10T00:00:00"/>
    <n v="3.5"/>
    <n v="6"/>
    <s v="hindeline arvestus (eristav hindamine)"/>
    <n v="1"/>
    <n v="6"/>
    <n v="6"/>
    <s v="S00049_37609284001_õppeaine69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arvestatud"/>
    <x v="93"/>
    <s v="õppeaine88"/>
    <d v="2023-09-10T00:00:00"/>
    <n v="3.5"/>
    <n v="2"/>
    <s v="arvestus (mitteeristav)"/>
    <s v="NULL"/>
    <s v=""/>
    <n v="0"/>
    <s v="S00049_37609284001_õppeaine88_4517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Arvestatud"/>
    <x v="11"/>
    <s v="õppeaine3"/>
    <d v="2024-02-10T00:00:00"/>
    <n v="3.5"/>
    <n v="3"/>
    <s v="arvestus (mitteeristav)"/>
    <s v="NULL"/>
    <s v=""/>
    <n v="0"/>
    <s v="S00049_37609284001_õppeaine3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x v="15"/>
    <x v="3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Rahuldav"/>
    <x v="31"/>
    <s v="õppeaine36"/>
    <d v="2020-09-10T00:00:00"/>
    <n v="3.5"/>
    <n v="6"/>
    <s v="hindeline arvestus (eristav hindamine)"/>
    <n v="2"/>
    <n v="12"/>
    <n v="6"/>
    <s v="S00049_37609284001_õppeaine36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Hea"/>
    <x v="88"/>
    <s v="õppeaine93"/>
    <d v="2024-09-10T00:00:00"/>
    <n v="3"/>
    <n v="8"/>
    <s v="eksam (eristav hindamine)"/>
    <n v="3"/>
    <n v="24"/>
    <n v="8"/>
    <s v="S00050_38809190232_õppeaine9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5"/>
    <s v="õppeaine59"/>
    <d v="2021-02-10T00:00:00"/>
    <n v="3"/>
    <n v="3"/>
    <s v="arvestus (mitteeristav)"/>
    <n v="0"/>
    <n v="0"/>
    <n v="0"/>
    <s v="S00050_38809190232_õppeaine59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9"/>
    <s v="õppeaine67"/>
    <d v="2023-09-10T00:00:00"/>
    <n v="3"/>
    <n v="5"/>
    <s v="hindeline arvestus (eristav hindamine)"/>
    <n v="5"/>
    <n v="25"/>
    <n v="5"/>
    <s v="S00050_38809190232_õppeaine67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72"/>
    <s v="õppeaine17"/>
    <d v="2024-02-10T00:00:00"/>
    <n v="3"/>
    <n v="3"/>
    <s v="arvestus (mitteeristav)"/>
    <s v="NULL"/>
    <s v=""/>
    <n v="0"/>
    <s v="S00050_38809190232_õppeaine17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49"/>
    <s v="õppeaine90"/>
    <d v="2024-02-10T00:00:00"/>
    <n v="3"/>
    <n v="3"/>
    <s v="arvestus (mitteeristav)"/>
    <n v="0"/>
    <n v="0"/>
    <n v="0"/>
    <s v="S00050_38809190232_õppeaine90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62"/>
    <s v="õppeaine95"/>
    <d v="2025-02-10T00:00:00"/>
    <n v="3"/>
    <n v="5"/>
    <s v="hindeline arvestus (eristav hindamine)"/>
    <n v="5"/>
    <n v="25"/>
    <n v="5"/>
    <s v="S00050_38809190232_õppeaine95_45698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47"/>
    <s v="õppeaine61"/>
    <d v="2020-09-10T00:00:00"/>
    <n v="3"/>
    <n v="2"/>
    <s v="arvestus (mitteeristav)"/>
    <s v="NULL"/>
    <s v=""/>
    <n v="0"/>
    <s v="S00050_38809190232_õppeaine61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3"/>
    <s v="õppeaine29"/>
    <d v="2021-09-10T00:00:00"/>
    <n v="3"/>
    <n v="3"/>
    <s v="arvestus (mitteeristav)"/>
    <s v="NULL"/>
    <s v=""/>
    <n v="0"/>
    <s v="S00050_38809190232_õppeaine29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13"/>
    <s v="õppeaine78"/>
    <d v="2025-09-10T00:00:00"/>
    <n v="3"/>
    <n v="6"/>
    <s v="hindeline arvestus (eristav hindamine)"/>
    <n v="5"/>
    <n v="30"/>
    <n v="6"/>
    <s v="S00050_38809190232_õppeaine78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22"/>
    <s v="õppeaine18"/>
    <d v="2023-09-10T00:00:00"/>
    <n v="3"/>
    <n v="2"/>
    <s v="arvestus (mitteeristav)"/>
    <s v="NULL"/>
    <s v=""/>
    <n v="0"/>
    <s v="S00050_38809190232_õppeaine1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71"/>
    <s v="õppeaine72"/>
    <d v="2024-02-10T00:00:00"/>
    <n v="3"/>
    <n v="6"/>
    <s v="hindeline arvestus (eristav hindamine)"/>
    <n v="5"/>
    <n v="30"/>
    <n v="6"/>
    <s v="S00050_38809190232_õppeaine72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32"/>
    <s v="õppeaine38"/>
    <d v="2022-09-10T00:00:00"/>
    <n v="3"/>
    <n v="9"/>
    <s v="eksam (eristav hindamine)"/>
    <n v="0"/>
    <n v="0"/>
    <n v="9"/>
    <s v="S00050_38809190232_õppeaine38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Puudulik"/>
    <x v="25"/>
    <s v="õppeaine98"/>
    <d v="2024-09-10T00:00:00"/>
    <n v="3"/>
    <n v="6"/>
    <s v="hindeline arvestus (eristav hindamine)"/>
    <n v="0"/>
    <n v="0"/>
    <n v="6"/>
    <s v="S00050_38809190232_õppeaine98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42"/>
    <s v="õppeaine53"/>
    <d v="2021-09-10T00:00:00"/>
    <n v="3"/>
    <n v="5"/>
    <s v="hindeline arvestus (eristav hindamine)"/>
    <n v="1"/>
    <n v="5"/>
    <n v="5"/>
    <s v="S00050_38809190232_õppeaine53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0"/>
    <s v="õppeaine22"/>
    <d v="2024-09-10T00:00:00"/>
    <n v="3"/>
    <n v="6"/>
    <s v="hindeline arvestus (eristav hindamine)"/>
    <n v="0"/>
    <n v="0"/>
    <n v="6"/>
    <s v="S00050_38809190232_õppeaine22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26"/>
    <s v="õppeaine13"/>
    <d v="2022-09-10T00:00:00"/>
    <n v="3"/>
    <n v="6"/>
    <s v="hindeline arvestus (eristav hindamine)"/>
    <n v="0"/>
    <n v="0"/>
    <n v="6"/>
    <s v="S00050_38809190232_õppeaine1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30"/>
    <s v="õppeaine7"/>
    <d v="2022-09-10T00:00:00"/>
    <n v="3"/>
    <n v="3"/>
    <s v="arvestus (mitteeristav)"/>
    <s v="NULL"/>
    <s v=""/>
    <n v="0"/>
    <s v="S00050_38809190232_õppeaine7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arvestatud"/>
    <x v="89"/>
    <s v="õppeaine63"/>
    <d v="2022-09-10T00:00:00"/>
    <n v="3"/>
    <n v="3"/>
    <s v="arvestus (mitteeristav)"/>
    <s v="NULL"/>
    <s v=""/>
    <n v="0"/>
    <s v="S00050_38809190232_õppeaine6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66"/>
    <s v="õppeaine48"/>
    <d v="2023-09-10T00:00:00"/>
    <n v="3"/>
    <n v="3"/>
    <s v="arvestus (mitteeristav)"/>
    <s v="NULL"/>
    <s v=""/>
    <n v="0"/>
    <s v="S00050_38809190232_õppeaine4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67"/>
    <s v="õppeaine30"/>
    <d v="2022-09-10T00:00:00"/>
    <n v="3"/>
    <n v="6"/>
    <s v="hindeline arvestus (eristav hindamine)"/>
    <n v="1"/>
    <n v="6"/>
    <n v="6"/>
    <s v="S00050_38809190232_õppeaine30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46"/>
    <s v="õppeaine5"/>
    <d v="2021-02-10T00:00:00"/>
    <n v="3"/>
    <n v="2"/>
    <s v="arvestus (mitteeristav)"/>
    <s v="NULL"/>
    <s v=""/>
    <n v="0"/>
    <s v="S00050_38809190232_õppeaine5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"/>
    <s v="õppeaine24"/>
    <d v="2023-09-10T00:00:00"/>
    <n v="3"/>
    <n v="9"/>
    <s v="eksam (eristav hindamine)"/>
    <n v="3"/>
    <n v="27"/>
    <n v="9"/>
    <s v="S00050_38809190232_õppeaine2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Mittearvestatud"/>
    <x v="75"/>
    <s v="õppeaine45"/>
    <d v="2022-02-10T00:00:00"/>
    <n v="3"/>
    <n v="3"/>
    <s v="arvestus (mitteeristav)"/>
    <s v="NULL"/>
    <s v=""/>
    <n v="0"/>
    <s v="S00050_38809190232_õppeaine45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40"/>
    <s v="õppeaine74"/>
    <d v="2022-02-10T00:00:00"/>
    <n v="3"/>
    <n v="2"/>
    <s v="arvestus (mitteeristav)"/>
    <s v="NULL"/>
    <s v=""/>
    <n v="0"/>
    <s v="S00050_38809190232_õppeaine74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5"/>
    <s v="õppeaine10"/>
    <d v="2021-09-10T00:00:00"/>
    <n v="3"/>
    <n v="9"/>
    <s v="eksam (eristav hindamine)"/>
    <n v="3"/>
    <n v="27"/>
    <n v="9"/>
    <s v="S00050_38809190232_õppeaine1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90"/>
    <s v="õppeaine89"/>
    <d v="2024-02-10T00:00:00"/>
    <n v="3"/>
    <n v="2"/>
    <s v="arvestus (mitteeristav)"/>
    <s v="NULL"/>
    <s v=""/>
    <n v="0"/>
    <s v="S00050_38809190232_õppeaine89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31"/>
    <s v="õppeaine36"/>
    <d v="2023-02-10T00:00:00"/>
    <n v="3"/>
    <n v="6"/>
    <s v="hindeline arvestus (eristav hindamine)"/>
    <n v="2"/>
    <n v="12"/>
    <n v="6"/>
    <s v="S00050_38809190232_õppeaine36_4496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Kasin"/>
    <x v="57"/>
    <s v="õppeaine26"/>
    <d v="2023-09-10T00:00:00"/>
    <n v="3"/>
    <n v="5"/>
    <s v="hindeline arvestus (eristav hindamine)"/>
    <n v="1"/>
    <n v="5"/>
    <n v="5"/>
    <s v="S00050_38809190232_õppeaine26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23"/>
    <s v="õppeaine34"/>
    <d v="2023-09-10T00:00:00"/>
    <n v="3"/>
    <n v="3"/>
    <s v="arvestus (mitteeristav)"/>
    <s v="NULL"/>
    <s v=""/>
    <n v="0"/>
    <s v="S00050_38809190232_õppeaine3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36"/>
    <s v="õppeaine62"/>
    <d v="2021-09-10T00:00:00"/>
    <n v="3"/>
    <n v="3"/>
    <s v="arvestus (mitteeristav)"/>
    <s v="NULL"/>
    <s v=""/>
    <n v="0"/>
    <s v="S00050_38809190232_õppeaine62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85"/>
    <s v="õppeaine33"/>
    <d v="2024-09-10T00:00:00"/>
    <n v="3"/>
    <n v="2"/>
    <s v="arvestus (mitteeristav)"/>
    <s v="NULL"/>
    <s v=""/>
    <n v="0"/>
    <s v="S00050_38809190232_õppeaine3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48"/>
    <s v="õppeaine11"/>
    <d v="2023-09-10T00:00:00"/>
    <n v="3"/>
    <n v="10"/>
    <s v="eksam (eristav hindamine)"/>
    <n v="2"/>
    <n v="20"/>
    <n v="10"/>
    <s v="S00050_38809190232_õppeaine11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Puudulik"/>
    <x v="50"/>
    <s v="õppeaine41"/>
    <d v="2025-09-10T00:00:00"/>
    <n v="3"/>
    <n v="6"/>
    <s v="hindeline arvestus (eristav hindamine)"/>
    <n v="0"/>
    <n v="0"/>
    <n v="6"/>
    <s v="S00050_38809190232_õppeaine41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Suurepärane"/>
    <x v="52"/>
    <s v="õppeaine70"/>
    <d v="2021-09-10T00:00:00"/>
    <n v="3"/>
    <n v="6"/>
    <s v="hindeline arvestus (eristav hindamine)"/>
    <n v="5"/>
    <n v="30"/>
    <n v="6"/>
    <s v="S00050_38809190232_õppeaine7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x v="17"/>
    <x v="3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Väga hea"/>
    <x v="43"/>
    <s v="õppeaine66"/>
    <d v="2022-09-10T00:00:00"/>
    <n v="3"/>
    <n v="9"/>
    <s v="eksam (eristav hindamine)"/>
    <n v="4"/>
    <n v="36"/>
    <n v="9"/>
    <s v="S00050_38809190232_õppeaine66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Hea"/>
    <x v="56"/>
    <s v="õppeaine54"/>
    <d v="2021-02-10T00:00:00"/>
    <n v="3"/>
    <n v="5"/>
    <s v="hindeline arvestus (eristav hindamine)"/>
    <n v="3"/>
    <n v="15"/>
    <n v="5"/>
    <s v="S00051_32012222097_õppeaine54_4423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Puudulik"/>
    <x v="20"/>
    <s v="õppeaine12"/>
    <d v="2024-02-10T00:00:00"/>
    <n v="3"/>
    <n v="5"/>
    <s v="hindeline arvestus (eristav hindamine)"/>
    <n v="0"/>
    <n v="0"/>
    <n v="5"/>
    <s v="S00051_32012222097_õppeaine12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Arvestatud"/>
    <x v="59"/>
    <s v="õppeaine57"/>
    <d v="2024-09-10T00:00:00"/>
    <n v="3"/>
    <n v="3"/>
    <s v="arvestus (mitteeristav)"/>
    <s v="NULL"/>
    <s v=""/>
    <n v="0"/>
    <s v="S00051_32012222097_õppeaine57_45545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Kasin"/>
    <x v="39"/>
    <s v="õppeaine23"/>
    <d v="2025-09-10T00:00:00"/>
    <n v="3"/>
    <n v="8"/>
    <s v="eksam (eristav hindamine)"/>
    <n v="1"/>
    <n v="8"/>
    <n v="8"/>
    <s v="S00051_32012222097_õppeaine23_45910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35"/>
    <s v="õppeaine94"/>
    <d v="2024-02-10T00:00:00"/>
    <n v="3"/>
    <n v="9"/>
    <s v="eksam (eristav hindamine)"/>
    <n v="0"/>
    <n v="0"/>
    <n v="9"/>
    <s v="S00051_32012222097_õppeaine94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69"/>
    <s v="õppeaine14"/>
    <d v="2023-02-10T00:00:00"/>
    <n v="3"/>
    <n v="6"/>
    <s v="hindeline arvestus (eristav hindamine)"/>
    <n v="0"/>
    <n v="0"/>
    <n v="6"/>
    <s v="S00051_32012222097_õppeaine14_4496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Arvestatud"/>
    <x v="24"/>
    <s v="õppeaine75"/>
    <d v="2022-09-10T00:00:00"/>
    <n v="3"/>
    <n v="2"/>
    <s v="arvestus (mitteeristav)"/>
    <s v="NULL"/>
    <s v=""/>
    <n v="0"/>
    <s v="S00051_32012222097_õppeaine75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Väga hea"/>
    <x v="65"/>
    <s v="õppeaine82"/>
    <d v="2022-02-10T00:00:00"/>
    <n v="3"/>
    <n v="5"/>
    <s v="hindeline arvestus (eristav hindamine)"/>
    <n v="4"/>
    <n v="20"/>
    <n v="5"/>
    <s v="S00051_32012222097_õppeaine82_4460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x v="10"/>
    <x v="0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Suurepärane"/>
    <x v="28"/>
    <s v="õppeaine50"/>
    <d v="2025-09-10T00:00:00"/>
    <n v="3"/>
    <n v="6"/>
    <s v="hindeline arvestus (eristav hindamine)"/>
    <n v="5"/>
    <n v="30"/>
    <n v="6"/>
    <s v="S00051_32012222097_õppeaine50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46"/>
    <s v="õppeaine5"/>
    <d v="2022-02-10T00:00:00"/>
    <n v="4"/>
    <n v="2"/>
    <s v="arvestus (mitteeristav)"/>
    <s v="NULL"/>
    <s v=""/>
    <n v="0"/>
    <s v="S00052_31611177980_õppeaine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Hea"/>
    <x v="80"/>
    <s v="õppeaine52"/>
    <d v="2020-09-10T00:00:00"/>
    <n v="4"/>
    <n v="9"/>
    <s v="eksam (eristav hindamine)"/>
    <n v="3"/>
    <n v="27"/>
    <n v="9"/>
    <s v="S00052_31611177980_õppeaine52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26"/>
    <s v="õppeaine13"/>
    <d v="2024-09-10T00:00:00"/>
    <n v="4"/>
    <n v="6"/>
    <s v="hindeline arvestus (eristav hindamine)"/>
    <n v="5"/>
    <n v="30"/>
    <n v="6"/>
    <s v="S00052_31611177980_õppeaine13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5"/>
    <s v="õppeaine96"/>
    <d v="2023-09-10T00:00:00"/>
    <n v="4"/>
    <n v="5"/>
    <s v="hindeline arvestus (eristav hindamine)"/>
    <n v="2"/>
    <n v="10"/>
    <n v="5"/>
    <s v="S00052_31611177980_õppeaine96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37"/>
    <s v="õppeaine8"/>
    <d v="2023-09-10T00:00:00"/>
    <n v="4"/>
    <n v="6"/>
    <s v="hindeline arvestus (eristav hindamine)"/>
    <n v="5"/>
    <n v="30"/>
    <n v="6"/>
    <s v="S00052_31611177980_õppeaine8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73"/>
    <s v="õppeaine92"/>
    <d v="2023-09-10T00:00:00"/>
    <n v="4"/>
    <n v="6"/>
    <s v="hindeline arvestus (eristav hindamine)"/>
    <n v="2"/>
    <n v="12"/>
    <n v="6"/>
    <s v="S00052_31611177980_õppeaine9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Mitteilmunud"/>
    <x v="76"/>
    <s v="õppeaine1"/>
    <d v="2023-09-10T00:00:00"/>
    <n v="4"/>
    <n v="3"/>
    <s v="arvestus (mitteeristav)"/>
    <n v="0"/>
    <n v="0"/>
    <n v="0"/>
    <s v="S00052_31611177980_õppeaine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Puudulik"/>
    <x v="0"/>
    <s v="õppeaine22"/>
    <d v="2024-02-10T00:00:00"/>
    <n v="4"/>
    <n v="6"/>
    <s v="hindeline arvestus (eristav hindamine)"/>
    <n v="0"/>
    <n v="0"/>
    <n v="6"/>
    <s v="S00052_31611177980_õppeaine22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0"/>
    <s v="õppeaine41"/>
    <d v="2023-09-10T00:00:00"/>
    <n v="4"/>
    <n v="6"/>
    <s v="hindeline arvestus (eristav hindamine)"/>
    <n v="2"/>
    <n v="12"/>
    <n v="6"/>
    <s v="S00052_31611177980_õppeaine4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3"/>
    <s v="õppeaine34"/>
    <d v="2023-02-10T00:00:00"/>
    <n v="4"/>
    <n v="3"/>
    <s v="arvestus (mitteeristav)"/>
    <s v="NULL"/>
    <s v=""/>
    <n v="0"/>
    <s v="S00052_31611177980_õppeaine3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2"/>
    <s v="õppeaine18"/>
    <d v="2023-02-10T00:00:00"/>
    <n v="4"/>
    <n v="2"/>
    <s v="arvestus (mitteeristav)"/>
    <s v="NULL"/>
    <s v=""/>
    <n v="0"/>
    <s v="S00052_31611177980_õppeaine18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96"/>
    <s v="õppeaine21"/>
    <d v="2022-09-10T00:00:00"/>
    <n v="4"/>
    <n v="3"/>
    <s v="arvestus (mitteeristav)"/>
    <s v="NULL"/>
    <s v=""/>
    <n v="0"/>
    <s v="S00052_31611177980_õppeaine21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35"/>
    <s v="õppeaine94"/>
    <d v="2023-02-10T00:00:00"/>
    <n v="4"/>
    <n v="9"/>
    <s v="eksam (eristav hindamine)"/>
    <n v="4"/>
    <n v="36"/>
    <n v="9"/>
    <s v="S00052_31611177980_õppeaine9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7"/>
    <s v="õppeaine61"/>
    <d v="2021-09-10T00:00:00"/>
    <n v="4"/>
    <n v="2"/>
    <s v="arvestus (mitteeristav)"/>
    <s v="NULL"/>
    <s v=""/>
    <n v="0"/>
    <s v="S00052_31611177980_õppeaine61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75"/>
    <s v="õppeaine45"/>
    <d v="2022-02-10T00:00:00"/>
    <n v="4"/>
    <n v="3"/>
    <s v="arvestus (mitteeristav)"/>
    <s v="NULL"/>
    <s v=""/>
    <n v="0"/>
    <s v="S00052_31611177980_õppeaine4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33"/>
    <s v="õppeaine56"/>
    <d v="2022-02-10T00:00:00"/>
    <n v="4"/>
    <n v="6"/>
    <s v="hindeline arvestus (eristav hindamine)"/>
    <n v="0"/>
    <n v="0"/>
    <n v="6"/>
    <s v="S00052_31611177980_õppeaine56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9"/>
    <s v="õppeaine90"/>
    <d v="2022-02-10T00:00:00"/>
    <n v="4"/>
    <n v="3"/>
    <s v="arvestus (mitteeristav)"/>
    <s v="NULL"/>
    <s v=""/>
    <n v="0"/>
    <s v="S00052_31611177980_õppeaine90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Kasin"/>
    <x v="78"/>
    <s v="õppeaine16"/>
    <d v="2020-09-10T00:00:00"/>
    <n v="4"/>
    <n v="6"/>
    <s v="hindeline arvestus (eristav hindamine)"/>
    <n v="1"/>
    <n v="6"/>
    <n v="6"/>
    <s v="S00052_31611177980_õppeaine16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Mittearvestatud"/>
    <x v="40"/>
    <s v="õppeaine74"/>
    <d v="2025-02-10T00:00:00"/>
    <n v="4"/>
    <n v="2"/>
    <s v="arvestus (mitteeristav)"/>
    <s v="NULL"/>
    <s v=""/>
    <n v="0"/>
    <s v="S00052_31611177980_õppeaine74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4"/>
    <s v="õppeaine24"/>
    <d v="2022-09-10T00:00:00"/>
    <n v="4"/>
    <n v="9"/>
    <s v="eksam (eristav hindamine)"/>
    <n v="0"/>
    <n v="0"/>
    <n v="9"/>
    <s v="S00052_31611177980_õppeaine24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56"/>
    <s v="õppeaine54"/>
    <d v="2022-02-10T00:00:00"/>
    <n v="4"/>
    <n v="5"/>
    <s v="hindeline arvestus (eristav hindamine)"/>
    <n v="4"/>
    <n v="20"/>
    <n v="5"/>
    <s v="S00052_31611177980_õppeaine54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Hea"/>
    <x v="92"/>
    <s v="õppeaine69"/>
    <d v="2024-02-10T00:00:00"/>
    <n v="4"/>
    <n v="6"/>
    <s v="hindeline arvestus (eristav hindamine)"/>
    <n v="3"/>
    <n v="18"/>
    <n v="6"/>
    <s v="S00052_31611177980_õppeaine69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arvestatud"/>
    <x v="38"/>
    <s v="õppeaine87"/>
    <d v="2021-09-10T00:00:00"/>
    <n v="4"/>
    <n v="3"/>
    <s v="arvestus (mitteeristav)"/>
    <s v="NULL"/>
    <s v=""/>
    <n v="0"/>
    <s v="S00052_31611177980_õppeaine87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Arvestatud"/>
    <x v="11"/>
    <s v="õppeaine3"/>
    <d v="2025-09-10T00:00:00"/>
    <n v="4"/>
    <n v="3"/>
    <s v="arvestus (mitteeristav)"/>
    <s v="NULL"/>
    <s v=""/>
    <n v="0"/>
    <s v="S00052_31611177980_õppeaine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Suurepärane"/>
    <x v="10"/>
    <s v="õppeaine39"/>
    <d v="2022-02-10T00:00:00"/>
    <n v="4"/>
    <n v="5"/>
    <s v="hindeline arvestus (eristav hindamine)"/>
    <n v="5"/>
    <n v="25"/>
    <n v="5"/>
    <s v="S00052_31611177980_õppeaine39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Puudulik"/>
    <x v="17"/>
    <s v="õppeaine28"/>
    <d v="2021-02-10T00:00:00"/>
    <n v="4"/>
    <n v="6"/>
    <s v="hindeline arvestus (eristav hindamine)"/>
    <n v="0"/>
    <n v="0"/>
    <n v="6"/>
    <s v="S00052_31611177980_õppeaine28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ilmunud"/>
    <x v="21"/>
    <s v="õppeaine42"/>
    <d v="2022-09-10T00:00:00"/>
    <n v="4"/>
    <n v="6"/>
    <s v="hindeline arvestus (eristav hindamine)"/>
    <n v="0"/>
    <n v="0"/>
    <n v="6"/>
    <s v="S00052_31611177980_õppeaine42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84"/>
    <s v="õppeaine73"/>
    <d v="2025-09-10T00:00:00"/>
    <n v="4"/>
    <n v="3"/>
    <s v="arvestus (mitteeristav)"/>
    <s v="NULL"/>
    <s v=""/>
    <n v="0"/>
    <s v="S00052_31611177980_õppeaine7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30"/>
    <s v="õppeaine7"/>
    <d v="2025-02-10T00:00:00"/>
    <n v="4"/>
    <n v="3"/>
    <s v="arvestus (mitteeristav)"/>
    <s v="NULL"/>
    <s v=""/>
    <n v="0"/>
    <s v="S00052_31611177980_õppeaine7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90"/>
    <s v="õppeaine89"/>
    <d v="2024-09-10T00:00:00"/>
    <n v="4"/>
    <n v="2"/>
    <s v="arvestus (mitteeristav)"/>
    <s v="NULL"/>
    <s v=""/>
    <n v="0"/>
    <s v="S00052_31611177980_õppeaine89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94"/>
    <s v="õppeaine32"/>
    <d v="2023-09-10T00:00:00"/>
    <n v="4"/>
    <n v="2"/>
    <s v="arvestus (mitteeristav)"/>
    <n v="0"/>
    <n v="0"/>
    <n v="0"/>
    <s v="S00052_31611177980_õppeaine3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53"/>
    <s v="õppeaine97"/>
    <d v="2021-02-10T00:00:00"/>
    <n v="4"/>
    <n v="6"/>
    <s v="hindeline arvestus (eristav hindamine)"/>
    <n v="0"/>
    <n v="0"/>
    <n v="6"/>
    <s v="S00052_31611177980_õppeaine97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Puudulik"/>
    <x v="1"/>
    <s v="õppeaine2"/>
    <d v="2025-02-10T00:00:00"/>
    <n v="4"/>
    <n v="6"/>
    <s v="hindeline arvestus (eristav hindamine)"/>
    <n v="0"/>
    <n v="0"/>
    <n v="6"/>
    <s v="S00052_31611177980_õppeaine2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x v="5"/>
    <x v="5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Kasin"/>
    <x v="88"/>
    <s v="õppeaine93"/>
    <d v="2021-09-10T00:00:00"/>
    <n v="4"/>
    <n v="8"/>
    <s v="eksam (eristav hindamine)"/>
    <n v="1"/>
    <n v="8"/>
    <n v="8"/>
    <s v="S00052_31611177980_õppeaine93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35"/>
    <s v="õppeaine94"/>
    <d v="2024-09-10T00:00:00"/>
    <n v="4.5"/>
    <n v="9"/>
    <s v="eksam (eristav hindamine)"/>
    <n v="2"/>
    <n v="18"/>
    <n v="9"/>
    <s v="S00053_36908264521_õppeaine94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13"/>
    <s v="õppeaine78"/>
    <d v="2023-09-10T00:00:00"/>
    <n v="4.5"/>
    <n v="6"/>
    <s v="hindeline arvestus (eristav hindamine)"/>
    <n v="2"/>
    <n v="12"/>
    <n v="6"/>
    <s v="S00053_36908264521_õppeaine78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93"/>
    <s v="õppeaine88"/>
    <d v="2022-09-10T00:00:00"/>
    <n v="4.5"/>
    <n v="2"/>
    <s v="arvestus (mitteeristav)"/>
    <s v="NULL"/>
    <s v=""/>
    <n v="0"/>
    <s v="S00053_36908264521_õppeaine88_4481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Hea"/>
    <x v="88"/>
    <s v="õppeaine93"/>
    <d v="2024-02-10T00:00:00"/>
    <n v="4.5"/>
    <n v="8"/>
    <s v="eksam (eristav hindamine)"/>
    <n v="3"/>
    <n v="24"/>
    <n v="8"/>
    <s v="S00053_36908264521_õppeaine93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Suurepärane"/>
    <x v="81"/>
    <s v="õppeaine80"/>
    <d v="2024-09-10T00:00:00"/>
    <n v="4.5"/>
    <n v="9"/>
    <s v="eksam (eristav hindamine)"/>
    <n v="5"/>
    <n v="45"/>
    <n v="9"/>
    <s v="S00053_36908264521_õppeaine80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65"/>
    <s v="õppeaine82"/>
    <d v="2023-02-10T00:00:00"/>
    <n v="4.5"/>
    <n v="5"/>
    <s v="hindeline arvestus (eristav hindamine)"/>
    <n v="1"/>
    <n v="5"/>
    <n v="5"/>
    <s v="S00053_36908264521_õppeaine82_44967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12"/>
    <s v="õppeaine68"/>
    <d v="2025-02-10T00:00:00"/>
    <n v="4.5"/>
    <n v="5"/>
    <s v="hindeline arvestus (eristav hindamine)"/>
    <n v="1"/>
    <n v="5"/>
    <n v="5"/>
    <s v="S00053_36908264521_õppeaine68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52"/>
    <s v="õppeaine70"/>
    <d v="2025-02-10T00:00:00"/>
    <n v="4.5"/>
    <n v="6"/>
    <s v="hindeline arvestus (eristav hindamine)"/>
    <n v="1"/>
    <n v="6"/>
    <n v="6"/>
    <s v="S00053_36908264521_õppeaine70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59"/>
    <s v="õppeaine57"/>
    <d v="2023-09-10T00:00:00"/>
    <n v="4.5"/>
    <n v="3"/>
    <s v="arvestus (mitteeristav)"/>
    <s v="NULL"/>
    <s v=""/>
    <n v="0"/>
    <s v="S00053_36908264521_õppeaine57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48"/>
    <s v="õppeaine11"/>
    <d v="2023-09-10T00:00:00"/>
    <n v="4.5"/>
    <n v="10"/>
    <s v="eksam (eristav hindamine)"/>
    <n v="1"/>
    <n v="10"/>
    <n v="10"/>
    <s v="S00053_36908264521_õppeaine11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83"/>
    <s v="õppeaine99"/>
    <d v="2025-02-10T00:00:00"/>
    <n v="4.5"/>
    <n v="3"/>
    <s v="arvestus (mitteeristav)"/>
    <s v="NULL"/>
    <s v=""/>
    <n v="0"/>
    <s v="S00053_36908264521_õppeaine99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Väga hea"/>
    <x v="69"/>
    <s v="õppeaine14"/>
    <d v="2021-09-10T00:00:00"/>
    <n v="4.5"/>
    <n v="6"/>
    <s v="hindeline arvestus (eristav hindamine)"/>
    <n v="4"/>
    <n v="24"/>
    <n v="6"/>
    <s v="S00053_36908264521_õppeaine14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ilmunud"/>
    <x v="71"/>
    <s v="õppeaine72"/>
    <d v="2024-02-10T00:00:00"/>
    <n v="4.5"/>
    <n v="6"/>
    <s v="hindeline arvestus (eristav hindamine)"/>
    <n v="0"/>
    <n v="0"/>
    <n v="6"/>
    <s v="S00053_36908264521_õppeaine72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Rahuldav"/>
    <x v="78"/>
    <s v="õppeaine16"/>
    <d v="2024-09-10T00:00:00"/>
    <n v="4.5"/>
    <n v="6"/>
    <s v="hindeline arvestus (eristav hindamine)"/>
    <n v="2"/>
    <n v="12"/>
    <n v="6"/>
    <s v="S00053_36908264521_õppeaine16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arvestatud"/>
    <x v="27"/>
    <s v="õppeaine46"/>
    <d v="2020-09-10T00:00:00"/>
    <n v="4.5"/>
    <n v="2"/>
    <s v="arvestus (mitteeristav)"/>
    <s v="NULL"/>
    <s v=""/>
    <n v="0"/>
    <s v="S00053_36908264521_õppeaine46_4408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75"/>
    <s v="õppeaine45"/>
    <d v="2024-09-10T00:00:00"/>
    <n v="4.5"/>
    <n v="3"/>
    <s v="arvestus (mitteeristav)"/>
    <s v="NULL"/>
    <s v=""/>
    <n v="0"/>
    <s v="S00053_36908264521_õppeaine45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x v="12"/>
    <x v="0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11"/>
    <s v="õppeaine3"/>
    <d v="2021-09-10T00:00:00"/>
    <n v="4.5"/>
    <n v="3"/>
    <s v="arvestus (mitteeristav)"/>
    <s v="NULL"/>
    <s v=""/>
    <n v="0"/>
    <s v="S00053_36908264521_õppeaine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n v="4.5"/>
    <n v="3"/>
    <s v="arvestus (mitteeristav)"/>
    <s v="NULL"/>
    <s v=""/>
    <n v="0"/>
    <s v="S00054_32905073290_õppeaine17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n v="4.5"/>
    <n v="2"/>
    <s v="arvestus (mitteeristav)"/>
    <n v="0"/>
    <n v="0"/>
    <n v="0"/>
    <s v="S00054_32905073290_õppeaine4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n v="4.5"/>
    <n v="6"/>
    <s v="hindeline arvestus (eristav hindamine)"/>
    <n v="0"/>
    <n v="0"/>
    <n v="6"/>
    <s v="S00054_32905073290_õppeaine5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n v="4.5"/>
    <n v="6"/>
    <s v="hindeline arvestus (eristav hindamine)"/>
    <n v="4"/>
    <n v="24"/>
    <n v="6"/>
    <s v="S00054_32905073290_õppeaine50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n v="4.5"/>
    <n v="6"/>
    <s v="hindeline arvestus (eristav hindamine)"/>
    <n v="5"/>
    <n v="30"/>
    <n v="6"/>
    <s v="S00054_32905073290_õppeaine70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n v="4.5"/>
    <n v="9"/>
    <s v="eksam (eristav hindamine)"/>
    <n v="5"/>
    <n v="45"/>
    <n v="9"/>
    <s v="S00054_32905073290_õppeaine38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n v="4.5"/>
    <n v="5"/>
    <s v="hindeline arvestus (eristav hindamine)"/>
    <n v="3"/>
    <n v="15"/>
    <n v="5"/>
    <s v="S00054_32905073290_õppeaine9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4-02-10T00:00:00"/>
    <n v="4.5"/>
    <n v="6"/>
    <s v="hindeline arvestus (eristav hindamine)"/>
    <n v="4"/>
    <n v="24"/>
    <n v="6"/>
    <s v="S00054_32905073290_õppeaine83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n v="4.5"/>
    <n v="6"/>
    <s v="hindeline arvestus (eristav hindamine)"/>
    <n v="1"/>
    <n v="6"/>
    <n v="6"/>
    <s v="S00054_32905073290_õppeaine100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n v="4.5"/>
    <n v="9"/>
    <s v="eksam (eristav hindamine)"/>
    <n v="5"/>
    <n v="45"/>
    <n v="9"/>
    <s v="S00054_32905073290_õppeaine10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n v="4.5"/>
    <n v="8"/>
    <s v="eksam (eristav hindamine)"/>
    <n v="1"/>
    <n v="8"/>
    <n v="8"/>
    <s v="S00054_32905073290_õppeaine37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n v="4.5"/>
    <n v="3"/>
    <s v="arvestus (mitteeristav)"/>
    <s v="NULL"/>
    <s v=""/>
    <n v="0"/>
    <s v="S00054_32905073290_õppeaine48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n v="4.5"/>
    <n v="2"/>
    <s v="arvestus (mitteeristav)"/>
    <s v="NULL"/>
    <s v=""/>
    <n v="0"/>
    <s v="S00054_32905073290_õppeaine33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n v="4.5"/>
    <n v="6"/>
    <s v="hindeline arvestus (eristav hindamine)"/>
    <n v="3"/>
    <n v="18"/>
    <n v="6"/>
    <s v="S00054_32905073290_õppeaine78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n v="4.5"/>
    <n v="6"/>
    <s v="hindeline arvestus (eristav hindamine)"/>
    <n v="0"/>
    <n v="0"/>
    <n v="6"/>
    <s v="S00054_32905073290_õppeaine14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n v="4.5"/>
    <n v="3"/>
    <s v="arvestus (mitteeristav)"/>
    <s v="NULL"/>
    <s v=""/>
    <n v="0"/>
    <s v="S00054_32905073290_õppeaine85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n v="4.5"/>
    <n v="8"/>
    <s v="eksam (eristav hindamine)"/>
    <n v="5"/>
    <n v="40"/>
    <n v="8"/>
    <s v="S00054_32905073290_õppeaine65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n v="4.5"/>
    <n v="6"/>
    <s v="hindeline arvestus (eristav hindamine)"/>
    <n v="3"/>
    <n v="18"/>
    <n v="6"/>
    <s v="S00054_32905073290_õppeaine28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n v="4.5"/>
    <n v="6"/>
    <s v="hindeline arvestus (eristav hindamine)"/>
    <n v="5"/>
    <n v="30"/>
    <n v="6"/>
    <s v="S00054_32905073290_õppeaine86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4-02-10T00:00:00"/>
    <n v="4.5"/>
    <n v="2"/>
    <s v="arvestus (mitteeristav)"/>
    <s v="NULL"/>
    <s v=""/>
    <n v="0"/>
    <s v="S00054_32905073290_õppeaine19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4-02-10T00:00:00"/>
    <n v="4.5"/>
    <n v="8"/>
    <s v="eksam (eristav hindamine)"/>
    <n v="0"/>
    <n v="0"/>
    <n v="8"/>
    <s v="S00054_32905073290_õppeaine9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4-02-10T00:00:00"/>
    <n v="4.5"/>
    <n v="2"/>
    <s v="arvestus (mitteeristav)"/>
    <s v="NULL"/>
    <s v=""/>
    <n v="0"/>
    <s v="S00054_32905073290_õppeaine4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n v="4.5"/>
    <n v="2"/>
    <s v="arvestus (mitteeristav)"/>
    <s v="NULL"/>
    <s v=""/>
    <n v="0"/>
    <s v="S00054_32905073290_õppeaine5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n v="4.5"/>
    <n v="5"/>
    <s v="hindeline arvestus (eristav hindamine)"/>
    <n v="4"/>
    <n v="20"/>
    <n v="5"/>
    <s v="S00054_32905073290_õppeaine82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n v="4.5"/>
    <n v="3"/>
    <s v="arvestus (mitteeristav)"/>
    <n v="0"/>
    <n v="0"/>
    <n v="0"/>
    <s v="S00054_32905073290_õppeaine99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n v="4.5"/>
    <n v="3"/>
    <s v="arvestus (mitteeristav)"/>
    <s v="NULL"/>
    <s v=""/>
    <n v="0"/>
    <s v="S00054_32905073290_õppeaine7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n v="4.5"/>
    <n v="6"/>
    <s v="hindeline arvestus (eristav hindamine)"/>
    <n v="0"/>
    <n v="0"/>
    <n v="6"/>
    <s v="S00054_32905073290_õppeaine41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n v="4.5"/>
    <n v="3"/>
    <s v="arvestus (mitteeristav)"/>
    <s v="NULL"/>
    <s v=""/>
    <n v="0"/>
    <s v="S00054_32905073290_õppeaine87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n v="4.5"/>
    <n v="5"/>
    <s v="hindeline arvestus (eristav hindamine)"/>
    <n v="0"/>
    <n v="0"/>
    <n v="5"/>
    <s v="S00054_32905073290_õppeaine40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n v="4.5"/>
    <n v="8"/>
    <s v="eksam (eristav hindamine)"/>
    <n v="4"/>
    <n v="32"/>
    <n v="8"/>
    <s v="S00054_32905073290_õppeaine9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n v="4.5"/>
    <n v="6"/>
    <s v="hindeline arvestus (eristav hindamine)"/>
    <n v="0"/>
    <n v="0"/>
    <n v="6"/>
    <s v="S00054_32905073290_õppeaine92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n v="4.5"/>
    <n v="6"/>
    <s v="hindeline arvestus (eristav hindamine)"/>
    <n v="2"/>
    <n v="12"/>
    <n v="6"/>
    <s v="S00054_32905073290_õppeaine58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3-09-01T00:00:00"/>
    <x v="3"/>
    <x v="5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n v="4.5"/>
    <n v="6"/>
    <s v="hindeline arvestus (eristav hindamine)"/>
    <n v="0"/>
    <n v="0"/>
    <n v="6"/>
    <s v="S00054_32905073290_õppeaine3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Mitteilmunud"/>
    <x v="4"/>
    <s v="õppeaine24"/>
    <d v="2022-02-10T00:00:00"/>
    <n v="3.5"/>
    <n v="9"/>
    <s v="eksam (eristav hindamine)"/>
    <n v="0"/>
    <n v="0"/>
    <n v="9"/>
    <s v="S00055_59607208176_õppeaine24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Kasin"/>
    <x v="67"/>
    <s v="õppeaine30"/>
    <d v="2023-09-10T00:00:00"/>
    <n v="3.5"/>
    <n v="6"/>
    <s v="hindeline arvestus (eristav hindamine)"/>
    <n v="1"/>
    <n v="6"/>
    <n v="6"/>
    <s v="S00055_59607208176_õppeaine30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0"/>
    <s v="õppeaine22"/>
    <d v="2021-09-10T00:00:00"/>
    <n v="3.5"/>
    <n v="6"/>
    <s v="hindeline arvestus (eristav hindamine)"/>
    <n v="0"/>
    <n v="0"/>
    <n v="6"/>
    <s v="S00055_59607208176_õppeaine22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44"/>
    <s v="õppeaine86"/>
    <d v="2022-02-10T00:00:00"/>
    <n v="3.5"/>
    <n v="6"/>
    <s v="hindeline arvestus (eristav hindamine)"/>
    <n v="0"/>
    <n v="0"/>
    <n v="6"/>
    <s v="S00055_59607208176_õppeaine86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73"/>
    <s v="õppeaine92"/>
    <d v="2022-02-10T00:00:00"/>
    <n v="3.5"/>
    <n v="6"/>
    <s v="hindeline arvestus (eristav hindamine)"/>
    <n v="0"/>
    <n v="0"/>
    <n v="6"/>
    <s v="S00055_59607208176_õppeaine92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87"/>
    <s v="õppeaine27"/>
    <d v="2021-02-10T00:00:00"/>
    <n v="3.5"/>
    <n v="6"/>
    <s v="hindeline arvestus (eristav hindamine)"/>
    <n v="0"/>
    <n v="0"/>
    <n v="6"/>
    <s v="S00055_59607208176_õppeaine27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Arvestatud"/>
    <x v="7"/>
    <s v="õppeaine76"/>
    <d v="2021-09-10T00:00:00"/>
    <n v="3.5"/>
    <n v="3"/>
    <s v="arvestus (mitteeristav)"/>
    <s v="NULL"/>
    <s v=""/>
    <n v="0"/>
    <s v="S00055_59607208176_õppeaine7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12"/>
    <s v="õppeaine68"/>
    <d v="2022-09-10T00:00:00"/>
    <n v="3.5"/>
    <n v="5"/>
    <s v="hindeline arvestus (eristav hindamine)"/>
    <n v="3"/>
    <n v="15"/>
    <n v="5"/>
    <s v="S00055_59607208176_õppeaine6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23"/>
    <s v="õppeaine34"/>
    <d v="2025-02-10T00:00:00"/>
    <n v="3.5"/>
    <n v="3"/>
    <s v="arvestus (mitteeristav)"/>
    <s v="NULL"/>
    <s v=""/>
    <n v="0"/>
    <s v="S00055_59607208176_õppeaine34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16"/>
    <s v="õppeaine91"/>
    <d v="2023-02-10T00:00:00"/>
    <n v="3.5"/>
    <n v="3"/>
    <s v="arvestus (mitteeristav)"/>
    <n v="0"/>
    <n v="0"/>
    <n v="0"/>
    <s v="S00055_59607208176_õppeaine91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11"/>
    <s v="õppeaine3"/>
    <d v="2022-09-10T00:00:00"/>
    <n v="3.5"/>
    <n v="3"/>
    <s v="arvestus (mitteeristav)"/>
    <s v="NULL"/>
    <s v=""/>
    <n v="0"/>
    <s v="S00055_59607208176_õppeaine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32"/>
    <s v="õppeaine38"/>
    <d v="2020-09-10T00:00:00"/>
    <n v="3.5"/>
    <n v="9"/>
    <s v="eksam (eristav hindamine)"/>
    <n v="3"/>
    <n v="27"/>
    <n v="9"/>
    <s v="S00055_59607208176_õppeaine38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47"/>
    <s v="õppeaine61"/>
    <d v="2024-02-10T00:00:00"/>
    <n v="3.5"/>
    <n v="2"/>
    <s v="arvestus (mitteeristav)"/>
    <s v="NULL"/>
    <s v=""/>
    <n v="0"/>
    <s v="S00055_59607208176_õppeaine61_4533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Puudulik"/>
    <x v="99"/>
    <s v="õppeaine58"/>
    <d v="2022-09-10T00:00:00"/>
    <n v="3.5"/>
    <n v="6"/>
    <s v="hindeline arvestus (eristav hindamine)"/>
    <n v="0"/>
    <n v="0"/>
    <n v="6"/>
    <s v="S00055_59607208176_õppeaine5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36"/>
    <s v="õppeaine62"/>
    <d v="2022-09-10T00:00:00"/>
    <n v="3.5"/>
    <n v="3"/>
    <s v="arvestus (mitteeristav)"/>
    <s v="NULL"/>
    <s v=""/>
    <n v="0"/>
    <s v="S00055_59607208176_õppeaine62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88"/>
    <s v="õppeaine93"/>
    <d v="2022-09-10T00:00:00"/>
    <n v="3.5"/>
    <n v="8"/>
    <s v="eksam (eristav hindamine)"/>
    <n v="0"/>
    <n v="0"/>
    <n v="8"/>
    <s v="S00055_59607208176_õppeaine9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66"/>
    <s v="õppeaine48"/>
    <d v="2025-02-10T00:00:00"/>
    <n v="3.5"/>
    <n v="3"/>
    <s v="arvestus (mitteeristav)"/>
    <s v="NULL"/>
    <s v=""/>
    <n v="0"/>
    <s v="S00055_59607208176_õppeaine48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Kasin"/>
    <x v="8"/>
    <s v="õppeaine79"/>
    <d v="2021-09-10T00:00:00"/>
    <n v="3.5"/>
    <n v="8"/>
    <s v="eksam (eristav hindamine)"/>
    <n v="1"/>
    <n v="8"/>
    <n v="8"/>
    <s v="S00055_59607208176_õppeaine7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Mitteilmunud"/>
    <x v="64"/>
    <s v="õppeaine71"/>
    <d v="2022-09-10T00:00:00"/>
    <n v="3.5"/>
    <n v="3"/>
    <s v="arvestus (mitteeristav)"/>
    <n v="0"/>
    <n v="0"/>
    <n v="0"/>
    <s v="S00055_59607208176_õppeaine71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4"/>
    <s v="õppeaine19"/>
    <d v="2021-09-10T00:00:00"/>
    <n v="3.5"/>
    <n v="2"/>
    <s v="arvestus (mitteeristav)"/>
    <s v="NULL"/>
    <s v=""/>
    <n v="0"/>
    <s v="S00055_59607208176_õppeaine1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Rahuldav"/>
    <x v="70"/>
    <s v="õppeaine9"/>
    <d v="2025-09-10T00:00:00"/>
    <n v="3.5"/>
    <n v="8"/>
    <s v="eksam (eristav hindamine)"/>
    <n v="2"/>
    <n v="16"/>
    <n v="8"/>
    <s v="S00055_59607208176_õppeaine9_45910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Puudulik"/>
    <x v="54"/>
    <s v="õppeaine65"/>
    <d v="2021-02-10T00:00:00"/>
    <n v="3.5"/>
    <n v="8"/>
    <s v="eksam (eristav hindamine)"/>
    <n v="0"/>
    <n v="0"/>
    <n v="8"/>
    <s v="S00055_59607208176_õppeaine65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"/>
    <s v="õppeaine29"/>
    <d v="2024-09-10T00:00:00"/>
    <n v="3.5"/>
    <n v="3"/>
    <s v="arvestus (mitteeristav)"/>
    <s v="NULL"/>
    <s v=""/>
    <n v="0"/>
    <s v="S00055_59607208176_õppeaine29_45545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19"/>
    <s v="õppeaine60"/>
    <d v="2022-02-10T00:00:00"/>
    <n v="3.5"/>
    <n v="2"/>
    <s v="arvestus (mitteeristav)"/>
    <s v="NULL"/>
    <s v=""/>
    <n v="0"/>
    <s v="S00055_59607208176_õppeaine60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Hea"/>
    <x v="43"/>
    <s v="õppeaine66"/>
    <d v="2023-02-10T00:00:00"/>
    <n v="3.5"/>
    <n v="9"/>
    <s v="eksam (eristav hindamine)"/>
    <n v="3"/>
    <n v="27"/>
    <n v="9"/>
    <s v="S00055_59607208176_õppeaine66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Arvestatud"/>
    <x v="89"/>
    <s v="õppeaine63"/>
    <d v="2020-09-10T00:00:00"/>
    <n v="3.5"/>
    <n v="3"/>
    <s v="arvestus (mitteeristav)"/>
    <s v="NULL"/>
    <s v=""/>
    <n v="0"/>
    <s v="S00055_59607208176_õppeaine63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Rahuldav"/>
    <x v="56"/>
    <s v="õppeaine54"/>
    <d v="2023-09-10T00:00:00"/>
    <n v="3.5"/>
    <n v="5"/>
    <s v="hindeline arvestus (eristav hindamine)"/>
    <n v="2"/>
    <n v="10"/>
    <n v="5"/>
    <s v="S00055_59607208176_õppeaine54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Mittearvestatud"/>
    <x v="46"/>
    <s v="õppeaine5"/>
    <d v="2022-02-10T00:00:00"/>
    <n v="3.5"/>
    <n v="2"/>
    <s v="arvestus (mitteeristav)"/>
    <s v="NULL"/>
    <s v=""/>
    <n v="0"/>
    <s v="S00055_59607208176_õppeaine5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80"/>
    <s v="õppeaine52"/>
    <d v="2023-02-10T00:00:00"/>
    <n v="3.5"/>
    <n v="9"/>
    <s v="eksam (eristav hindamine)"/>
    <n v="3"/>
    <n v="27"/>
    <n v="9"/>
    <s v="S00055_59607208176_õppeaine52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x v="11"/>
    <x v="2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6"/>
    <s v="õppeaine84"/>
    <d v="2024-09-10T00:00:00"/>
    <n v="3.5"/>
    <n v="6"/>
    <s v="hindeline arvestus (eristav hindamine)"/>
    <n v="3"/>
    <n v="18"/>
    <n v="6"/>
    <s v="S00055_59607208176_õppeaine84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29"/>
    <s v="õppeaine81"/>
    <d v="2024-09-10T00:00:00"/>
    <n v="3"/>
    <n v="5"/>
    <s v="hindeline arvestus (eristav hindamine)"/>
    <n v="1"/>
    <n v="5"/>
    <n v="5"/>
    <s v="S00056_55403203596_õppeaine81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Suurepärane"/>
    <x v="33"/>
    <s v="õppeaine56"/>
    <d v="2023-09-10T00:00:00"/>
    <n v="3"/>
    <n v="6"/>
    <s v="hindeline arvestus (eristav hindamine)"/>
    <n v="5"/>
    <n v="30"/>
    <n v="6"/>
    <s v="S00056_55403203596_õppeaine56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63"/>
    <s v="õppeaine37"/>
    <d v="2021-09-10T00:00:00"/>
    <n v="3"/>
    <n v="8"/>
    <s v="eksam (eristav hindamine)"/>
    <n v="2"/>
    <n v="16"/>
    <n v="8"/>
    <s v="S00056_55403203596_õppeaine37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52"/>
    <s v="õppeaine70"/>
    <d v="2025-02-10T00:00:00"/>
    <n v="3"/>
    <n v="6"/>
    <s v="hindeline arvestus (eristav hindamine)"/>
    <n v="2"/>
    <n v="12"/>
    <n v="6"/>
    <s v="S00056_55403203596_õppeaine70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Mitteilmunud"/>
    <x v="14"/>
    <s v="õppeaine4"/>
    <d v="2020-09-10T00:00:00"/>
    <n v="3"/>
    <n v="2"/>
    <s v="arvestus (mitteeristav)"/>
    <n v="0"/>
    <n v="0"/>
    <n v="0"/>
    <s v="S00056_55403203596_õppeaine4_44084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Puudulik"/>
    <x v="43"/>
    <s v="õppeaine66"/>
    <d v="2021-02-10T00:00:00"/>
    <n v="3"/>
    <n v="9"/>
    <s v="eksam (eristav hindamine)"/>
    <n v="0"/>
    <n v="0"/>
    <n v="9"/>
    <s v="S00056_55403203596_õppeaine66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Hea"/>
    <x v="74"/>
    <s v="õppeaine64"/>
    <d v="2023-02-10T00:00:00"/>
    <n v="3"/>
    <n v="6"/>
    <s v="hindeline arvestus (eristav hindamine)"/>
    <n v="3"/>
    <n v="18"/>
    <n v="6"/>
    <s v="S00056_55403203596_õppeaine64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99"/>
    <s v="õppeaine58"/>
    <d v="2025-02-10T00:00:00"/>
    <n v="3"/>
    <n v="6"/>
    <s v="hindeline arvestus (eristav hindamine)"/>
    <n v="1"/>
    <n v="6"/>
    <n v="6"/>
    <s v="S00056_55403203596_õppeaine58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Väga hea"/>
    <x v="48"/>
    <s v="õppeaine11"/>
    <d v="2025-02-10T00:00:00"/>
    <n v="3"/>
    <n v="10"/>
    <s v="eksam (eristav hindamine)"/>
    <n v="4"/>
    <n v="40"/>
    <n v="10"/>
    <s v="S00056_55403203596_õppeaine11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47"/>
    <s v="õppeaine61"/>
    <d v="2023-09-10T00:00:00"/>
    <n v="3"/>
    <n v="2"/>
    <s v="arvestus (mitteeristav)"/>
    <s v="NULL"/>
    <s v=""/>
    <n v="0"/>
    <s v="S00056_55403203596_õppeaine6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Mitteilmunud"/>
    <x v="1"/>
    <s v="õppeaine2"/>
    <d v="2023-02-10T00:00:00"/>
    <n v="3"/>
    <n v="6"/>
    <s v="hindeline arvestus (eristav hindamine)"/>
    <n v="0"/>
    <n v="0"/>
    <n v="6"/>
    <s v="S00056_55403203596_õppeaine2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Kasin"/>
    <x v="67"/>
    <s v="õppeaine30"/>
    <d v="2022-02-10T00:00:00"/>
    <n v="3"/>
    <n v="6"/>
    <s v="hindeline arvestus (eristav hindamine)"/>
    <n v="1"/>
    <n v="6"/>
    <n v="6"/>
    <s v="S00056_55403203596_õppeaine30_44602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Suurepärane"/>
    <x v="42"/>
    <s v="õppeaine53"/>
    <d v="2025-02-10T00:00:00"/>
    <n v="3"/>
    <n v="5"/>
    <s v="hindeline arvestus (eristav hindamine)"/>
    <n v="5"/>
    <n v="25"/>
    <n v="5"/>
    <s v="S00056_55403203596_õppeaine53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72"/>
    <s v="õppeaine17"/>
    <d v="2021-02-10T00:00:00"/>
    <n v="3"/>
    <n v="3"/>
    <s v="arvestus (mitteeristav)"/>
    <s v="NULL"/>
    <s v=""/>
    <n v="0"/>
    <s v="S00056_55403203596_õppeaine17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84"/>
    <s v="õppeaine73"/>
    <d v="2021-02-10T00:00:00"/>
    <n v="3"/>
    <n v="3"/>
    <s v="arvestus (mitteeristav)"/>
    <s v="NULL"/>
    <s v=""/>
    <n v="0"/>
    <s v="S00056_55403203596_õppeaine73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21"/>
    <s v="õppeaine42"/>
    <d v="2021-09-10T00:00:00"/>
    <n v="3"/>
    <n v="6"/>
    <s v="hindeline arvestus (eristav hindamine)"/>
    <n v="2"/>
    <n v="12"/>
    <n v="6"/>
    <s v="S00056_55403203596_õppeaine42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49"/>
    <s v="õppeaine90"/>
    <d v="2021-09-10T00:00:00"/>
    <n v="3"/>
    <n v="3"/>
    <s v="arvestus (mitteeristav)"/>
    <s v="NULL"/>
    <s v=""/>
    <n v="0"/>
    <s v="S00056_55403203596_õppeaine90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Mittearvestatud"/>
    <x v="77"/>
    <s v="õppeaine49"/>
    <d v="2021-09-10T00:00:00"/>
    <n v="3"/>
    <n v="3"/>
    <s v="arvestus (mitteeristav)"/>
    <s v="NULL"/>
    <s v=""/>
    <n v="0"/>
    <s v="S00056_55403203596_õppeaine49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3"/>
    <s v="õppeaine99"/>
    <d v="2024-09-10T00:00:00"/>
    <n v="3"/>
    <n v="3"/>
    <s v="arvestus (mitteeristav)"/>
    <s v="NULL"/>
    <s v=""/>
    <n v="0"/>
    <s v="S00056_55403203596_õppeaine99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76"/>
    <s v="õppeaine1"/>
    <d v="2023-09-10T00:00:00"/>
    <n v="3"/>
    <n v="3"/>
    <s v="arvestus (mitteeristav)"/>
    <s v="NULL"/>
    <s v=""/>
    <n v="0"/>
    <s v="S00056_55403203596_õppeaine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5"/>
    <s v="õppeaine33"/>
    <d v="2025-09-10T00:00:00"/>
    <n v="3"/>
    <n v="2"/>
    <s v="arvestus (mitteeristav)"/>
    <s v="NULL"/>
    <s v=""/>
    <n v="0"/>
    <s v="S00056_55403203596_õppeaine33_45910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x v="18"/>
    <x v="2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8"/>
    <s v="õppeaine79"/>
    <d v="2023-02-10T00:00:00"/>
    <n v="3"/>
    <n v="8"/>
    <s v="eksam (eristav hindamine)"/>
    <n v="2"/>
    <n v="16"/>
    <n v="8"/>
    <s v="S00056_55403203596_õppeaine79_4496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45"/>
    <s v="õppeaine10"/>
    <d v="2025-02-10T00:00:00"/>
    <n v="4.5"/>
    <n v="9"/>
    <s v="eksam (eristav hindamine)"/>
    <n v="2"/>
    <n v="18"/>
    <n v="9"/>
    <s v="S00057_36611062329_õppeaine10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81"/>
    <s v="õppeaine80"/>
    <d v="2023-09-10T00:00:00"/>
    <n v="4.5"/>
    <n v="9"/>
    <s v="eksam (eristav hindamine)"/>
    <n v="0"/>
    <n v="0"/>
    <n v="9"/>
    <s v="S00057_36611062329_õppeaine80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7"/>
    <s v="õppeaine47"/>
    <d v="2021-09-10T00:00:00"/>
    <n v="4.5"/>
    <n v="2"/>
    <s v="arvestus (mitteeristav)"/>
    <s v="NULL"/>
    <s v=""/>
    <n v="0"/>
    <s v="S00057_36611062329_õppeaine47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86"/>
    <s v="õppeaine44"/>
    <d v="2021-02-10T00:00:00"/>
    <n v="4.5"/>
    <n v="6"/>
    <s v="hindeline arvestus (eristav hindamine)"/>
    <n v="1"/>
    <n v="6"/>
    <n v="6"/>
    <s v="S00057_36611062329_õppeaine44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27"/>
    <s v="õppeaine46"/>
    <d v="2024-09-10T00:00:00"/>
    <n v="4.5"/>
    <n v="2"/>
    <s v="arvestus (mitteeristav)"/>
    <s v="NULL"/>
    <s v=""/>
    <n v="0"/>
    <s v="S00057_36611062329_õppeaine46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37"/>
    <s v="õppeaine8"/>
    <d v="2025-02-10T00:00:00"/>
    <n v="4.5"/>
    <n v="6"/>
    <s v="hindeline arvestus (eristav hindamine)"/>
    <n v="4"/>
    <n v="24"/>
    <n v="6"/>
    <s v="S00057_36611062329_õppeaine8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7"/>
    <s v="õppeaine76"/>
    <d v="2023-09-10T00:00:00"/>
    <n v="4.5"/>
    <n v="3"/>
    <s v="arvestus (mitteeristav)"/>
    <s v="NULL"/>
    <s v=""/>
    <n v="0"/>
    <s v="S00057_36611062329_õppeaine76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13"/>
    <s v="õppeaine78"/>
    <d v="2022-02-10T00:00:00"/>
    <n v="4.5"/>
    <n v="6"/>
    <s v="hindeline arvestus (eristav hindamine)"/>
    <n v="1"/>
    <n v="6"/>
    <n v="6"/>
    <s v="S00057_36611062329_õppeaine7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18"/>
    <s v="õppeaine15"/>
    <d v="2024-09-10T00:00:00"/>
    <n v="4.5"/>
    <n v="3"/>
    <s v="arvestus (mitteeristav)"/>
    <s v="NULL"/>
    <s v=""/>
    <n v="0"/>
    <s v="S00057_36611062329_õppeaine15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46"/>
    <s v="õppeaine5"/>
    <d v="2021-09-10T00:00:00"/>
    <n v="4.5"/>
    <n v="2"/>
    <s v="arvestus (mitteeristav)"/>
    <s v="NULL"/>
    <s v=""/>
    <n v="0"/>
    <s v="S00057_36611062329_õppeaine5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0"/>
    <s v="õppeaine89"/>
    <d v="2025-02-10T00:00:00"/>
    <n v="4.5"/>
    <n v="2"/>
    <s v="arvestus (mitteeristav)"/>
    <s v="NULL"/>
    <s v=""/>
    <n v="0"/>
    <s v="S00057_36611062329_õppeaine89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88"/>
    <s v="õppeaine93"/>
    <d v="2024-02-10T00:00:00"/>
    <n v="4.5"/>
    <n v="8"/>
    <s v="eksam (eristav hindamine)"/>
    <n v="2"/>
    <n v="16"/>
    <n v="8"/>
    <s v="S00057_36611062329_õppeaine93_4533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12"/>
    <s v="õppeaine68"/>
    <d v="2025-09-10T00:00:00"/>
    <n v="4.5"/>
    <n v="5"/>
    <s v="hindeline arvestus (eristav hindamine)"/>
    <n v="4"/>
    <n v="20"/>
    <n v="5"/>
    <s v="S00057_36611062329_õppeaine68_45910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29"/>
    <s v="õppeaine81"/>
    <d v="2025-02-10T00:00:00"/>
    <n v="4.5"/>
    <n v="5"/>
    <s v="hindeline arvestus (eristav hindamine)"/>
    <n v="1"/>
    <n v="5"/>
    <n v="5"/>
    <s v="S00057_36611062329_õppeaine81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41"/>
    <s v="õppeaine25"/>
    <d v="2022-02-10T00:00:00"/>
    <n v="4.5"/>
    <n v="5"/>
    <s v="hindeline arvestus (eristav hindamine)"/>
    <n v="0"/>
    <n v="0"/>
    <n v="5"/>
    <s v="S00057_36611062329_õppeaine25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Mitteilmunud"/>
    <x v="78"/>
    <s v="õppeaine16"/>
    <d v="2022-09-10T00:00:00"/>
    <n v="4.5"/>
    <n v="6"/>
    <s v="hindeline arvestus (eristav hindamine)"/>
    <n v="0"/>
    <n v="0"/>
    <n v="6"/>
    <s v="S00057_36611062329_õppeaine16_44814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99"/>
    <s v="õppeaine58"/>
    <d v="2022-02-10T00:00:00"/>
    <n v="4.5"/>
    <n v="6"/>
    <s v="hindeline arvestus (eristav hindamine)"/>
    <n v="0"/>
    <n v="0"/>
    <n v="6"/>
    <s v="S00057_36611062329_õppeaine5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7"/>
    <s v="õppeaine61"/>
    <d v="2022-02-10T00:00:00"/>
    <n v="4.5"/>
    <n v="2"/>
    <s v="arvestus (mitteeristav)"/>
    <s v="NULL"/>
    <s v=""/>
    <n v="0"/>
    <s v="S00057_36611062329_õppeaine61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9"/>
    <s v="õppeaine90"/>
    <d v="2022-02-10T00:00:00"/>
    <n v="4.5"/>
    <n v="3"/>
    <s v="arvestus (mitteeristav)"/>
    <s v="NULL"/>
    <s v=""/>
    <n v="0"/>
    <s v="S00057_36611062329_õppeaine90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arvestatud"/>
    <x v="66"/>
    <s v="õppeaine48"/>
    <d v="2021-02-10T00:00:00"/>
    <n v="4.5"/>
    <n v="3"/>
    <s v="arvestus (mitteeristav)"/>
    <s v="NULL"/>
    <s v=""/>
    <n v="0"/>
    <s v="S00057_36611062329_õppeaine48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ilmunud"/>
    <x v="52"/>
    <s v="õppeaine70"/>
    <d v="2021-09-10T00:00:00"/>
    <n v="4.5"/>
    <n v="6"/>
    <s v="hindeline arvestus (eristav hindamine)"/>
    <n v="0"/>
    <n v="0"/>
    <n v="6"/>
    <s v="S00057_36611062329_õppeaine70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x v="0"/>
    <x v="3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74"/>
    <s v="õppeaine64"/>
    <d v="2025-02-10T00:00:00"/>
    <n v="4.5"/>
    <n v="6"/>
    <s v="hindeline arvestus (eristav hindamine)"/>
    <n v="0"/>
    <n v="0"/>
    <n v="6"/>
    <s v="S00057_36611062329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n v="3.5"/>
    <n v="9"/>
    <s v="eksam (eristav hindamine)"/>
    <n v="0"/>
    <n v="0"/>
    <n v="9"/>
    <s v="S00058_30907199005_õppeaine2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n v="3.5"/>
    <n v="2"/>
    <s v="arvestus (mitteeristav)"/>
    <n v="0"/>
    <n v="0"/>
    <n v="0"/>
    <s v="S00058_30907199005_õppeaine5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n v="3.5"/>
    <n v="3"/>
    <s v="arvestus (mitteeristav)"/>
    <n v="0"/>
    <n v="0"/>
    <n v="0"/>
    <s v="S00058_30907199005_õppeaine77_4444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n v="3.5"/>
    <n v="6"/>
    <s v="hindeline arvestus (eristav hindamine)"/>
    <n v="4"/>
    <n v="24"/>
    <n v="6"/>
    <s v="S00058_30907199005_õppeaine42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n v="3.5"/>
    <n v="9"/>
    <s v="eksam (eristav hindamine)"/>
    <n v="0"/>
    <n v="0"/>
    <n v="9"/>
    <s v="S00058_30907199005_õppeaine80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n v="3.5"/>
    <n v="6"/>
    <s v="hindeline arvestus (eristav hindamine)"/>
    <n v="4"/>
    <n v="24"/>
    <n v="6"/>
    <s v="S00058_30907199005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n v="3.5"/>
    <n v="2"/>
    <s v="arvestus (mitteeristav)"/>
    <n v="0"/>
    <n v="0"/>
    <n v="0"/>
    <s v="S00058_30907199005_õppeaine18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n v="3.5"/>
    <n v="6"/>
    <s v="hindeline arvestus (eristav hindamine)"/>
    <n v="2"/>
    <n v="12"/>
    <n v="6"/>
    <s v="S00058_30907199005_õppeaine8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n v="3.5"/>
    <n v="8"/>
    <s v="eksam (eristav hindamine)"/>
    <n v="5"/>
    <n v="40"/>
    <n v="8"/>
    <s v="S00058_30907199005_õppeaine37_45910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x v="15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n v="3.5"/>
    <n v="3"/>
    <s v="arvestus (mitteeristav)"/>
    <s v="NULL"/>
    <s v=""/>
    <n v="0"/>
    <s v="S00058_30907199005_õppeaine7_44814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x v="12"/>
    <x v="2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84"/>
    <s v="õppeaine73"/>
    <d v="2024-02-10T00:00:00"/>
    <n v="4.5"/>
    <n v="3"/>
    <s v="arvestus (mitteeristav)"/>
    <s v="NULL"/>
    <s v=""/>
    <n v="0"/>
    <s v="S00059_57710228857_õppeaine73_45332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x v="12"/>
    <x v="2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Puudulik"/>
    <x v="69"/>
    <s v="õppeaine14"/>
    <d v="2025-09-10T00:00:00"/>
    <n v="4.5"/>
    <n v="6"/>
    <s v="hindeline arvestus (eristav hindamine)"/>
    <n v="0"/>
    <n v="0"/>
    <n v="6"/>
    <s v="S00059_57710228857_õppeaine14_45910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x v="12"/>
    <x v="2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Mitteilmunud"/>
    <x v="99"/>
    <s v="õppeaine58"/>
    <d v="2025-02-10T00:00:00"/>
    <n v="4.5"/>
    <n v="6"/>
    <s v="hindeline arvestus (eristav hindamine)"/>
    <n v="0"/>
    <n v="0"/>
    <n v="6"/>
    <s v="S00059_57710228857_õppeaine58_45698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x v="12"/>
    <x v="2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40"/>
    <s v="õppeaine74"/>
    <d v="2023-02-10T00:00:00"/>
    <n v="4.5"/>
    <n v="2"/>
    <s v="arvestus (mitteeristav)"/>
    <s v="NULL"/>
    <s v=""/>
    <n v="0"/>
    <s v="S00059_57710228857_õppeaine74_44967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x v="12"/>
    <x v="2"/>
    <x v="4"/>
    <s v="Välisõppes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x v="9"/>
    <s v="Jah"/>
    <s v="kirjeldus"/>
    <s v="NULL"/>
    <n v="75"/>
    <n v="33"/>
    <s v="3.4"/>
    <s v="4.3"/>
    <x v="14"/>
    <s v="4.1"/>
    <n v="1"/>
    <n v="1"/>
    <n v="2"/>
    <n v="3"/>
    <n v="46"/>
    <n v="6"/>
    <s v="Rahuldav"/>
    <x v="37"/>
    <s v="õppeaine8"/>
    <d v="2022-09-10T00:00:00"/>
    <n v="4.5"/>
    <n v="6"/>
    <s v="hindeline arvestus (eristav hindamine)"/>
    <n v="2"/>
    <n v="12"/>
    <n v="6"/>
    <s v="S00059_57710228857_õppeaine8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5"/>
    <s v="õppeaine59"/>
    <d v="2021-09-10T00:00:00"/>
    <n v="3"/>
    <n v="3"/>
    <s v="arvestus (mitteeristav)"/>
    <s v="NULL"/>
    <s v=""/>
    <n v="0"/>
    <s v="S00060_54710143106_õppeaine59_4444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92"/>
    <s v="õppeaine69"/>
    <d v="2025-02-10T00:00:00"/>
    <n v="3"/>
    <n v="6"/>
    <s v="hindeline arvestus (eristav hindamine)"/>
    <n v="3"/>
    <n v="18"/>
    <n v="6"/>
    <s v="S00060_54710143106_õppeaine6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18"/>
    <s v="õppeaine15"/>
    <d v="2021-02-10T00:00:00"/>
    <n v="3"/>
    <n v="3"/>
    <s v="arvestus (mitteeristav)"/>
    <s v="NULL"/>
    <s v=""/>
    <n v="0"/>
    <s v="S00060_54710143106_õppeaine15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67"/>
    <s v="õppeaine30"/>
    <d v="2024-02-10T00:00:00"/>
    <n v="3"/>
    <n v="6"/>
    <s v="hindeline arvestus (eristav hindamine)"/>
    <n v="3"/>
    <n v="18"/>
    <n v="6"/>
    <s v="S00060_54710143106_õppeaine30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2"/>
    <s v="õppeaine85"/>
    <d v="2023-09-10T00:00:00"/>
    <n v="3"/>
    <n v="3"/>
    <s v="arvestus (mitteeristav)"/>
    <s v="NULL"/>
    <s v=""/>
    <n v="0"/>
    <s v="S00060_54710143106_õppeaine85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Kasin"/>
    <x v="99"/>
    <s v="õppeaine58"/>
    <d v="2022-02-10T00:00:00"/>
    <n v="3"/>
    <n v="6"/>
    <s v="hindeline arvestus (eristav hindamine)"/>
    <n v="1"/>
    <n v="6"/>
    <n v="6"/>
    <s v="S00060_54710143106_õppeaine5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Suurepärane"/>
    <x v="25"/>
    <s v="õppeaine98"/>
    <d v="2024-09-10T00:00:00"/>
    <n v="3"/>
    <n v="6"/>
    <s v="hindeline arvestus (eristav hindamine)"/>
    <n v="5"/>
    <n v="30"/>
    <n v="6"/>
    <s v="S00060_54710143106_õppeaine98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Mitteilmunud"/>
    <x v="6"/>
    <s v="õppeaine84"/>
    <d v="2024-02-10T00:00:00"/>
    <n v="3"/>
    <n v="6"/>
    <s v="hindeline arvestus (eristav hindamine)"/>
    <n v="0"/>
    <n v="0"/>
    <n v="6"/>
    <s v="S00060_54710143106_õppeaine84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7"/>
    <s v="õppeaine76"/>
    <d v="2021-02-10T00:00:00"/>
    <n v="3"/>
    <n v="3"/>
    <s v="arvestus (mitteeristav)"/>
    <s v="NULL"/>
    <s v=""/>
    <n v="0"/>
    <s v="S00060_54710143106_õppeaine7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96"/>
    <s v="õppeaine21"/>
    <d v="2020-09-10T00:00:00"/>
    <n v="3"/>
    <n v="3"/>
    <s v="arvestus (mitteeristav)"/>
    <s v="NULL"/>
    <s v=""/>
    <n v="0"/>
    <s v="S00060_54710143106_õppeaine21_4408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Rahuldav"/>
    <x v="73"/>
    <s v="õppeaine92"/>
    <d v="2025-02-10T00:00:00"/>
    <n v="3"/>
    <n v="6"/>
    <s v="hindeline arvestus (eristav hindamine)"/>
    <n v="2"/>
    <n v="12"/>
    <n v="6"/>
    <s v="S00060_54710143106_õppeaine92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4"/>
    <s v="õppeaine64"/>
    <d v="2024-09-10T00:00:00"/>
    <n v="3"/>
    <n v="6"/>
    <s v="hindeline arvestus (eristav hindamine)"/>
    <n v="0"/>
    <n v="0"/>
    <n v="6"/>
    <s v="S00060_54710143106_õppeaine6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9"/>
    <s v="õppeaine67"/>
    <d v="2024-09-10T00:00:00"/>
    <n v="3"/>
    <n v="5"/>
    <s v="hindeline arvestus (eristav hindamine)"/>
    <n v="0"/>
    <n v="0"/>
    <n v="5"/>
    <s v="S00060_54710143106_õppeaine6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8"/>
    <s v="õppeaine16"/>
    <d v="2025-02-10T00:00:00"/>
    <n v="3"/>
    <n v="6"/>
    <s v="hindeline arvestus (eristav hindamine)"/>
    <n v="0"/>
    <n v="0"/>
    <n v="6"/>
    <s v="S00060_54710143106_õppeaine1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Puudulik"/>
    <x v="41"/>
    <s v="õppeaine25"/>
    <d v="2024-09-10T00:00:00"/>
    <n v="3"/>
    <n v="5"/>
    <s v="hindeline arvestus (eristav hindamine)"/>
    <n v="0"/>
    <n v="0"/>
    <n v="5"/>
    <s v="S00060_54710143106_õppeaine25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63"/>
    <s v="õppeaine37"/>
    <d v="2023-09-10T00:00:00"/>
    <n v="3"/>
    <n v="8"/>
    <s v="eksam (eristav hindamine)"/>
    <n v="2"/>
    <n v="16"/>
    <n v="8"/>
    <s v="S00060_54710143106_õppeaine37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61"/>
    <s v="õppeaine6"/>
    <d v="2022-02-10T00:00:00"/>
    <n v="3"/>
    <n v="3"/>
    <s v="arvestus (mitteeristav)"/>
    <s v="NULL"/>
    <s v=""/>
    <n v="0"/>
    <s v="S00060_54710143106_õppeaine6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19"/>
    <s v="õppeaine60"/>
    <d v="2024-09-10T00:00:00"/>
    <n v="3"/>
    <n v="2"/>
    <s v="arvestus (mitteeristav)"/>
    <s v="NULL"/>
    <s v=""/>
    <n v="0"/>
    <s v="S00060_54710143106_õppeaine60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53"/>
    <s v="õppeaine97"/>
    <d v="2021-02-10T00:00:00"/>
    <n v="3"/>
    <n v="6"/>
    <s v="hindeline arvestus (eristav hindamine)"/>
    <n v="0"/>
    <n v="0"/>
    <n v="6"/>
    <s v="S00060_54710143106_õppeaine97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12"/>
    <s v="õppeaine68"/>
    <d v="2022-02-10T00:00:00"/>
    <n v="3"/>
    <n v="5"/>
    <s v="hindeline arvestus (eristav hindamine)"/>
    <n v="2"/>
    <n v="10"/>
    <n v="5"/>
    <s v="S00060_54710143106_õppeaine6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69"/>
    <s v="õppeaine14"/>
    <d v="2022-02-10T00:00:00"/>
    <n v="3"/>
    <n v="6"/>
    <s v="hindeline arvestus (eristav hindamine)"/>
    <n v="4"/>
    <n v="24"/>
    <n v="6"/>
    <s v="S00060_54710143106_õppeaine14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27"/>
    <s v="õppeaine46"/>
    <d v="2021-02-10T00:00:00"/>
    <n v="3"/>
    <n v="2"/>
    <s v="arvestus (mitteeristav)"/>
    <s v="NULL"/>
    <s v=""/>
    <n v="0"/>
    <s v="S00060_54710143106_õppeaine4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8"/>
    <s v="õppeaine79"/>
    <d v="2025-02-10T00:00:00"/>
    <n v="3"/>
    <n v="8"/>
    <s v="eksam (eristav hindamine)"/>
    <n v="4"/>
    <n v="32"/>
    <n v="8"/>
    <s v="S00060_54710143106_õppeaine7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77"/>
    <s v="õppeaine49"/>
    <d v="2022-02-10T00:00:00"/>
    <n v="3"/>
    <n v="3"/>
    <s v="arvestus (mitteeristav)"/>
    <n v="0"/>
    <n v="0"/>
    <n v="0"/>
    <s v="S00060_54710143106_õppeaine49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23"/>
    <s v="õppeaine34"/>
    <d v="2021-02-10T00:00:00"/>
    <n v="3"/>
    <n v="3"/>
    <s v="arvestus (mitteeristav)"/>
    <s v="NULL"/>
    <s v=""/>
    <n v="0"/>
    <s v="S00060_54710143106_õppeaine34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1"/>
    <s v="õppeaine77"/>
    <d v="2025-02-10T00:00:00"/>
    <n v="3"/>
    <n v="3"/>
    <s v="arvestus (mitteeristav)"/>
    <s v="NULL"/>
    <s v=""/>
    <n v="0"/>
    <s v="S00060_54710143106_õppeaine77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Puudulik"/>
    <x v="21"/>
    <s v="õppeaine42"/>
    <d v="2023-09-10T00:00:00"/>
    <n v="3"/>
    <n v="6"/>
    <s v="hindeline arvestus (eristav hindamine)"/>
    <n v="0"/>
    <n v="0"/>
    <n v="6"/>
    <s v="S00060_54710143106_õppeaine42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4"/>
    <s v="õppeaine32"/>
    <d v="2023-02-10T00:00:00"/>
    <n v="3"/>
    <n v="2"/>
    <s v="arvestus (mitteeristav)"/>
    <s v="NULL"/>
    <s v=""/>
    <n v="0"/>
    <s v="S00060_54710143106_õppeaine32_4496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Suurepärane"/>
    <x v="45"/>
    <s v="õppeaine10"/>
    <d v="2021-02-10T00:00:00"/>
    <n v="3"/>
    <n v="9"/>
    <s v="eksam (eristav hindamine)"/>
    <n v="5"/>
    <n v="45"/>
    <n v="9"/>
    <s v="S00060_54710143106_õppeaine10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Väga hea"/>
    <x v="29"/>
    <s v="õppeaine81"/>
    <d v="2023-09-10T00:00:00"/>
    <n v="3"/>
    <n v="5"/>
    <s v="hindeline arvestus (eristav hindamine)"/>
    <n v="4"/>
    <n v="20"/>
    <n v="5"/>
    <s v="S00060_54710143106_õppeaine81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70"/>
    <s v="õppeaine9"/>
    <d v="2024-02-10T00:00:00"/>
    <n v="3"/>
    <n v="8"/>
    <s v="eksam (eristav hindamine)"/>
    <n v="1"/>
    <n v="8"/>
    <n v="8"/>
    <s v="S00060_54710143106_õppeaine9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72"/>
    <s v="õppeaine17"/>
    <d v="2024-09-10T00:00:00"/>
    <n v="3"/>
    <n v="3"/>
    <s v="arvestus (mitteeristav)"/>
    <s v="NULL"/>
    <s v=""/>
    <n v="0"/>
    <s v="S00060_54710143106_õppeaine1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49"/>
    <s v="õppeaine90"/>
    <d v="2022-09-10T00:00:00"/>
    <n v="3"/>
    <n v="3"/>
    <s v="arvestus (mitteeristav)"/>
    <s v="NULL"/>
    <s v=""/>
    <n v="0"/>
    <s v="S00060_54710143106_õppeaine90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Hea"/>
    <x v="4"/>
    <s v="õppeaine24"/>
    <d v="2024-09-10T00:00:00"/>
    <n v="3"/>
    <n v="9"/>
    <s v="eksam (eristav hindamine)"/>
    <n v="3"/>
    <n v="27"/>
    <n v="9"/>
    <s v="S00060_54710143106_õppeaine2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58"/>
    <s v="õppeaine20"/>
    <d v="2022-02-10T00:00:00"/>
    <n v="3"/>
    <n v="3"/>
    <s v="arvestus (mitteeristav)"/>
    <s v="NULL"/>
    <s v=""/>
    <n v="0"/>
    <s v="S00060_54710143106_õppeaine20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31"/>
    <s v="õppeaine36"/>
    <d v="2025-02-10T00:00:00"/>
    <n v="3"/>
    <n v="6"/>
    <s v="hindeline arvestus (eristav hindamine)"/>
    <n v="1"/>
    <n v="6"/>
    <n v="6"/>
    <s v="S00060_54710143106_õppeaine3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x v="0"/>
    <x v="0"/>
    <x v="23"/>
    <s v="Katkestanud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Mittearvestatud"/>
    <x v="84"/>
    <s v="õppeaine73"/>
    <d v="2023-02-10T00:00:00"/>
    <n v="3"/>
    <n v="3"/>
    <s v="arvestus (mitteeristav)"/>
    <s v="NULL"/>
    <s v=""/>
    <n v="0"/>
    <s v="S00060_54710143106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Hea"/>
    <x v="63"/>
    <s v="õppeaine37"/>
    <d v="2025-09-10T00:00:00"/>
    <n v="3.5"/>
    <n v="8"/>
    <s v="eksam (eristav hindamine)"/>
    <n v="3"/>
    <n v="24"/>
    <n v="8"/>
    <s v="S00061_36508100724_õppeaine37_45910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92"/>
    <s v="õppeaine69"/>
    <d v="2023-09-10T00:00:00"/>
    <n v="3.5"/>
    <n v="6"/>
    <s v="hindeline arvestus (eristav hindamine)"/>
    <n v="0"/>
    <n v="0"/>
    <n v="6"/>
    <s v="S00061_36508100724_õppeaine69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60"/>
    <s v="õppeaine35"/>
    <d v="2024-09-10T00:00:00"/>
    <n v="3.5"/>
    <n v="3"/>
    <s v="arvestus (mitteeristav)"/>
    <n v="0"/>
    <n v="0"/>
    <n v="0"/>
    <s v="S00061_36508100724_õppeaine35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Hea"/>
    <x v="87"/>
    <s v="õppeaine27"/>
    <d v="2023-02-10T00:00:00"/>
    <n v="3.5"/>
    <n v="6"/>
    <s v="hindeline arvestus (eristav hindamine)"/>
    <n v="3"/>
    <n v="18"/>
    <n v="6"/>
    <s v="S00061_36508100724_õppeaine27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19"/>
    <s v="õppeaine60"/>
    <d v="2022-09-10T00:00:00"/>
    <n v="3.5"/>
    <n v="2"/>
    <s v="arvestus (mitteeristav)"/>
    <s v="NULL"/>
    <s v=""/>
    <n v="0"/>
    <s v="S00061_36508100724_õppeaine60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ilmunud"/>
    <x v="11"/>
    <s v="õppeaine3"/>
    <d v="2022-02-10T00:00:00"/>
    <n v="3.5"/>
    <n v="3"/>
    <s v="arvestus (mitteeristav)"/>
    <n v="0"/>
    <n v="0"/>
    <n v="0"/>
    <s v="S00061_36508100724_õppeaine3_44602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arvestatud"/>
    <x v="84"/>
    <s v="õppeaine73"/>
    <d v="2023-02-10T00:00:00"/>
    <n v="3.5"/>
    <n v="3"/>
    <s v="arvestus (mitteeristav)"/>
    <s v="NULL"/>
    <s v=""/>
    <n v="0"/>
    <s v="S00061_36508100724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23"/>
    <s v="õppeaine34"/>
    <d v="2025-02-10T00:00:00"/>
    <n v="3.5"/>
    <n v="3"/>
    <s v="arvestus (mitteeristav)"/>
    <s v="NULL"/>
    <s v=""/>
    <n v="0"/>
    <s v="S00061_36508100724_õppeaine34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Mitteilmunud"/>
    <x v="41"/>
    <s v="õppeaine25"/>
    <d v="2022-09-10T00:00:00"/>
    <n v="3.5"/>
    <n v="5"/>
    <s v="hindeline arvestus (eristav hindamine)"/>
    <n v="0"/>
    <n v="0"/>
    <n v="5"/>
    <s v="S00061_36508100724_õppeaine25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Arvestatud"/>
    <x v="75"/>
    <s v="õppeaine45"/>
    <d v="2021-02-10T00:00:00"/>
    <n v="3.5"/>
    <n v="3"/>
    <s v="arvestus (mitteeristav)"/>
    <s v="NULL"/>
    <s v=""/>
    <n v="0"/>
    <s v="S00061_36508100724_õppeaine45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Puudulik"/>
    <x v="48"/>
    <s v="õppeaine11"/>
    <d v="2023-09-10T00:00:00"/>
    <n v="3.5"/>
    <n v="10"/>
    <s v="eksam (eristav hindamine)"/>
    <n v="0"/>
    <n v="0"/>
    <n v="10"/>
    <s v="S00061_36508100724_õppeaine11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Kasin"/>
    <x v="35"/>
    <s v="õppeaine94"/>
    <d v="2024-09-10T00:00:00"/>
    <n v="3.5"/>
    <n v="9"/>
    <s v="eksam (eristav hindamine)"/>
    <n v="1"/>
    <n v="9"/>
    <n v="9"/>
    <s v="S00061_36508100724_õppeaine94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77"/>
    <s v="õppeaine49"/>
    <d v="2021-02-10T00:00:00"/>
    <n v="3.5"/>
    <n v="3"/>
    <s v="arvestus (mitteeristav)"/>
    <s v="NULL"/>
    <s v=""/>
    <n v="0"/>
    <s v="S00061_36508100724_õppeaine49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Väga hea"/>
    <x v="28"/>
    <s v="õppeaine50"/>
    <d v="2021-02-10T00:00:00"/>
    <n v="3.5"/>
    <n v="6"/>
    <s v="hindeline arvestus (eristav hindamine)"/>
    <n v="4"/>
    <n v="24"/>
    <n v="6"/>
    <s v="S00061_36508100724_õppeaine50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91"/>
    <s v="õppeaine77"/>
    <d v="2025-02-10T00:00:00"/>
    <n v="3.5"/>
    <n v="3"/>
    <s v="arvestus (mitteeristav)"/>
    <s v="NULL"/>
    <s v=""/>
    <n v="0"/>
    <s v="S00061_36508100724_õppeaine77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16"/>
    <s v="õppeaine91"/>
    <d v="2020-09-10T00:00:00"/>
    <n v="3.5"/>
    <n v="3"/>
    <s v="arvestus (mitteeristav)"/>
    <s v="NULL"/>
    <s v=""/>
    <n v="0"/>
    <s v="S00061_36508100724_õppeaine91_4408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x v="4"/>
    <x v="5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Rahuldav"/>
    <x v="86"/>
    <s v="õppeaine44"/>
    <d v="2024-09-10T00:00:00"/>
    <n v="3.5"/>
    <n v="6"/>
    <s v="hindeline arvestus (eristav hindamine)"/>
    <n v="2"/>
    <n v="12"/>
    <n v="6"/>
    <s v="S00061_36508100724_õppeaine4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66"/>
    <s v="õppeaine48"/>
    <d v="2023-09-10T00:00:00"/>
    <n v="3.5"/>
    <n v="3"/>
    <s v="arvestus (mitteeristav)"/>
    <s v="NULL"/>
    <s v=""/>
    <n v="0"/>
    <s v="S00062_46508206683_õppeaine48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83"/>
    <s v="õppeaine99"/>
    <d v="2022-02-10T00:00:00"/>
    <n v="3.5"/>
    <n v="3"/>
    <s v="arvestus (mitteeristav)"/>
    <s v="NULL"/>
    <s v=""/>
    <n v="0"/>
    <s v="S00062_46508206683_õppeaine9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94"/>
    <s v="õppeaine32"/>
    <d v="2025-02-10T00:00:00"/>
    <n v="3.5"/>
    <n v="2"/>
    <s v="arvestus (mitteeristav)"/>
    <s v="NULL"/>
    <s v=""/>
    <n v="0"/>
    <s v="S00062_46508206683_õppeaine32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99"/>
    <s v="õppeaine58"/>
    <d v="2024-02-10T00:00:00"/>
    <n v="3.5"/>
    <n v="6"/>
    <s v="hindeline arvestus (eristav hindamine)"/>
    <n v="4"/>
    <n v="24"/>
    <n v="6"/>
    <s v="S00062_46508206683_õppeaine58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2"/>
    <s v="õppeaine85"/>
    <d v="2021-09-10T00:00:00"/>
    <n v="3.5"/>
    <n v="3"/>
    <s v="arvestus (mitteeristav)"/>
    <s v="NULL"/>
    <s v=""/>
    <n v="0"/>
    <s v="S00062_46508206683_õppeaine85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34"/>
    <s v="õppeaine19"/>
    <d v="2022-02-10T00:00:00"/>
    <n v="3.5"/>
    <n v="2"/>
    <s v="arvestus (mitteeristav)"/>
    <s v="NULL"/>
    <s v=""/>
    <n v="0"/>
    <s v="S00062_46508206683_õppeaine1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Suurepärane"/>
    <x v="8"/>
    <s v="õppeaine79"/>
    <d v="2022-02-10T00:00:00"/>
    <n v="3.5"/>
    <n v="8"/>
    <s v="eksam (eristav hindamine)"/>
    <n v="5"/>
    <n v="40"/>
    <n v="8"/>
    <s v="S00062_46508206683_õppeaine7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Rahuldav"/>
    <x v="65"/>
    <s v="õppeaine82"/>
    <d v="2024-02-10T00:00:00"/>
    <n v="3.5"/>
    <n v="5"/>
    <s v="hindeline arvestus (eristav hindamine)"/>
    <n v="2"/>
    <n v="10"/>
    <n v="5"/>
    <s v="S00062_46508206683_õppeaine82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Mittearvestatud"/>
    <x v="7"/>
    <s v="õppeaine76"/>
    <d v="2023-09-10T00:00:00"/>
    <n v="3.5"/>
    <n v="3"/>
    <s v="arvestus (mitteeristav)"/>
    <s v="NULL"/>
    <s v=""/>
    <n v="0"/>
    <s v="S00062_46508206683_õppeaine76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48"/>
    <s v="õppeaine11"/>
    <d v="2023-02-10T00:00:00"/>
    <n v="3.5"/>
    <n v="10"/>
    <s v="eksam (eristav hindamine)"/>
    <n v="4"/>
    <n v="40"/>
    <n v="10"/>
    <s v="S00062_46508206683_õppeaine11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31"/>
    <s v="õppeaine36"/>
    <d v="2020-09-10T00:00:00"/>
    <n v="3.5"/>
    <n v="6"/>
    <s v="hindeline arvestus (eristav hindamine)"/>
    <n v="4"/>
    <n v="24"/>
    <n v="6"/>
    <s v="S00062_46508206683_õppeaine36_4408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Puudulik"/>
    <x v="78"/>
    <s v="õppeaine16"/>
    <d v="2021-02-10T00:00:00"/>
    <n v="3.5"/>
    <n v="6"/>
    <s v="hindeline arvestus (eristav hindamine)"/>
    <n v="0"/>
    <n v="0"/>
    <n v="6"/>
    <s v="S00062_46508206683_õppeaine16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38"/>
    <s v="õppeaine87"/>
    <d v="2021-02-10T00:00:00"/>
    <n v="3.5"/>
    <n v="3"/>
    <s v="arvestus (mitteeristav)"/>
    <s v="NULL"/>
    <s v=""/>
    <n v="0"/>
    <s v="S00062_46508206683_õppeaine8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92"/>
    <s v="õppeaine69"/>
    <d v="2021-09-10T00:00:00"/>
    <n v="3.5"/>
    <n v="6"/>
    <s v="hindeline arvestus (eristav hindamine)"/>
    <n v="3"/>
    <n v="18"/>
    <n v="6"/>
    <s v="S00062_46508206683_õppeaine69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69"/>
    <s v="õppeaine14"/>
    <d v="2022-09-10T00:00:00"/>
    <n v="3.5"/>
    <n v="6"/>
    <s v="hindeline arvestus (eristav hindamine)"/>
    <n v="3"/>
    <n v="18"/>
    <n v="6"/>
    <s v="S00062_46508206683_õppeaine14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11"/>
    <s v="õppeaine3"/>
    <d v="2023-09-10T00:00:00"/>
    <n v="3.5"/>
    <n v="3"/>
    <s v="arvestus (mitteeristav)"/>
    <n v="0"/>
    <n v="0"/>
    <n v="0"/>
    <s v="S00062_46508206683_õppeaine3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72"/>
    <s v="õppeaine17"/>
    <d v="2023-09-10T00:00:00"/>
    <n v="3.5"/>
    <n v="3"/>
    <s v="arvestus (mitteeristav)"/>
    <s v="NULL"/>
    <s v=""/>
    <n v="0"/>
    <s v="S00062_46508206683_õppeaine17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5"/>
    <s v="õppeaine59"/>
    <d v="2022-02-10T00:00:00"/>
    <n v="3.5"/>
    <n v="3"/>
    <s v="arvestus (mitteeristav)"/>
    <s v="NULL"/>
    <s v=""/>
    <n v="0"/>
    <s v="S00062_46508206683_õppeaine5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96"/>
    <s v="õppeaine21"/>
    <d v="2022-09-10T00:00:00"/>
    <n v="3.5"/>
    <n v="3"/>
    <s v="arvestus (mitteeristav)"/>
    <s v="NULL"/>
    <s v=""/>
    <n v="0"/>
    <s v="S00062_46508206683_õppeaine21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73"/>
    <s v="õppeaine92"/>
    <d v="2023-02-10T00:00:00"/>
    <n v="3.5"/>
    <n v="6"/>
    <s v="hindeline arvestus (eristav hindamine)"/>
    <n v="0"/>
    <n v="0"/>
    <n v="6"/>
    <s v="S00062_46508206683_õppeaine92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32"/>
    <s v="õppeaine38"/>
    <d v="2022-02-10T00:00:00"/>
    <n v="3.5"/>
    <n v="9"/>
    <s v="eksam (eristav hindamine)"/>
    <n v="0"/>
    <n v="0"/>
    <n v="9"/>
    <s v="S00062_46508206683_õppeaine38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Rahuldav"/>
    <x v="17"/>
    <s v="õppeaine28"/>
    <d v="2025-02-10T00:00:00"/>
    <n v="3.5"/>
    <n v="6"/>
    <s v="hindeline arvestus (eristav hindamine)"/>
    <n v="2"/>
    <n v="12"/>
    <n v="6"/>
    <s v="S00062_46508206683_õppeaine28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41"/>
    <s v="õppeaine25"/>
    <d v="2024-09-10T00:00:00"/>
    <n v="3.5"/>
    <n v="5"/>
    <s v="hindeline arvestus (eristav hindamine)"/>
    <n v="4"/>
    <n v="20"/>
    <n v="5"/>
    <s v="S00062_46508206683_õppeaine25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97"/>
    <s v="õppeaine47"/>
    <d v="2022-09-10T00:00:00"/>
    <n v="3.5"/>
    <n v="2"/>
    <s v="arvestus (mitteeristav)"/>
    <s v="NULL"/>
    <s v=""/>
    <n v="0"/>
    <s v="S00062_46508206683_õppeaine47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Puudulik"/>
    <x v="53"/>
    <s v="õppeaine97"/>
    <d v="2021-02-10T00:00:00"/>
    <n v="3.5"/>
    <n v="6"/>
    <s v="hindeline arvestus (eristav hindamine)"/>
    <n v="0"/>
    <n v="0"/>
    <n v="6"/>
    <s v="S00062_46508206683_õppeaine9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85"/>
    <s v="õppeaine33"/>
    <d v="2022-09-10T00:00:00"/>
    <n v="3.5"/>
    <n v="2"/>
    <s v="arvestus (mitteeristav)"/>
    <s v="NULL"/>
    <s v=""/>
    <n v="0"/>
    <s v="S00062_46508206683_õppeaine33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70"/>
    <s v="õppeaine9"/>
    <d v="2024-09-10T00:00:00"/>
    <n v="3.5"/>
    <n v="8"/>
    <s v="eksam (eristav hindamine)"/>
    <n v="4"/>
    <n v="32"/>
    <n v="8"/>
    <s v="S00062_46508206683_õppeaine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Suurepärane"/>
    <x v="13"/>
    <s v="õppeaine78"/>
    <d v="2023-02-10T00:00:00"/>
    <n v="3.5"/>
    <n v="6"/>
    <s v="hindeline arvestus (eristav hindamine)"/>
    <n v="5"/>
    <n v="30"/>
    <n v="6"/>
    <s v="S00062_46508206683_õppeaine78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Mitteilmunud"/>
    <x v="90"/>
    <s v="õppeaine89"/>
    <d v="2024-09-10T00:00:00"/>
    <n v="3.5"/>
    <n v="2"/>
    <s v="arvestus (mitteeristav)"/>
    <n v="0"/>
    <n v="0"/>
    <n v="0"/>
    <s v="S00062_46508206683_õppeaine8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Arvestatud"/>
    <x v="14"/>
    <s v="õppeaine4"/>
    <d v="2022-02-10T00:00:00"/>
    <n v="3.5"/>
    <n v="2"/>
    <s v="arvestus (mitteeristav)"/>
    <s v="NULL"/>
    <s v=""/>
    <n v="0"/>
    <s v="S00062_46508206683_õppeaine4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95"/>
    <s v="õppeaine55"/>
    <d v="2022-02-10T00:00:00"/>
    <n v="3.5"/>
    <n v="6"/>
    <s v="hindeline arvestus (eristav hindamine)"/>
    <n v="3"/>
    <n v="18"/>
    <n v="6"/>
    <s v="S00062_46508206683_õppeaine55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ilmunud"/>
    <x v="50"/>
    <s v="õppeaine41"/>
    <d v="2021-02-10T00:00:00"/>
    <n v="3.5"/>
    <n v="6"/>
    <s v="hindeline arvestus (eristav hindamine)"/>
    <n v="0"/>
    <n v="0"/>
    <n v="6"/>
    <s v="S00062_46508206683_õppeaine41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4"/>
    <s v="õppeaine24"/>
    <d v="2024-09-10T00:00:00"/>
    <n v="3.5"/>
    <n v="9"/>
    <s v="eksam (eristav hindamine)"/>
    <n v="3"/>
    <n v="27"/>
    <n v="9"/>
    <s v="S00062_46508206683_õppeaine2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93"/>
    <s v="õppeaine88"/>
    <d v="2021-09-10T00:00:00"/>
    <n v="3.5"/>
    <n v="2"/>
    <s v="arvestus (mitteeristav)"/>
    <s v="NULL"/>
    <s v=""/>
    <n v="0"/>
    <s v="S00062_46508206683_õppeaine88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x v="15"/>
    <x v="3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27"/>
    <s v="õppeaine46"/>
    <d v="2023-02-10T00:00:00"/>
    <n v="3.5"/>
    <n v="2"/>
    <s v="arvestus (mitteeristav)"/>
    <s v="NULL"/>
    <s v=""/>
    <n v="0"/>
    <s v="S00062_46508206683_õppeaine46_4496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Arvestatud"/>
    <x v="36"/>
    <s v="õppeaine62"/>
    <d v="2025-02-10T00:00:00"/>
    <n v="3"/>
    <n v="3"/>
    <s v="arvestus (mitteeristav)"/>
    <s v="NULL"/>
    <s v=""/>
    <n v="0"/>
    <s v="S00063_36411152001_õppeaine6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arvestatud"/>
    <x v="94"/>
    <s v="õppeaine32"/>
    <d v="2024-09-10T00:00:00"/>
    <n v="3"/>
    <n v="2"/>
    <s v="arvestus (mitteeristav)"/>
    <s v="NULL"/>
    <s v=""/>
    <n v="0"/>
    <s v="S00063_36411152001_õppeaine32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Väga hea"/>
    <x v="67"/>
    <s v="õppeaine30"/>
    <d v="2021-02-10T00:00:00"/>
    <n v="3"/>
    <n v="6"/>
    <s v="hindeline arvestus (eristav hindamine)"/>
    <n v="4"/>
    <n v="24"/>
    <n v="6"/>
    <s v="S00063_36411152001_õppeaine30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Suurepärane"/>
    <x v="86"/>
    <s v="õppeaine44"/>
    <d v="2024-09-10T00:00:00"/>
    <n v="3"/>
    <n v="6"/>
    <s v="hindeline arvestus (eristav hindamine)"/>
    <n v="5"/>
    <n v="30"/>
    <n v="6"/>
    <s v="S00063_36411152001_õppeaine44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ilmunud"/>
    <x v="18"/>
    <s v="õppeaine15"/>
    <d v="2022-09-10T00:00:00"/>
    <n v="3"/>
    <n v="3"/>
    <s v="arvestus (mitteeristav)"/>
    <n v="0"/>
    <n v="0"/>
    <n v="0"/>
    <s v="S00063_36411152001_õppeaine15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Rahuldav"/>
    <x v="82"/>
    <s v="õppeaine40"/>
    <d v="2022-02-10T00:00:00"/>
    <n v="3"/>
    <n v="5"/>
    <s v="hindeline arvestus (eristav hindamine)"/>
    <n v="2"/>
    <n v="10"/>
    <n v="5"/>
    <s v="S00063_36411152001_õppeaine40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21"/>
    <s v="õppeaine42"/>
    <d v="2024-02-10T00:00:00"/>
    <n v="3"/>
    <n v="6"/>
    <s v="hindeline arvestus (eristav hindamine)"/>
    <n v="4"/>
    <n v="24"/>
    <n v="6"/>
    <s v="S00063_36411152001_õppeaine4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Rahuldav"/>
    <x v="26"/>
    <s v="õppeaine13"/>
    <d v="2025-02-10T00:00:00"/>
    <n v="3"/>
    <n v="6"/>
    <s v="hindeline arvestus (eristav hindamine)"/>
    <n v="2"/>
    <n v="12"/>
    <n v="6"/>
    <s v="S00063_36411152001_õppeaine13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Suurepärane"/>
    <x v="20"/>
    <s v="õppeaine12"/>
    <d v="2024-02-10T00:00:00"/>
    <n v="3"/>
    <n v="5"/>
    <s v="hindeline arvestus (eristav hindamine)"/>
    <n v="5"/>
    <n v="25"/>
    <n v="5"/>
    <s v="S00063_36411152001_õppeaine1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31"/>
    <s v="õppeaine36"/>
    <d v="2022-09-10T00:00:00"/>
    <n v="3"/>
    <n v="6"/>
    <s v="hindeline arvestus (eristav hindamine)"/>
    <n v="4"/>
    <n v="24"/>
    <n v="6"/>
    <s v="S00063_36411152001_õppeaine36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Arvestatud"/>
    <x v="84"/>
    <s v="õppeaine73"/>
    <d v="2025-09-10T00:00:00"/>
    <n v="3"/>
    <n v="3"/>
    <s v="arvestus (mitteeristav)"/>
    <s v="NULL"/>
    <s v=""/>
    <n v="0"/>
    <s v="S00063_36411152001_õppeaine73_45910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Mitteilmunud"/>
    <x v="33"/>
    <s v="õppeaine56"/>
    <d v="2022-02-10T00:00:00"/>
    <n v="3"/>
    <n v="6"/>
    <s v="hindeline arvestus (eristav hindamine)"/>
    <n v="0"/>
    <n v="0"/>
    <n v="6"/>
    <s v="S00063_36411152001_õppeaine56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ilmunud"/>
    <x v="25"/>
    <s v="õppeaine98"/>
    <d v="2021-09-10T00:00:00"/>
    <n v="3"/>
    <n v="6"/>
    <s v="hindeline arvestus (eristav hindamine)"/>
    <n v="0"/>
    <n v="0"/>
    <n v="6"/>
    <s v="S00063_36411152001_õppeaine98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Rahuldav"/>
    <x v="1"/>
    <s v="õppeaine2"/>
    <d v="2021-09-10T00:00:00"/>
    <n v="3"/>
    <n v="6"/>
    <s v="hindeline arvestus (eristav hindamine)"/>
    <n v="2"/>
    <n v="12"/>
    <n v="6"/>
    <s v="S00063_36411152001_õppeaine2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16"/>
    <s v="õppeaine91"/>
    <d v="2021-02-10T00:00:00"/>
    <n v="3"/>
    <n v="3"/>
    <s v="arvestus (mitteeristav)"/>
    <s v="NULL"/>
    <s v=""/>
    <n v="0"/>
    <s v="S00063_36411152001_õppeaine91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40"/>
    <s v="õppeaine74"/>
    <d v="2022-02-10T00:00:00"/>
    <n v="3"/>
    <n v="2"/>
    <s v="arvestus (mitteeristav)"/>
    <s v="NULL"/>
    <s v=""/>
    <n v="0"/>
    <s v="S00063_36411152001_õppeaine74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Puudulik"/>
    <x v="65"/>
    <s v="õppeaine82"/>
    <d v="2025-02-10T00:00:00"/>
    <n v="3"/>
    <n v="5"/>
    <s v="hindeline arvestus (eristav hindamine)"/>
    <n v="0"/>
    <n v="0"/>
    <n v="5"/>
    <s v="S00063_36411152001_õppeaine8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97"/>
    <s v="õppeaine47"/>
    <d v="2021-09-10T00:00:00"/>
    <n v="3"/>
    <n v="2"/>
    <s v="arvestus (mitteeristav)"/>
    <s v="NULL"/>
    <s v=""/>
    <n v="0"/>
    <s v="S00063_36411152001_õppeaine47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arvestatud"/>
    <x v="2"/>
    <s v="õppeaine85"/>
    <d v="2023-09-10T00:00:00"/>
    <n v="3"/>
    <n v="3"/>
    <s v="arvestus (mitteeristav)"/>
    <s v="NULL"/>
    <s v=""/>
    <n v="0"/>
    <s v="S00063_36411152001_õppeaine85_4517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x v="16"/>
    <x v="5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89"/>
    <s v="õppeaine63"/>
    <d v="2024-02-10T00:00:00"/>
    <n v="3"/>
    <n v="3"/>
    <s v="arvestus (mitteeristav)"/>
    <s v="NULL"/>
    <s v=""/>
    <n v="0"/>
    <s v="S00063_36411152001_õppeaine63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55"/>
    <s v="õppeaine96"/>
    <d v="2025-02-10T00:00:00"/>
    <n v="4.5"/>
    <n v="5"/>
    <s v="hindeline arvestus (eristav hindamine)"/>
    <n v="0"/>
    <n v="0"/>
    <n v="5"/>
    <s v="S00064_38708094675_õppeaine96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19"/>
    <s v="õppeaine60"/>
    <d v="2023-09-10T00:00:00"/>
    <n v="4.5"/>
    <n v="2"/>
    <s v="arvestus (mitteeristav)"/>
    <s v="NULL"/>
    <s v=""/>
    <n v="0"/>
    <s v="S00064_38708094675_õppeaine60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84"/>
    <s v="õppeaine73"/>
    <d v="2022-09-10T00:00:00"/>
    <n v="4.5"/>
    <n v="3"/>
    <s v="arvestus (mitteeristav)"/>
    <s v="NULL"/>
    <s v=""/>
    <n v="0"/>
    <s v="S00064_38708094675_õppeaine7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Väga hea"/>
    <x v="6"/>
    <s v="õppeaine84"/>
    <d v="2021-02-10T00:00:00"/>
    <n v="4.5"/>
    <n v="6"/>
    <s v="hindeline arvestus (eristav hindamine)"/>
    <n v="4"/>
    <n v="24"/>
    <n v="6"/>
    <s v="S00064_38708094675_õppeaine84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68"/>
    <s v="õppeaine43"/>
    <d v="2021-09-10T00:00:00"/>
    <n v="4.5"/>
    <n v="3"/>
    <s v="arvestus (mitteeristav)"/>
    <s v="NULL"/>
    <s v=""/>
    <n v="0"/>
    <s v="S00064_38708094675_õppeaine43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57"/>
    <s v="õppeaine26"/>
    <d v="2024-02-10T00:00:00"/>
    <n v="4.5"/>
    <n v="5"/>
    <s v="hindeline arvestus (eristav hindamine)"/>
    <n v="1"/>
    <n v="5"/>
    <n v="5"/>
    <s v="S00064_38708094675_õppeaine26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21"/>
    <s v="õppeaine42"/>
    <d v="2024-02-10T00:00:00"/>
    <n v="4.5"/>
    <n v="6"/>
    <s v="hindeline arvestus (eristav hindamine)"/>
    <n v="0"/>
    <n v="0"/>
    <n v="6"/>
    <s v="S00064_38708094675_õppeaine42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ilmunud"/>
    <x v="26"/>
    <s v="õppeaine13"/>
    <d v="2022-09-10T00:00:00"/>
    <n v="4.5"/>
    <n v="6"/>
    <s v="hindeline arvestus (eristav hindamine)"/>
    <n v="0"/>
    <n v="0"/>
    <n v="6"/>
    <s v="S00064_38708094675_õppeaine1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31"/>
    <s v="õppeaine36"/>
    <d v="2022-09-10T00:00:00"/>
    <n v="4.5"/>
    <n v="6"/>
    <s v="hindeline arvestus (eristav hindamine)"/>
    <n v="1"/>
    <n v="6"/>
    <n v="6"/>
    <s v="S00064_38708094675_õppeaine36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40"/>
    <s v="õppeaine74"/>
    <d v="2022-09-10T00:00:00"/>
    <n v="4.5"/>
    <n v="2"/>
    <s v="arvestus (mitteeristav)"/>
    <s v="NULL"/>
    <s v=""/>
    <n v="0"/>
    <s v="S00064_38708094675_õppeaine74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65"/>
    <s v="õppeaine82"/>
    <d v="2025-02-10T00:00:00"/>
    <n v="4.5"/>
    <n v="5"/>
    <s v="hindeline arvestus (eristav hindamine)"/>
    <n v="0"/>
    <n v="0"/>
    <n v="5"/>
    <s v="S00064_38708094675_õppeaine82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36"/>
    <s v="õppeaine62"/>
    <d v="2021-02-10T00:00:00"/>
    <n v="4.5"/>
    <n v="3"/>
    <s v="arvestus (mitteeristav)"/>
    <s v="NULL"/>
    <s v=""/>
    <n v="0"/>
    <s v="S00064_38708094675_õppeaine62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10"/>
    <s v="õppeaine39"/>
    <d v="2023-02-10T00:00:00"/>
    <n v="4.5"/>
    <n v="5"/>
    <s v="hindeline arvestus (eristav hindamine)"/>
    <n v="4"/>
    <n v="20"/>
    <n v="5"/>
    <s v="S00064_38708094675_õppeaine39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58"/>
    <s v="õppeaine20"/>
    <d v="2021-02-10T00:00:00"/>
    <n v="4.5"/>
    <n v="3"/>
    <s v="arvestus (mitteeristav)"/>
    <s v="NULL"/>
    <s v=""/>
    <n v="0"/>
    <s v="S00064_38708094675_õppeaine20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25"/>
    <s v="õppeaine98"/>
    <d v="2023-09-10T00:00:00"/>
    <n v="4.5"/>
    <n v="6"/>
    <s v="hindeline arvestus (eristav hindamine)"/>
    <n v="0"/>
    <n v="0"/>
    <n v="6"/>
    <s v="S00064_38708094675_õppeaine98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35"/>
    <s v="õppeaine94"/>
    <d v="2023-02-10T00:00:00"/>
    <n v="4.5"/>
    <n v="9"/>
    <s v="eksam (eristav hindamine)"/>
    <n v="0"/>
    <n v="0"/>
    <n v="9"/>
    <s v="S00064_38708094675_õppeaine94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79"/>
    <s v="õppeaine83"/>
    <d v="2022-09-10T00:00:00"/>
    <n v="4.5"/>
    <n v="6"/>
    <s v="hindeline arvestus (eristav hindamine)"/>
    <n v="4"/>
    <n v="24"/>
    <n v="6"/>
    <s v="S00064_38708094675_õppeaine8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82"/>
    <s v="õppeaine40"/>
    <d v="2020-09-10T00:00:00"/>
    <n v="4.5"/>
    <n v="5"/>
    <s v="hindeline arvestus (eristav hindamine)"/>
    <n v="0"/>
    <n v="0"/>
    <n v="5"/>
    <s v="S00064_38708094675_õppeaine40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8"/>
    <s v="õppeaine16"/>
    <d v="2023-09-10T00:00:00"/>
    <n v="4.5"/>
    <n v="6"/>
    <s v="hindeline arvestus (eristav hindamine)"/>
    <n v="1"/>
    <n v="6"/>
    <n v="6"/>
    <s v="S00064_38708094675_õppeaine16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24"/>
    <s v="õppeaine75"/>
    <d v="2024-09-10T00:00:00"/>
    <n v="4.5"/>
    <n v="2"/>
    <s v="arvestus (mitteeristav)"/>
    <s v="NULL"/>
    <s v=""/>
    <n v="0"/>
    <s v="S00064_38708094675_õppeaine75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46"/>
    <s v="õppeaine5"/>
    <d v="2022-09-10T00:00:00"/>
    <n v="4.5"/>
    <n v="2"/>
    <s v="arvestus (mitteeristav)"/>
    <s v="NULL"/>
    <s v=""/>
    <n v="0"/>
    <s v="S00064_38708094675_õppeaine5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0"/>
    <s v="õppeaine9"/>
    <d v="2024-02-10T00:00:00"/>
    <n v="4.5"/>
    <n v="8"/>
    <s v="eksam (eristav hindamine)"/>
    <n v="1"/>
    <n v="8"/>
    <n v="8"/>
    <s v="S00064_38708094675_õppeaine9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72"/>
    <s v="õppeaine17"/>
    <d v="2021-09-10T00:00:00"/>
    <n v="4.5"/>
    <n v="3"/>
    <s v="arvestus (mitteeristav)"/>
    <s v="NULL"/>
    <s v=""/>
    <n v="0"/>
    <s v="S00064_38708094675_õppeaine17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23"/>
    <s v="õppeaine34"/>
    <d v="2021-09-10T00:00:00"/>
    <n v="4.5"/>
    <n v="3"/>
    <s v="arvestus (mitteeristav)"/>
    <s v="NULL"/>
    <s v=""/>
    <n v="0"/>
    <s v="S00064_38708094675_õppeaine34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Puudulik"/>
    <x v="41"/>
    <s v="õppeaine25"/>
    <d v="2020-09-10T00:00:00"/>
    <n v="4.5"/>
    <n v="5"/>
    <s v="hindeline arvestus (eristav hindamine)"/>
    <n v="0"/>
    <n v="0"/>
    <n v="5"/>
    <s v="S00064_38708094675_õppeaine25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38"/>
    <s v="õppeaine87"/>
    <d v="2022-02-10T00:00:00"/>
    <n v="4.5"/>
    <n v="3"/>
    <s v="arvestus (mitteeristav)"/>
    <s v="NULL"/>
    <s v=""/>
    <n v="0"/>
    <s v="S00064_38708094675_õppeaine87_4460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Rahuldav"/>
    <x v="52"/>
    <s v="õppeaine70"/>
    <d v="2024-09-10T00:00:00"/>
    <n v="4.5"/>
    <n v="6"/>
    <s v="hindeline arvestus (eristav hindamine)"/>
    <n v="2"/>
    <n v="12"/>
    <n v="6"/>
    <s v="S00064_38708094675_õppeaine70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Puudulik"/>
    <x v="42"/>
    <s v="õppeaine53"/>
    <d v="2023-09-10T00:00:00"/>
    <n v="4.5"/>
    <n v="5"/>
    <s v="hindeline arvestus (eristav hindamine)"/>
    <n v="0"/>
    <n v="0"/>
    <n v="5"/>
    <s v="S00064_38708094675_õppeaine53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x v="3"/>
    <x v="0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2"/>
    <s v="õppeaine85"/>
    <d v="2022-09-10T00:00:00"/>
    <n v="4.5"/>
    <n v="3"/>
    <s v="arvestus (mitteeristav)"/>
    <s v="NULL"/>
    <s v=""/>
    <n v="0"/>
    <s v="S00064_38708094675_õppeaine85_44814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x v="18"/>
    <x v="1"/>
    <x v="29"/>
    <s v="Õpib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kirjeldus"/>
    <s v="DEF AS"/>
    <n v="68"/>
    <n v="58"/>
    <s v="3.0"/>
    <s v="3.3"/>
    <x v="13"/>
    <s v="4.0"/>
    <n v="4"/>
    <n v="2"/>
    <n v="0"/>
    <n v="9"/>
    <n v="25"/>
    <n v="0"/>
    <s v="Hea"/>
    <x v="79"/>
    <s v="õppeaine83"/>
    <d v="2021-09-10T00:00:00"/>
    <n v="4"/>
    <n v="6"/>
    <s v="hindeline arvestus (eristav hindamine)"/>
    <n v="3"/>
    <n v="18"/>
    <n v="6"/>
    <s v="S00065_58709056860_õppeaine83_44449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x v="18"/>
    <x v="1"/>
    <x v="29"/>
    <s v="Õpib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kirjeldus"/>
    <s v="DEF AS"/>
    <n v="68"/>
    <n v="55"/>
    <s v="3.0"/>
    <s v="3.1"/>
    <x v="13"/>
    <s v="4.0"/>
    <n v="4"/>
    <n v="1"/>
    <n v="0"/>
    <n v="2"/>
    <n v="24"/>
    <n v="0"/>
    <s v="Puudulik"/>
    <x v="62"/>
    <s v="õppeaine95"/>
    <d v="2024-09-10T00:00:00"/>
    <n v="4"/>
    <n v="5"/>
    <s v="hindeline arvestus (eristav hindamine)"/>
    <n v="0"/>
    <n v="0"/>
    <n v="5"/>
    <s v="S00065_58709056860_õppeaine95_45545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x v="18"/>
    <x v="1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Hea"/>
    <x v="92"/>
    <s v="õppeaine69"/>
    <d v="2022-02-10T00:00:00"/>
    <n v="4"/>
    <n v="6"/>
    <s v="hindeline arvestus (eristav hindamine)"/>
    <n v="3"/>
    <n v="18"/>
    <n v="6"/>
    <s v="S00065_58709056860_õppeaine69_4460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x v="18"/>
    <x v="1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Puudulik"/>
    <x v="17"/>
    <s v="õppeaine28"/>
    <d v="2024-02-10T00:00:00"/>
    <n v="4"/>
    <n v="6"/>
    <s v="hindeline arvestus (eristav hindamine)"/>
    <n v="0"/>
    <n v="0"/>
    <n v="6"/>
    <s v="S00065_58709056860_õppeaine28_4533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x v="18"/>
    <x v="1"/>
    <x v="29"/>
    <s v="Õpib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x v="7"/>
    <s v="Jah"/>
    <s v="kirjeldus"/>
    <s v="DEF AS"/>
    <n v="68"/>
    <n v="52"/>
    <s v="3.0"/>
    <s v="4.7"/>
    <x v="13"/>
    <s v="5.0"/>
    <n v="4"/>
    <n v="0"/>
    <n v="0"/>
    <n v="4"/>
    <n v="33"/>
    <n v="0"/>
    <s v="Kasin"/>
    <x v="74"/>
    <s v="õppeaine64"/>
    <d v="2021-09-10T00:00:00"/>
    <n v="4"/>
    <n v="6"/>
    <s v="hindeline arvestus (eristav hindamine)"/>
    <n v="1"/>
    <n v="6"/>
    <n v="6"/>
    <s v="S00065_58709056860_õppeaine64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60"/>
    <s v="õppeaine35"/>
    <d v="2023-09-10T00:00:00"/>
    <n v="3"/>
    <n v="3"/>
    <s v="arvestus (mitteeristav)"/>
    <s v="NULL"/>
    <s v=""/>
    <n v="0"/>
    <s v="S00066_32712119964_õppeaine3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10"/>
    <s v="õppeaine39"/>
    <d v="2023-02-10T00:00:00"/>
    <n v="3"/>
    <n v="5"/>
    <s v="hindeline arvestus (eristav hindamine)"/>
    <n v="5"/>
    <n v="25"/>
    <n v="5"/>
    <s v="S00066_32712119964_õppeaine39_4496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12"/>
    <s v="õppeaine68"/>
    <d v="2025-09-10T00:00:00"/>
    <n v="3"/>
    <n v="5"/>
    <s v="hindeline arvestus (eristav hindamine)"/>
    <n v="1"/>
    <n v="5"/>
    <n v="5"/>
    <s v="S00066_32712119964_õppeaine68_45910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25"/>
    <s v="õppeaine98"/>
    <d v="2021-09-10T00:00:00"/>
    <n v="3"/>
    <n v="6"/>
    <s v="hindeline arvestus (eristav hindamine)"/>
    <n v="5"/>
    <n v="30"/>
    <n v="6"/>
    <s v="S00066_32712119964_õppeaine98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82"/>
    <s v="õppeaine40"/>
    <d v="2024-09-10T00:00:00"/>
    <n v="3"/>
    <n v="5"/>
    <s v="hindeline arvestus (eristav hindamine)"/>
    <n v="0"/>
    <n v="0"/>
    <n v="5"/>
    <s v="S00066_32712119964_õppeaine40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arvestatud"/>
    <x v="75"/>
    <s v="õppeaine45"/>
    <d v="2021-09-10T00:00:00"/>
    <n v="3"/>
    <n v="3"/>
    <s v="arvestus (mitteeristav)"/>
    <s v="NULL"/>
    <s v=""/>
    <n v="0"/>
    <s v="S00066_32712119964_õppeaine45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Rahuldav"/>
    <x v="62"/>
    <s v="õppeaine95"/>
    <d v="2024-02-10T00:00:00"/>
    <n v="3"/>
    <n v="5"/>
    <s v="hindeline arvestus (eristav hindamine)"/>
    <n v="2"/>
    <n v="10"/>
    <n v="5"/>
    <s v="S00066_32712119964_õppeaine95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23"/>
    <s v="õppeaine34"/>
    <d v="2022-09-10T00:00:00"/>
    <n v="3"/>
    <n v="3"/>
    <s v="arvestus (mitteeristav)"/>
    <s v="NULL"/>
    <s v=""/>
    <n v="0"/>
    <s v="S00066_32712119964_õppeaine3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78"/>
    <s v="õppeaine16"/>
    <d v="2022-02-10T00:00:00"/>
    <n v="3"/>
    <n v="6"/>
    <s v="hindeline arvestus (eristav hindamine)"/>
    <n v="1"/>
    <n v="6"/>
    <n v="6"/>
    <s v="S00066_32712119964_õppeaine16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49"/>
    <s v="õppeaine90"/>
    <d v="2020-09-10T00:00:00"/>
    <n v="3"/>
    <n v="3"/>
    <s v="arvestus (mitteeristav)"/>
    <s v="NULL"/>
    <s v=""/>
    <n v="0"/>
    <s v="S00066_32712119964_õppeaine90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77"/>
    <s v="õppeaine49"/>
    <d v="2022-09-10T00:00:00"/>
    <n v="3"/>
    <n v="3"/>
    <s v="arvestus (mitteeristav)"/>
    <s v="NULL"/>
    <s v=""/>
    <n v="0"/>
    <s v="S00066_32712119964_õppeaine49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14"/>
    <s v="õppeaine4"/>
    <d v="2022-09-10T00:00:00"/>
    <n v="3"/>
    <n v="2"/>
    <s v="arvestus (mitteeristav)"/>
    <n v="0"/>
    <n v="0"/>
    <n v="0"/>
    <s v="S00066_32712119964_õppeaine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42"/>
    <s v="õppeaine53"/>
    <d v="2021-09-10T00:00:00"/>
    <n v="3"/>
    <n v="5"/>
    <s v="hindeline arvestus (eristav hindamine)"/>
    <n v="5"/>
    <n v="25"/>
    <n v="5"/>
    <s v="S00066_32712119964_õppeaine53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74"/>
    <s v="õppeaine64"/>
    <d v="2024-09-10T00:00:00"/>
    <n v="3"/>
    <n v="6"/>
    <s v="hindeline arvestus (eristav hindamine)"/>
    <n v="3"/>
    <n v="18"/>
    <n v="6"/>
    <s v="S00066_32712119964_õppeaine64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Rahuldav"/>
    <x v="39"/>
    <s v="õppeaine23"/>
    <d v="2022-02-10T00:00:00"/>
    <n v="3"/>
    <n v="8"/>
    <s v="eksam (eristav hindamine)"/>
    <n v="2"/>
    <n v="16"/>
    <n v="8"/>
    <s v="S00066_32712119964_õppeaine2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9"/>
    <s v="õppeaine67"/>
    <d v="2024-02-10T00:00:00"/>
    <n v="3"/>
    <n v="5"/>
    <s v="hindeline arvestus (eristav hindamine)"/>
    <n v="3"/>
    <n v="15"/>
    <n v="5"/>
    <s v="S00066_32712119964_õppeaine67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Väga hea"/>
    <x v="17"/>
    <s v="õppeaine28"/>
    <d v="2024-02-10T00:00:00"/>
    <n v="3"/>
    <n v="6"/>
    <s v="hindeline arvestus (eristav hindamine)"/>
    <n v="4"/>
    <n v="24"/>
    <n v="6"/>
    <s v="S00066_32712119964_õppeaine28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41"/>
    <s v="õppeaine25"/>
    <d v="2024-09-10T00:00:00"/>
    <n v="3"/>
    <n v="5"/>
    <s v="hindeline arvestus (eristav hindamine)"/>
    <n v="0"/>
    <n v="0"/>
    <n v="5"/>
    <s v="S00066_32712119964_õppeaine25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Mitteilmunud"/>
    <x v="59"/>
    <s v="õppeaine57"/>
    <d v="2021-02-10T00:00:00"/>
    <n v="3"/>
    <n v="3"/>
    <s v="arvestus (mitteeristav)"/>
    <n v="0"/>
    <n v="0"/>
    <n v="0"/>
    <s v="S00066_32712119964_õppeaine57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65"/>
    <s v="õppeaine82"/>
    <d v="2020-09-10T00:00:00"/>
    <n v="3"/>
    <n v="5"/>
    <s v="hindeline arvestus (eristav hindamine)"/>
    <n v="0"/>
    <n v="0"/>
    <n v="5"/>
    <s v="S00066_32712119964_õppeaine82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70"/>
    <s v="õppeaine9"/>
    <d v="2023-09-10T00:00:00"/>
    <n v="3"/>
    <n v="8"/>
    <s v="eksam (eristav hindamine)"/>
    <n v="0"/>
    <n v="0"/>
    <n v="8"/>
    <s v="S00066_32712119964_õppeaine9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Arvestatud"/>
    <x v="96"/>
    <s v="õppeaine21"/>
    <d v="2025-02-10T00:00:00"/>
    <n v="3"/>
    <n v="3"/>
    <s v="arvestus (mitteeristav)"/>
    <s v="NULL"/>
    <s v=""/>
    <n v="0"/>
    <s v="S00066_32712119964_õppeaine21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Puudulik"/>
    <x v="43"/>
    <s v="õppeaine66"/>
    <d v="2022-09-10T00:00:00"/>
    <n v="3"/>
    <n v="9"/>
    <s v="eksam (eristav hindamine)"/>
    <n v="0"/>
    <n v="0"/>
    <n v="9"/>
    <s v="S00066_32712119964_õppeaine6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53"/>
    <s v="õppeaine97"/>
    <d v="2023-09-10T00:00:00"/>
    <n v="3"/>
    <n v="6"/>
    <s v="hindeline arvestus (eristav hindamine)"/>
    <n v="5"/>
    <n v="30"/>
    <n v="6"/>
    <s v="S00066_32712119964_õppeaine97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11"/>
    <s v="õppeaine3"/>
    <d v="2025-02-10T00:00:00"/>
    <n v="3"/>
    <n v="3"/>
    <s v="arvestus (mitteeristav)"/>
    <s v="NULL"/>
    <s v=""/>
    <n v="0"/>
    <s v="S00066_32712119964_õppeaine3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Väga hea"/>
    <x v="95"/>
    <s v="õppeaine55"/>
    <d v="2023-09-10T00:00:00"/>
    <n v="3"/>
    <n v="6"/>
    <s v="hindeline arvestus (eristav hindamine)"/>
    <n v="4"/>
    <n v="24"/>
    <n v="6"/>
    <s v="S00066_32712119964_õppeaine5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27"/>
    <s v="õppeaine46"/>
    <d v="2020-09-10T00:00:00"/>
    <n v="3"/>
    <n v="2"/>
    <s v="arvestus (mitteeristav)"/>
    <n v="0"/>
    <n v="0"/>
    <n v="0"/>
    <s v="S00066_32712119964_õppeaine46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55"/>
    <s v="õppeaine96"/>
    <d v="2022-09-10T00:00:00"/>
    <n v="3"/>
    <n v="5"/>
    <s v="hindeline arvestus (eristav hindamine)"/>
    <n v="1"/>
    <n v="5"/>
    <n v="5"/>
    <s v="S00066_32712119964_õppeaine9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63"/>
    <s v="õppeaine37"/>
    <d v="2022-09-10T00:00:00"/>
    <n v="3"/>
    <n v="8"/>
    <s v="eksam (eristav hindamine)"/>
    <n v="5"/>
    <n v="40"/>
    <n v="8"/>
    <s v="S00066_32712119964_õppeaine37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Rahuldav"/>
    <x v="73"/>
    <s v="õppeaine92"/>
    <d v="2021-09-10T00:00:00"/>
    <n v="3"/>
    <n v="6"/>
    <s v="hindeline arvestus (eristav hindamine)"/>
    <n v="2"/>
    <n v="12"/>
    <n v="6"/>
    <s v="S00066_32712119964_õppeaine92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48"/>
    <s v="õppeaine11"/>
    <d v="2021-09-10T00:00:00"/>
    <n v="3"/>
    <n v="10"/>
    <s v="eksam (eristav hindamine)"/>
    <n v="1"/>
    <n v="10"/>
    <n v="10"/>
    <s v="S00066_32712119964_õppeaine11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0"/>
    <s v="õppeaine22"/>
    <d v="2025-02-10T00:00:00"/>
    <n v="3"/>
    <n v="6"/>
    <s v="hindeline arvestus (eristav hindamine)"/>
    <n v="0"/>
    <n v="0"/>
    <n v="6"/>
    <s v="S00066_32712119964_õppeaine22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88"/>
    <s v="õppeaine93"/>
    <d v="2022-02-10T00:00:00"/>
    <n v="3"/>
    <n v="8"/>
    <s v="eksam (eristav hindamine)"/>
    <n v="1"/>
    <n v="8"/>
    <n v="8"/>
    <s v="S00066_32712119964_õppeaine9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arvestatud"/>
    <x v="90"/>
    <s v="õppeaine89"/>
    <d v="2021-02-10T00:00:00"/>
    <n v="3"/>
    <n v="2"/>
    <s v="arvestus (mitteeristav)"/>
    <s v="NULL"/>
    <s v=""/>
    <n v="0"/>
    <s v="S00066_32712119964_õppeaine89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x v="10"/>
    <x v="3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76"/>
    <s v="õppeaine1"/>
    <d v="2024-09-10T00:00:00"/>
    <n v="3"/>
    <n v="3"/>
    <s v="arvestus (mitteeristav)"/>
    <s v="NULL"/>
    <s v=""/>
    <n v="0"/>
    <s v="S00066_32712119964_õppeaine1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3"/>
    <s v="õppeaine29"/>
    <d v="2023-09-10T00:00:00"/>
    <n v="3"/>
    <n v="3"/>
    <s v="arvestus (mitteeristav)"/>
    <s v="NULL"/>
    <s v=""/>
    <n v="0"/>
    <s v="S00067_33912170218_õppeaine29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62"/>
    <s v="õppeaine95"/>
    <d v="2022-02-10T00:00:00"/>
    <n v="3"/>
    <n v="5"/>
    <s v="hindeline arvestus (eristav hindamine)"/>
    <n v="0"/>
    <n v="0"/>
    <n v="5"/>
    <s v="S00067_33912170218_õppeaine95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arvestatud"/>
    <x v="47"/>
    <s v="õppeaine61"/>
    <d v="2023-02-10T00:00:00"/>
    <n v="3"/>
    <n v="2"/>
    <s v="arvestus (mitteeristav)"/>
    <s v="NULL"/>
    <s v=""/>
    <n v="0"/>
    <s v="S00067_33912170218_õppeaine61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9"/>
    <s v="õppeaine60"/>
    <d v="2024-02-10T00:00:00"/>
    <n v="3"/>
    <n v="2"/>
    <s v="arvestus (mitteeristav)"/>
    <s v="NULL"/>
    <s v=""/>
    <n v="0"/>
    <s v="S00067_33912170218_õppeaine6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29"/>
    <s v="õppeaine81"/>
    <d v="2022-02-10T00:00:00"/>
    <n v="3"/>
    <n v="5"/>
    <s v="hindeline arvestus (eristav hindamine)"/>
    <n v="4"/>
    <n v="20"/>
    <n v="5"/>
    <s v="S00067_33912170218_õppeaine81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0"/>
    <s v="õppeaine89"/>
    <d v="2025-02-10T00:00:00"/>
    <n v="3"/>
    <n v="2"/>
    <s v="arvestus (mitteeristav)"/>
    <s v="NULL"/>
    <s v=""/>
    <n v="0"/>
    <s v="S00067_33912170218_õppeaine89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53"/>
    <s v="õppeaine97"/>
    <d v="2022-02-10T00:00:00"/>
    <n v="3"/>
    <n v="6"/>
    <s v="hindeline arvestus (eristav hindamine)"/>
    <n v="4"/>
    <n v="24"/>
    <n v="6"/>
    <s v="S00067_33912170218_õppeaine97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Suurepärane"/>
    <x v="92"/>
    <s v="õppeaine69"/>
    <d v="2022-09-10T00:00:00"/>
    <n v="3"/>
    <n v="6"/>
    <s v="hindeline arvestus (eristav hindamine)"/>
    <n v="5"/>
    <n v="30"/>
    <n v="6"/>
    <s v="S00067_33912170218_õppeaine69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4"/>
    <s v="õppeaine4"/>
    <d v="2023-02-10T00:00:00"/>
    <n v="3"/>
    <n v="2"/>
    <s v="arvestus (mitteeristav)"/>
    <s v="NULL"/>
    <s v=""/>
    <n v="0"/>
    <s v="S00067_33912170218_õppeaine4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43"/>
    <s v="õppeaine66"/>
    <d v="2024-09-10T00:00:00"/>
    <n v="3"/>
    <n v="9"/>
    <s v="eksam (eristav hindamine)"/>
    <n v="0"/>
    <n v="0"/>
    <n v="9"/>
    <s v="S00067_33912170218_õppeaine66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56"/>
    <s v="õppeaine54"/>
    <d v="2022-09-10T00:00:00"/>
    <n v="3"/>
    <n v="5"/>
    <s v="hindeline arvestus (eristav hindamine)"/>
    <n v="0"/>
    <n v="0"/>
    <n v="5"/>
    <s v="S00067_33912170218_õppeaine54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39"/>
    <s v="õppeaine23"/>
    <d v="2025-02-10T00:00:00"/>
    <n v="3"/>
    <n v="8"/>
    <s v="eksam (eristav hindamine)"/>
    <n v="4"/>
    <n v="32"/>
    <n v="8"/>
    <s v="S00067_33912170218_õppeaine2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3"/>
    <s v="õppeaine99"/>
    <d v="2024-09-10T00:00:00"/>
    <n v="3"/>
    <n v="3"/>
    <s v="arvestus (mitteeristav)"/>
    <s v="NULL"/>
    <s v=""/>
    <n v="0"/>
    <s v="S00067_33912170218_õppeaine99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63"/>
    <s v="õppeaine37"/>
    <d v="2021-09-10T00:00:00"/>
    <n v="3"/>
    <n v="8"/>
    <s v="eksam (eristav hindamine)"/>
    <n v="0"/>
    <n v="0"/>
    <n v="8"/>
    <s v="S00067_33912170218_õppeaine3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Hea"/>
    <x v="20"/>
    <s v="õppeaine12"/>
    <d v="2021-02-10T00:00:00"/>
    <n v="3"/>
    <n v="5"/>
    <s v="hindeline arvestus (eristav hindamine)"/>
    <n v="3"/>
    <n v="15"/>
    <n v="5"/>
    <s v="S00067_33912170218_õppeaine12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17"/>
    <s v="õppeaine28"/>
    <d v="2024-09-10T00:00:00"/>
    <n v="3"/>
    <n v="6"/>
    <s v="hindeline arvestus (eristav hindamine)"/>
    <n v="0"/>
    <n v="0"/>
    <n v="6"/>
    <s v="S00067_33912170218_õppeaine28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1"/>
    <s v="õppeaine77"/>
    <d v="2023-09-10T00:00:00"/>
    <n v="3"/>
    <n v="3"/>
    <s v="arvestus (mitteeristav)"/>
    <s v="NULL"/>
    <s v=""/>
    <n v="0"/>
    <s v="S00067_33912170218_õppeaine77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6"/>
    <s v="õppeaine5"/>
    <d v="2024-09-10T00:00:00"/>
    <n v="3"/>
    <n v="2"/>
    <s v="arvestus (mitteeristav)"/>
    <s v="NULL"/>
    <s v=""/>
    <n v="0"/>
    <s v="S00067_33912170218_õppeaine5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5"/>
    <s v="õppeaine33"/>
    <d v="2021-02-10T00:00:00"/>
    <n v="3"/>
    <n v="2"/>
    <s v="arvestus (mitteeristav)"/>
    <s v="NULL"/>
    <s v=""/>
    <n v="0"/>
    <s v="S00067_33912170218_õppeaine3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89"/>
    <s v="õppeaine63"/>
    <d v="2021-02-10T00:00:00"/>
    <n v="3"/>
    <n v="3"/>
    <s v="arvestus (mitteeristav)"/>
    <n v="0"/>
    <n v="0"/>
    <n v="0"/>
    <s v="S00067_33912170218_õppeaine6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5"/>
    <s v="õppeaine45"/>
    <d v="2025-02-10T00:00:00"/>
    <n v="3"/>
    <n v="3"/>
    <s v="arvestus (mitteeristav)"/>
    <s v="NULL"/>
    <s v=""/>
    <n v="0"/>
    <s v="S00067_33912170218_õppeaine45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6"/>
    <s v="õppeaine1"/>
    <d v="2021-09-10T00:00:00"/>
    <n v="3"/>
    <n v="3"/>
    <s v="arvestus (mitteeristav)"/>
    <s v="NULL"/>
    <s v=""/>
    <n v="0"/>
    <s v="S00067_33912170218_õppeaine1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12"/>
    <s v="õppeaine68"/>
    <d v="2021-02-10T00:00:00"/>
    <n v="3"/>
    <n v="5"/>
    <s v="hindeline arvestus (eristav hindamine)"/>
    <n v="4"/>
    <n v="20"/>
    <n v="5"/>
    <s v="S00067_33912170218_õppeaine68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22"/>
    <s v="õppeaine18"/>
    <d v="2023-09-10T00:00:00"/>
    <n v="3"/>
    <n v="2"/>
    <s v="arvestus (mitteeristav)"/>
    <n v="0"/>
    <n v="0"/>
    <n v="0"/>
    <s v="S00067_33912170218_õppeaine18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9"/>
    <s v="õppeaine90"/>
    <d v="2024-02-10T00:00:00"/>
    <n v="3"/>
    <n v="3"/>
    <s v="arvestus (mitteeristav)"/>
    <s v="NULL"/>
    <s v=""/>
    <n v="0"/>
    <s v="S00067_33912170218_õppeaine9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Rahuldav"/>
    <x v="44"/>
    <s v="õppeaine86"/>
    <d v="2020-09-10T00:00:00"/>
    <n v="3"/>
    <n v="6"/>
    <s v="hindeline arvestus (eristav hindamine)"/>
    <n v="2"/>
    <n v="12"/>
    <n v="6"/>
    <s v="S00067_33912170218_õppeaine86_4408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Mitteilmunud"/>
    <x v="11"/>
    <s v="õppeaine3"/>
    <d v="2022-02-10T00:00:00"/>
    <n v="3"/>
    <n v="3"/>
    <s v="arvestus (mitteeristav)"/>
    <n v="0"/>
    <n v="0"/>
    <n v="0"/>
    <s v="S00067_33912170218_õppeaine3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Puudulik"/>
    <x v="79"/>
    <s v="õppeaine83"/>
    <d v="2022-09-10T00:00:00"/>
    <n v="3"/>
    <n v="6"/>
    <s v="hindeline arvestus (eristav hindamine)"/>
    <n v="0"/>
    <n v="0"/>
    <n v="6"/>
    <s v="S00067_33912170218_õppeaine83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Arvestatud"/>
    <x v="27"/>
    <s v="õppeaine46"/>
    <d v="2023-02-10T00:00:00"/>
    <n v="3"/>
    <n v="2"/>
    <s v="arvestus (mitteeristav)"/>
    <s v="NULL"/>
    <s v=""/>
    <n v="0"/>
    <s v="S00067_33912170218_õppeaine46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4"/>
    <s v="õppeaine19"/>
    <d v="2021-09-10T00:00:00"/>
    <n v="3"/>
    <n v="2"/>
    <s v="arvestus (mitteeristav)"/>
    <s v="NULL"/>
    <s v=""/>
    <n v="0"/>
    <s v="S00067_33912170218_õppeaine19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6"/>
    <s v="õppeaine62"/>
    <d v="2022-02-10T00:00:00"/>
    <n v="3"/>
    <n v="3"/>
    <s v="arvestus (mitteeristav)"/>
    <s v="NULL"/>
    <s v=""/>
    <n v="0"/>
    <s v="S00067_33912170218_õppeaine62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54"/>
    <s v="õppeaine65"/>
    <d v="2024-02-10T00:00:00"/>
    <n v="3"/>
    <n v="8"/>
    <s v="eksam (eristav hindamine)"/>
    <n v="1"/>
    <n v="8"/>
    <n v="8"/>
    <s v="S00067_33912170218_õppeaine65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Mitteilmunud"/>
    <x v="97"/>
    <s v="õppeaine47"/>
    <d v="2021-09-10T00:00:00"/>
    <n v="3"/>
    <n v="2"/>
    <s v="arvestus (mitteeristav)"/>
    <n v="0"/>
    <n v="0"/>
    <n v="0"/>
    <s v="S00067_33912170218_õppeaine4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64"/>
    <s v="õppeaine71"/>
    <d v="2024-02-10T00:00:00"/>
    <n v="3"/>
    <n v="3"/>
    <s v="arvestus (mitteeristav)"/>
    <s v="NULL"/>
    <s v=""/>
    <n v="0"/>
    <s v="S00067_33912170218_õppeaine71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8"/>
    <s v="õppeaine87"/>
    <d v="2021-02-10T00:00:00"/>
    <n v="3"/>
    <n v="3"/>
    <s v="arvestus (mitteeristav)"/>
    <s v="NULL"/>
    <s v=""/>
    <n v="0"/>
    <s v="S00067_33912170218_õppeaine87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Suurepärane"/>
    <x v="0"/>
    <s v="õppeaine22"/>
    <d v="2024-09-10T00:00:00"/>
    <n v="3"/>
    <n v="6"/>
    <s v="hindeline arvestus (eristav hindamine)"/>
    <n v="5"/>
    <n v="30"/>
    <n v="6"/>
    <s v="S00067_33912170218_õppeaine22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24"/>
    <s v="õppeaine75"/>
    <d v="2021-09-10T00:00:00"/>
    <n v="3"/>
    <n v="2"/>
    <s v="arvestus (mitteeristav)"/>
    <s v="NULL"/>
    <s v=""/>
    <n v="0"/>
    <s v="S00067_33912170218_õppeaine75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Hea"/>
    <x v="42"/>
    <s v="õppeaine53"/>
    <d v="2025-02-10T00:00:00"/>
    <n v="3"/>
    <n v="5"/>
    <s v="hindeline arvestus (eristav hindamine)"/>
    <n v="3"/>
    <n v="15"/>
    <n v="5"/>
    <s v="S00067_33912170218_õppeaine5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x v="14"/>
    <x v="1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26"/>
    <s v="õppeaine13"/>
    <d v="2021-02-10T00:00:00"/>
    <n v="3"/>
    <n v="6"/>
    <s v="hindeline arvestus (eristav hindamine)"/>
    <n v="1"/>
    <n v="6"/>
    <n v="6"/>
    <s v="S00067_33912170218_õppeaine1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42"/>
    <s v="õppeaine53"/>
    <d v="2023-09-10T00:00:00"/>
    <n v="4"/>
    <n v="5"/>
    <s v="hindeline arvestus (eristav hindamine)"/>
    <n v="1"/>
    <n v="5"/>
    <n v="5"/>
    <s v="S00068_36703140027_õppeaine5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16"/>
    <s v="õppeaine91"/>
    <d v="2022-09-10T00:00:00"/>
    <n v="4"/>
    <n v="3"/>
    <s v="arvestus (mitteeristav)"/>
    <s v="NULL"/>
    <s v=""/>
    <n v="0"/>
    <s v="S00068_36703140027_õppeaine91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43"/>
    <s v="õppeaine66"/>
    <d v="2022-09-10T00:00:00"/>
    <n v="4"/>
    <n v="9"/>
    <s v="eksam (eristav hindamine)"/>
    <n v="5"/>
    <n v="45"/>
    <n v="9"/>
    <s v="S00068_36703140027_õppeaine66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Väga hea"/>
    <x v="17"/>
    <s v="õppeaine28"/>
    <d v="2023-09-10T00:00:00"/>
    <n v="4"/>
    <n v="6"/>
    <s v="hindeline arvestus (eristav hindamine)"/>
    <n v="4"/>
    <n v="24"/>
    <n v="6"/>
    <s v="S00068_36703140027_õppeaine2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77"/>
    <s v="õppeaine49"/>
    <d v="2023-02-10T00:00:00"/>
    <n v="4"/>
    <n v="3"/>
    <s v="arvestus (mitteeristav)"/>
    <s v="NULL"/>
    <s v=""/>
    <n v="0"/>
    <s v="S00068_36703140027_õppeaine4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Puudulik"/>
    <x v="82"/>
    <s v="õppeaine40"/>
    <d v="2022-09-10T00:00:00"/>
    <n v="4"/>
    <n v="5"/>
    <s v="hindeline arvestus (eristav hindamine)"/>
    <n v="0"/>
    <n v="0"/>
    <n v="5"/>
    <s v="S00068_36703140027_õppeaine40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34"/>
    <s v="õppeaine19"/>
    <d v="2021-02-10T00:00:00"/>
    <n v="4"/>
    <n v="2"/>
    <s v="arvestus (mitteeristav)"/>
    <s v="NULL"/>
    <s v=""/>
    <n v="0"/>
    <s v="S00068_36703140027_õppeaine1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65"/>
    <s v="õppeaine82"/>
    <d v="2023-02-10T00:00:00"/>
    <n v="4"/>
    <n v="5"/>
    <s v="hindeline arvestus (eristav hindamine)"/>
    <n v="1"/>
    <n v="5"/>
    <n v="5"/>
    <s v="S00068_36703140027_õppeaine82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15"/>
    <s v="õppeaine51"/>
    <d v="2021-02-10T00:00:00"/>
    <n v="4"/>
    <n v="8"/>
    <s v="eksam (eristav hindamine)"/>
    <n v="5"/>
    <n v="40"/>
    <n v="8"/>
    <s v="S00068_36703140027_õppeaine51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Puudulik"/>
    <x v="41"/>
    <s v="õppeaine25"/>
    <d v="2024-09-10T00:00:00"/>
    <n v="4"/>
    <n v="5"/>
    <s v="hindeline arvestus (eristav hindamine)"/>
    <n v="0"/>
    <n v="0"/>
    <n v="5"/>
    <s v="S00068_36703140027_õppeaine25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28"/>
    <s v="õppeaine50"/>
    <d v="2023-02-10T00:00:00"/>
    <n v="4"/>
    <n v="6"/>
    <s v="hindeline arvestus (eristav hindamine)"/>
    <n v="5"/>
    <n v="30"/>
    <n v="6"/>
    <s v="S00068_36703140027_õppeaine50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0"/>
    <s v="õppeaine12"/>
    <d v="2021-09-10T00:00:00"/>
    <n v="4"/>
    <n v="5"/>
    <s v="hindeline arvestus (eristav hindamine)"/>
    <n v="1"/>
    <n v="5"/>
    <n v="5"/>
    <s v="S00068_36703140027_õppeaine12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54"/>
    <s v="õppeaine65"/>
    <d v="2024-02-10T00:00:00"/>
    <n v="4"/>
    <n v="8"/>
    <s v="eksam (eristav hindamine)"/>
    <n v="3"/>
    <n v="24"/>
    <n v="8"/>
    <s v="S00068_36703140027_õppeaine65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0"/>
    <s v="õppeaine39"/>
    <d v="2023-02-10T00:00:00"/>
    <n v="4"/>
    <n v="5"/>
    <s v="hindeline arvestus (eristav hindamine)"/>
    <n v="0"/>
    <n v="0"/>
    <n v="5"/>
    <s v="S00068_36703140027_õppeaine3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Rahuldav"/>
    <x v="37"/>
    <s v="õppeaine8"/>
    <d v="2023-09-10T00:00:00"/>
    <n v="4"/>
    <n v="6"/>
    <s v="hindeline arvestus (eristav hindamine)"/>
    <n v="2"/>
    <n v="12"/>
    <n v="6"/>
    <s v="S00068_36703140027_õppeaine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76"/>
    <s v="õppeaine1"/>
    <d v="2022-02-10T00:00:00"/>
    <n v="4"/>
    <n v="3"/>
    <s v="arvestus (mitteeristav)"/>
    <s v="NULL"/>
    <s v=""/>
    <n v="0"/>
    <s v="S00068_36703140027_õppeaine1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66"/>
    <s v="õppeaine48"/>
    <d v="2022-02-10T00:00:00"/>
    <n v="4"/>
    <n v="3"/>
    <s v="arvestus (mitteeristav)"/>
    <n v="0"/>
    <n v="0"/>
    <n v="0"/>
    <s v="S00068_36703140027_õppeaine48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27"/>
    <s v="õppeaine46"/>
    <d v="2023-09-10T00:00:00"/>
    <n v="4"/>
    <n v="2"/>
    <s v="arvestus (mitteeristav)"/>
    <s v="NULL"/>
    <s v=""/>
    <n v="0"/>
    <s v="S00068_36703140027_õppeaine46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38"/>
    <s v="õppeaine87"/>
    <d v="2022-09-10T00:00:00"/>
    <n v="4"/>
    <n v="3"/>
    <s v="arvestus (mitteeristav)"/>
    <s v="NULL"/>
    <s v=""/>
    <n v="0"/>
    <s v="S00068_36703140027_õppeaine87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48"/>
    <s v="õppeaine11"/>
    <d v="2025-02-10T00:00:00"/>
    <n v="4"/>
    <n v="10"/>
    <s v="eksam (eristav hindamine)"/>
    <n v="3"/>
    <n v="30"/>
    <n v="10"/>
    <s v="S00068_36703140027_õppeaine11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1"/>
    <s v="õppeaine42"/>
    <d v="2021-02-10T00:00:00"/>
    <n v="4"/>
    <n v="6"/>
    <s v="hindeline arvestus (eristav hindamine)"/>
    <n v="1"/>
    <n v="6"/>
    <n v="6"/>
    <s v="S00068_36703140027_õppeaine42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2"/>
    <s v="õppeaine68"/>
    <d v="2024-09-10T00:00:00"/>
    <n v="4"/>
    <n v="5"/>
    <s v="hindeline arvestus (eristav hindamine)"/>
    <n v="0"/>
    <n v="0"/>
    <n v="5"/>
    <s v="S00068_36703140027_õppeaine68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13"/>
    <s v="õppeaine78"/>
    <d v="2024-02-10T00:00:00"/>
    <n v="4"/>
    <n v="6"/>
    <s v="hindeline arvestus (eristav hindamine)"/>
    <n v="5"/>
    <n v="30"/>
    <n v="6"/>
    <s v="S00068_36703140027_õppeaine78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33"/>
    <s v="õppeaine56"/>
    <d v="2020-09-10T00:00:00"/>
    <n v="4"/>
    <n v="6"/>
    <s v="hindeline arvestus (eristav hindamine)"/>
    <n v="0"/>
    <n v="0"/>
    <n v="6"/>
    <s v="S00068_36703140027_õppeaine56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70"/>
    <s v="õppeaine9"/>
    <d v="2021-02-10T00:00:00"/>
    <n v="4"/>
    <n v="8"/>
    <s v="eksam (eristav hindamine)"/>
    <n v="0"/>
    <n v="0"/>
    <n v="8"/>
    <s v="S00068_36703140027_õppeaine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72"/>
    <s v="õppeaine17"/>
    <d v="2020-09-10T00:00:00"/>
    <n v="4"/>
    <n v="3"/>
    <s v="arvestus (mitteeristav)"/>
    <s v="NULL"/>
    <s v=""/>
    <n v="0"/>
    <s v="S00068_36703140027_õppeaine17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56"/>
    <s v="õppeaine54"/>
    <d v="2022-02-10T00:00:00"/>
    <n v="4"/>
    <n v="5"/>
    <s v="hindeline arvestus (eristav hindamine)"/>
    <n v="4"/>
    <n v="20"/>
    <n v="5"/>
    <s v="S00068_36703140027_õppeaine54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90"/>
    <s v="õppeaine89"/>
    <d v="2025-02-10T00:00:00"/>
    <n v="4"/>
    <n v="2"/>
    <s v="arvestus (mitteeristav)"/>
    <n v="0"/>
    <n v="0"/>
    <n v="0"/>
    <s v="S00068_36703140027_õppeaine89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35"/>
    <s v="õppeaine94"/>
    <d v="2021-02-10T00:00:00"/>
    <n v="4"/>
    <n v="9"/>
    <s v="eksam (eristav hindamine)"/>
    <n v="5"/>
    <n v="45"/>
    <n v="9"/>
    <s v="S00068_36703140027_õppeaine94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84"/>
    <s v="õppeaine73"/>
    <d v="2025-09-10T00:00:00"/>
    <n v="4"/>
    <n v="3"/>
    <s v="arvestus (mitteeristav)"/>
    <s v="NULL"/>
    <s v=""/>
    <n v="0"/>
    <s v="S00068_36703140027_õppeaine7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8"/>
    <s v="õppeaine20"/>
    <d v="2025-02-10T00:00:00"/>
    <n v="4"/>
    <n v="3"/>
    <s v="arvestus (mitteeristav)"/>
    <s v="NULL"/>
    <s v=""/>
    <n v="0"/>
    <s v="S00068_36703140027_õppeaine20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63"/>
    <s v="õppeaine37"/>
    <d v="2021-09-10T00:00:00"/>
    <n v="4"/>
    <n v="8"/>
    <s v="eksam (eristav hindamine)"/>
    <n v="4"/>
    <n v="32"/>
    <n v="8"/>
    <s v="S00068_36703140027_õppeaine37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99"/>
    <s v="õppeaine58"/>
    <d v="2023-09-10T00:00:00"/>
    <n v="4"/>
    <n v="6"/>
    <s v="hindeline arvestus (eristav hindamine)"/>
    <n v="5"/>
    <n v="30"/>
    <n v="6"/>
    <s v="S00068_36703140027_õppeaine5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1"/>
    <s v="õppeaine31"/>
    <d v="2024-09-10T00:00:00"/>
    <n v="4"/>
    <n v="3"/>
    <s v="arvestus (mitteeristav)"/>
    <s v="NULL"/>
    <s v=""/>
    <n v="0"/>
    <s v="S00068_36703140027_õppeaine31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"/>
    <s v="õppeaine84"/>
    <d v="2023-09-10T00:00:00"/>
    <n v="4"/>
    <n v="6"/>
    <s v="hindeline arvestus (eristav hindamine)"/>
    <n v="3"/>
    <n v="18"/>
    <n v="6"/>
    <s v="S00068_36703140027_õppeaine84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Rahuldav"/>
    <x v="74"/>
    <s v="õppeaine64"/>
    <d v="2024-09-10T00:00:00"/>
    <n v="4"/>
    <n v="6"/>
    <s v="hindeline arvestus (eristav hindamine)"/>
    <n v="2"/>
    <n v="12"/>
    <n v="6"/>
    <s v="S00068_36703140027_õppeaine64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2"/>
    <s v="õppeaine95"/>
    <d v="2025-09-10T00:00:00"/>
    <n v="4"/>
    <n v="5"/>
    <s v="hindeline arvestus (eristav hindamine)"/>
    <n v="3"/>
    <n v="15"/>
    <n v="5"/>
    <s v="S00068_36703140027_õppeaine95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ilmunud"/>
    <x v="79"/>
    <s v="õppeaine83"/>
    <d v="2021-02-10T00:00:00"/>
    <n v="4"/>
    <n v="6"/>
    <s v="hindeline arvestus (eristav hindamine)"/>
    <n v="0"/>
    <n v="0"/>
    <n v="6"/>
    <s v="S00068_36703140027_õppeaine8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5"/>
    <s v="õppeaine59"/>
    <d v="2020-09-10T00:00:00"/>
    <n v="4"/>
    <n v="3"/>
    <s v="arvestus (mitteeristav)"/>
    <s v="NULL"/>
    <s v=""/>
    <n v="0"/>
    <s v="S00068_36703140027_õppeaine59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Puudulik"/>
    <x v="88"/>
    <s v="õppeaine93"/>
    <d v="2025-09-10T00:00:00"/>
    <n v="4"/>
    <n v="8"/>
    <s v="eksam (eristav hindamine)"/>
    <n v="0"/>
    <n v="0"/>
    <n v="8"/>
    <s v="S00068_36703140027_õppeaine9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Arvestatud"/>
    <x v="11"/>
    <s v="õppeaine3"/>
    <d v="2023-09-10T00:00:00"/>
    <n v="4"/>
    <n v="3"/>
    <s v="arvestus (mitteeristav)"/>
    <s v="NULL"/>
    <s v=""/>
    <n v="0"/>
    <s v="S00068_36703140027_õppeaine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x v="8"/>
    <x v="0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19"/>
    <s v="õppeaine60"/>
    <d v="2023-02-10T00:00:00"/>
    <n v="4"/>
    <n v="2"/>
    <s v="arvestus (mitteeristav)"/>
    <s v="NULL"/>
    <s v=""/>
    <n v="0"/>
    <s v="S00068_36703140027_õppeaine60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27"/>
    <s v="õppeaine46"/>
    <d v="2023-09-10T00:00:00"/>
    <n v="3.5"/>
    <n v="2"/>
    <s v="arvestus (mitteeristav)"/>
    <s v="NULL"/>
    <s v=""/>
    <n v="0"/>
    <s v="S00069_56912100090_õppeaine46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12"/>
    <s v="õppeaine68"/>
    <d v="2020-09-10T00:00:00"/>
    <n v="3.5"/>
    <n v="5"/>
    <s v="hindeline arvestus (eristav hindamine)"/>
    <n v="0"/>
    <n v="0"/>
    <n v="5"/>
    <s v="S00069_56912100090_õppeaine68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69"/>
    <s v="õppeaine14"/>
    <d v="2021-02-10T00:00:00"/>
    <n v="3.5"/>
    <n v="6"/>
    <s v="hindeline arvestus (eristav hindamine)"/>
    <n v="0"/>
    <n v="0"/>
    <n v="6"/>
    <s v="S00069_56912100090_õppeaine14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37"/>
    <s v="õppeaine8"/>
    <d v="2025-02-10T00:00:00"/>
    <n v="3.5"/>
    <n v="6"/>
    <s v="hindeline arvestus (eristav hindamine)"/>
    <n v="0"/>
    <n v="0"/>
    <n v="6"/>
    <s v="S00069_56912100090_õppeaine8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3"/>
    <s v="õppeaine88"/>
    <d v="2021-09-10T00:00:00"/>
    <n v="3.5"/>
    <n v="2"/>
    <s v="arvestus (mitteeristav)"/>
    <s v="NULL"/>
    <s v=""/>
    <n v="0"/>
    <s v="S00069_56912100090_õppeaine88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Rahuldav"/>
    <x v="88"/>
    <s v="õppeaine93"/>
    <d v="2020-09-10T00:00:00"/>
    <n v="3.5"/>
    <n v="8"/>
    <s v="eksam (eristav hindamine)"/>
    <n v="2"/>
    <n v="16"/>
    <n v="8"/>
    <s v="S00069_56912100090_õppeaine9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8"/>
    <s v="õppeaine87"/>
    <d v="2023-09-10T00:00:00"/>
    <n v="3.5"/>
    <n v="3"/>
    <s v="arvestus (mitteeristav)"/>
    <s v="NULL"/>
    <s v=""/>
    <n v="0"/>
    <s v="S00069_56912100090_õppeaine87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arvestatud"/>
    <x v="97"/>
    <s v="õppeaine47"/>
    <d v="2024-02-10T00:00:00"/>
    <n v="3.5"/>
    <n v="2"/>
    <s v="arvestus (mitteeristav)"/>
    <s v="NULL"/>
    <s v=""/>
    <n v="0"/>
    <s v="S00069_56912100090_õppeaine47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84"/>
    <s v="õppeaine73"/>
    <d v="2023-09-10T00:00:00"/>
    <n v="3.5"/>
    <n v="3"/>
    <s v="arvestus (mitteeristav)"/>
    <s v="NULL"/>
    <s v=""/>
    <n v="0"/>
    <s v="S00069_56912100090_õppeaine73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0"/>
    <s v="õppeaine89"/>
    <d v="2022-09-10T00:00:00"/>
    <n v="3.5"/>
    <n v="2"/>
    <s v="arvestus (mitteeristav)"/>
    <s v="NULL"/>
    <s v=""/>
    <n v="0"/>
    <s v="S00069_56912100090_õppeaine89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"/>
    <s v="õppeaine29"/>
    <d v="2025-02-10T00:00:00"/>
    <n v="3.5"/>
    <n v="3"/>
    <s v="arvestus (mitteeristav)"/>
    <s v="NULL"/>
    <s v=""/>
    <n v="0"/>
    <s v="S00069_56912100090_õppeaine29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4"/>
    <s v="õppeaine32"/>
    <d v="2023-02-10T00:00:00"/>
    <n v="3.5"/>
    <n v="2"/>
    <s v="arvestus (mitteeristav)"/>
    <s v="NULL"/>
    <s v=""/>
    <n v="0"/>
    <s v="S00069_56912100090_õppeaine32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75"/>
    <s v="õppeaine45"/>
    <d v="2022-02-10T00:00:00"/>
    <n v="3.5"/>
    <n v="3"/>
    <s v="arvestus (mitteeristav)"/>
    <n v="0"/>
    <n v="0"/>
    <n v="0"/>
    <s v="S00069_56912100090_õppeaine45_4460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64"/>
    <s v="õppeaine71"/>
    <d v="2021-09-10T00:00:00"/>
    <n v="3.5"/>
    <n v="3"/>
    <s v="arvestus (mitteeristav)"/>
    <s v="NULL"/>
    <s v=""/>
    <n v="0"/>
    <s v="S00069_56912100090_õppeaine7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1"/>
    <s v="õppeaine72"/>
    <d v="2025-02-10T00:00:00"/>
    <n v="3.5"/>
    <n v="6"/>
    <s v="hindeline arvestus (eristav hindamine)"/>
    <n v="0"/>
    <n v="0"/>
    <n v="6"/>
    <s v="S00069_56912100090_õppeaine72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Hea"/>
    <x v="13"/>
    <s v="õppeaine78"/>
    <d v="2021-02-10T00:00:00"/>
    <n v="3.5"/>
    <n v="6"/>
    <s v="hindeline arvestus (eristav hindamine)"/>
    <n v="3"/>
    <n v="18"/>
    <n v="6"/>
    <s v="S00069_56912100090_õppeaine78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Kasin"/>
    <x v="6"/>
    <s v="õppeaine84"/>
    <d v="2024-02-10T00:00:00"/>
    <n v="3.5"/>
    <n v="6"/>
    <s v="hindeline arvestus (eristav hindamine)"/>
    <n v="1"/>
    <n v="6"/>
    <n v="6"/>
    <s v="S00069_56912100090_õppeaine84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Rahuldav"/>
    <x v="41"/>
    <s v="õppeaine25"/>
    <d v="2020-09-10T00:00:00"/>
    <n v="3.5"/>
    <n v="5"/>
    <s v="hindeline arvestus (eristav hindamine)"/>
    <n v="2"/>
    <n v="10"/>
    <n v="5"/>
    <s v="S00069_56912100090_õppeaine25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8"/>
    <s v="õppeaine16"/>
    <d v="2024-09-10T00:00:00"/>
    <n v="3.5"/>
    <n v="6"/>
    <s v="hindeline arvestus (eristav hindamine)"/>
    <n v="0"/>
    <n v="0"/>
    <n v="6"/>
    <s v="S00069_56912100090_õppeaine16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43"/>
    <s v="õppeaine66"/>
    <d v="2023-02-10T00:00:00"/>
    <n v="3.5"/>
    <n v="9"/>
    <s v="eksam (eristav hindamine)"/>
    <n v="0"/>
    <n v="0"/>
    <n v="9"/>
    <s v="S00069_56912100090_õppeaine66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arvestatud"/>
    <x v="96"/>
    <s v="õppeaine21"/>
    <d v="2021-09-10T00:00:00"/>
    <n v="3.5"/>
    <n v="3"/>
    <s v="arvestus (mitteeristav)"/>
    <s v="NULL"/>
    <s v=""/>
    <n v="0"/>
    <s v="S00069_56912100090_õppeaine2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Väga hea"/>
    <x v="95"/>
    <s v="õppeaine55"/>
    <d v="2022-09-10T00:00:00"/>
    <n v="3.5"/>
    <n v="6"/>
    <s v="hindeline arvestus (eristav hindamine)"/>
    <n v="4"/>
    <n v="24"/>
    <n v="6"/>
    <s v="S00069_56912100090_õppeaine55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46"/>
    <s v="õppeaine5"/>
    <d v="2024-02-10T00:00:00"/>
    <n v="3.5"/>
    <n v="2"/>
    <s v="arvestus (mitteeristav)"/>
    <s v="NULL"/>
    <s v=""/>
    <n v="0"/>
    <s v="S00069_56912100090_õppeaine5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ilmunud"/>
    <x v="98"/>
    <s v="õppeaine100"/>
    <d v="2021-09-10T00:00:00"/>
    <n v="3.5"/>
    <n v="6"/>
    <s v="hindeline arvestus (eristav hindamine)"/>
    <n v="0"/>
    <n v="0"/>
    <n v="6"/>
    <s v="S00069_56912100090_õppeaine100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Puudulik"/>
    <x v="52"/>
    <s v="õppeaine70"/>
    <d v="2025-02-10T00:00:00"/>
    <n v="3.5"/>
    <n v="6"/>
    <s v="hindeline arvestus (eristav hindamine)"/>
    <n v="0"/>
    <n v="0"/>
    <n v="6"/>
    <s v="S00069_56912100090_õppeaine70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Rahuldav"/>
    <x v="73"/>
    <s v="õppeaine92"/>
    <d v="2021-02-10T00:00:00"/>
    <n v="3.5"/>
    <n v="6"/>
    <s v="hindeline arvestus (eristav hindamine)"/>
    <n v="2"/>
    <n v="12"/>
    <n v="6"/>
    <s v="S00069_56912100090_õppeaine92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Arvestatud"/>
    <x v="47"/>
    <s v="õppeaine61"/>
    <d v="2022-09-10T00:00:00"/>
    <n v="3.5"/>
    <n v="2"/>
    <s v="arvestus (mitteeristav)"/>
    <s v="NULL"/>
    <s v=""/>
    <n v="0"/>
    <s v="S00069_56912100090_õppeaine61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22"/>
    <s v="õppeaine18"/>
    <d v="2023-09-10T00:00:00"/>
    <n v="3.5"/>
    <n v="2"/>
    <s v="arvestus (mitteeristav)"/>
    <s v="NULL"/>
    <s v=""/>
    <n v="0"/>
    <s v="S00069_56912100090_õppeaine18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79"/>
    <s v="õppeaine83"/>
    <d v="2020-09-10T00:00:00"/>
    <n v="3.5"/>
    <n v="6"/>
    <s v="hindeline arvestus (eristav hindamine)"/>
    <n v="0"/>
    <n v="0"/>
    <n v="6"/>
    <s v="S00069_56912100090_õppeaine8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Väga hea"/>
    <x v="28"/>
    <s v="õppeaine50"/>
    <d v="2020-09-10T00:00:00"/>
    <n v="3.5"/>
    <n v="6"/>
    <s v="hindeline arvestus (eristav hindamine)"/>
    <n v="4"/>
    <n v="24"/>
    <n v="6"/>
    <s v="S00069_56912100090_õppeaine50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40"/>
    <s v="õppeaine74"/>
    <d v="2024-09-10T00:00:00"/>
    <n v="3.5"/>
    <n v="2"/>
    <s v="arvestus (mitteeristav)"/>
    <s v="NULL"/>
    <s v=""/>
    <n v="0"/>
    <s v="S00069_56912100090_õppeaine74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2"/>
    <s v="õppeaine85"/>
    <d v="2023-09-10T00:00:00"/>
    <n v="3.5"/>
    <n v="3"/>
    <s v="arvestus (mitteeristav)"/>
    <n v="0"/>
    <n v="0"/>
    <n v="0"/>
    <s v="S00069_56912100090_õppeaine85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x v="5"/>
    <x v="0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Hea"/>
    <x v="54"/>
    <s v="õppeaine65"/>
    <d v="2023-09-10T00:00:00"/>
    <n v="3.5"/>
    <n v="8"/>
    <s v="eksam (eristav hindamine)"/>
    <n v="3"/>
    <n v="24"/>
    <n v="8"/>
    <s v="S00069_56912100090_õppeaine65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Hea"/>
    <x v="92"/>
    <s v="õppeaine69"/>
    <d v="2025-02-10T00:00:00"/>
    <n v="4.5"/>
    <n v="6"/>
    <s v="hindeline arvestus (eristav hindamine)"/>
    <n v="3"/>
    <n v="18"/>
    <n v="6"/>
    <s v="S00070_42105040820_õppeaine69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11"/>
    <s v="õppeaine3"/>
    <d v="2021-02-10T00:00:00"/>
    <n v="4.5"/>
    <n v="3"/>
    <s v="arvestus (mitteeristav)"/>
    <s v="NULL"/>
    <s v=""/>
    <n v="0"/>
    <s v="S00070_42105040820_õppeaine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89"/>
    <s v="õppeaine63"/>
    <d v="2024-02-10T00:00:00"/>
    <n v="4.5"/>
    <n v="3"/>
    <s v="arvestus (mitteeristav)"/>
    <s v="NULL"/>
    <s v=""/>
    <n v="0"/>
    <s v="S00070_42105040820_õppeaine63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4"/>
    <s v="õppeaine86"/>
    <d v="2020-09-10T00:00:00"/>
    <n v="4.5"/>
    <n v="6"/>
    <s v="hindeline arvestus (eristav hindamine)"/>
    <n v="0"/>
    <n v="0"/>
    <n v="6"/>
    <s v="S00070_42105040820_õppeaine86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2"/>
    <s v="õppeaine53"/>
    <d v="2022-02-10T00:00:00"/>
    <n v="4.5"/>
    <n v="5"/>
    <s v="hindeline arvestus (eristav hindamine)"/>
    <n v="0"/>
    <n v="0"/>
    <n v="5"/>
    <s v="S00070_42105040820_õppeaine53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8"/>
    <s v="õppeaine93"/>
    <d v="2021-02-10T00:00:00"/>
    <n v="4.5"/>
    <n v="8"/>
    <s v="eksam (eristav hindamine)"/>
    <n v="0"/>
    <n v="0"/>
    <n v="8"/>
    <s v="S00070_42105040820_õppeaine9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7"/>
    <s v="õppeaine27"/>
    <d v="2023-09-10T00:00:00"/>
    <n v="4.5"/>
    <n v="6"/>
    <s v="hindeline arvestus (eristav hindamine)"/>
    <n v="0"/>
    <n v="0"/>
    <n v="6"/>
    <s v="S00070_42105040820_õppeaine27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Väga hea"/>
    <x v="65"/>
    <s v="õppeaine82"/>
    <d v="2021-09-10T00:00:00"/>
    <n v="4.5"/>
    <n v="5"/>
    <s v="hindeline arvestus (eristav hindamine)"/>
    <n v="4"/>
    <n v="20"/>
    <n v="5"/>
    <s v="S00070_42105040820_õppeaine82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22"/>
    <s v="õppeaine18"/>
    <d v="2022-02-10T00:00:00"/>
    <n v="4.5"/>
    <n v="2"/>
    <s v="arvestus (mitteeristav)"/>
    <n v="0"/>
    <n v="0"/>
    <n v="0"/>
    <s v="S00070_42105040820_õppeaine18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Rahuldav"/>
    <x v="56"/>
    <s v="õppeaine54"/>
    <d v="2021-02-10T00:00:00"/>
    <n v="4.5"/>
    <n v="5"/>
    <s v="hindeline arvestus (eristav hindamine)"/>
    <n v="2"/>
    <n v="10"/>
    <n v="5"/>
    <s v="S00070_42105040820_õppeaine54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Suurepärane"/>
    <x v="62"/>
    <s v="õppeaine95"/>
    <d v="2025-02-10T00:00:00"/>
    <n v="4.5"/>
    <n v="5"/>
    <s v="hindeline arvestus (eristav hindamine)"/>
    <n v="5"/>
    <n v="25"/>
    <n v="5"/>
    <s v="S00070_42105040820_õppeaine95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Väga hea"/>
    <x v="54"/>
    <s v="õppeaine65"/>
    <d v="2022-02-10T00:00:00"/>
    <n v="4.5"/>
    <n v="8"/>
    <s v="eksam (eristav hindamine)"/>
    <n v="4"/>
    <n v="32"/>
    <n v="8"/>
    <s v="S00070_42105040820_õppeaine65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Arvestatud"/>
    <x v="61"/>
    <s v="õppeaine6"/>
    <d v="2021-02-10T00:00:00"/>
    <n v="4.5"/>
    <n v="3"/>
    <s v="arvestus (mitteeristav)"/>
    <s v="NULL"/>
    <s v=""/>
    <n v="0"/>
    <s v="S00070_42105040820_õppeaine6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Hea"/>
    <x v="63"/>
    <s v="õppeaine37"/>
    <d v="2024-02-10T00:00:00"/>
    <n v="4.5"/>
    <n v="8"/>
    <s v="eksam (eristav hindamine)"/>
    <n v="3"/>
    <n v="24"/>
    <n v="8"/>
    <s v="S00070_42105040820_õppeaine37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"/>
    <s v="õppeaine29"/>
    <d v="2024-02-10T00:00:00"/>
    <n v="4.5"/>
    <n v="3"/>
    <s v="arvestus (mitteeristav)"/>
    <s v="NULL"/>
    <s v=""/>
    <n v="0"/>
    <s v="S00070_42105040820_õppeaine29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8"/>
    <s v="õppeaine87"/>
    <d v="2021-09-10T00:00:00"/>
    <n v="4.5"/>
    <n v="3"/>
    <s v="arvestus (mitteeristav)"/>
    <s v="NULL"/>
    <s v=""/>
    <n v="0"/>
    <s v="S00070_42105040820_õppeaine87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Puudulik"/>
    <x v="74"/>
    <s v="õppeaine64"/>
    <d v="2025-02-10T00:00:00"/>
    <n v="4.5"/>
    <n v="6"/>
    <s v="hindeline arvestus (eristav hindamine)"/>
    <n v="0"/>
    <n v="0"/>
    <n v="6"/>
    <s v="S00070_42105040820_õppeaine64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51"/>
    <s v="õppeaine31"/>
    <d v="2020-09-10T00:00:00"/>
    <n v="4.5"/>
    <n v="3"/>
    <s v="arvestus (mitteeristav)"/>
    <s v="NULL"/>
    <s v=""/>
    <n v="0"/>
    <s v="S00070_42105040820_õppeaine31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Mittearvestatud"/>
    <x v="91"/>
    <s v="õppeaine77"/>
    <d v="2025-02-10T00:00:00"/>
    <n v="4.5"/>
    <n v="3"/>
    <s v="arvestus (mitteeristav)"/>
    <s v="NULL"/>
    <s v=""/>
    <n v="0"/>
    <s v="S00070_42105040820_õppeaine77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x v="7"/>
    <x v="5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2"/>
    <s v="õppeaine85"/>
    <d v="2023-09-10T00:00:00"/>
    <n v="4.5"/>
    <n v="3"/>
    <s v="arvestus (mitteeristav)"/>
    <s v="NULL"/>
    <s v=""/>
    <n v="0"/>
    <s v="S00070_42105040820_õppeaine85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n v="3"/>
    <n v="3"/>
    <s v="arvestus (mitteeristav)"/>
    <s v="NULL"/>
    <s v=""/>
    <n v="0"/>
    <s v="S00023_39409124249_õppeaine6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n v="3"/>
    <n v="3"/>
    <s v="arvestus (mitteeristav)"/>
    <s v="NULL"/>
    <s v=""/>
    <n v="0"/>
    <s v="S00023_39409124249_õppeaine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n v="3"/>
    <n v="3"/>
    <s v="arvestus (mitteeristav)"/>
    <s v="NULL"/>
    <s v=""/>
    <n v="0"/>
    <s v="S00023_39409124249_õppeaine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n v="3"/>
    <n v="6"/>
    <s v="hindeline arvestus (eristav hindamine)"/>
    <n v="0"/>
    <n v="0"/>
    <n v="6"/>
    <s v="S00023_39409124249_õppeaine42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n v="3"/>
    <n v="3"/>
    <s v="arvestus (mitteeristav)"/>
    <s v="NULL"/>
    <s v=""/>
    <n v="0"/>
    <s v="S00023_39409124249_õppeaine1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n v="3"/>
    <n v="3"/>
    <s v="arvestus (mitteeristav)"/>
    <s v="NULL"/>
    <s v=""/>
    <n v="0"/>
    <s v="S00023_39409124249_õppeaine7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n v="3"/>
    <n v="6"/>
    <s v="hindeline arvestus (eristav hindamine)"/>
    <n v="0"/>
    <n v="0"/>
    <n v="6"/>
    <s v="S00023_39409124249_õppeaine7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n v="3"/>
    <n v="8"/>
    <s v="eksam (eristav hindamine)"/>
    <n v="2"/>
    <n v="16"/>
    <n v="8"/>
    <s v="S00023_39409124249_õppeaine6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n v="3"/>
    <n v="3"/>
    <s v="arvestus (mitteeristav)"/>
    <s v="NULL"/>
    <s v=""/>
    <n v="0"/>
    <s v="S00023_39409124249_õppeaine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n v="3"/>
    <n v="6"/>
    <s v="hindeline arvestus (eristav hindamine)"/>
    <n v="4"/>
    <n v="24"/>
    <n v="6"/>
    <s v="S00023_39409124249_õppeaine9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n v="3"/>
    <n v="3"/>
    <s v="arvestus (mitteeristav)"/>
    <s v="NULL"/>
    <s v=""/>
    <n v="0"/>
    <s v="S00023_39409124249_õppeaine29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n v="3"/>
    <n v="10"/>
    <s v="eksam (eristav hindamine)"/>
    <n v="0"/>
    <n v="0"/>
    <n v="10"/>
    <s v="S00023_39409124249_õppeaine11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n v="3"/>
    <n v="5"/>
    <s v="hindeline arvestus (eristav hindamine)"/>
    <n v="5"/>
    <n v="25"/>
    <n v="5"/>
    <s v="S00023_39409124249_õppeaine95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n v="3"/>
    <n v="2"/>
    <s v="arvestus (mitteeristav)"/>
    <s v="NULL"/>
    <s v=""/>
    <n v="0"/>
    <s v="S00023_39409124249_õppeaine33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n v="3"/>
    <n v="6"/>
    <s v="hindeline arvestus (eristav hindamine)"/>
    <n v="5"/>
    <n v="30"/>
    <n v="6"/>
    <s v="S00023_39409124249_õppeaine8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n v="3"/>
    <n v="8"/>
    <s v="eksam (eristav hindamine)"/>
    <n v="0"/>
    <n v="0"/>
    <n v="8"/>
    <s v="S00023_39409124249_õppeaine9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n v="3"/>
    <n v="6"/>
    <s v="hindeline arvestus (eristav hindamine)"/>
    <n v="0"/>
    <n v="0"/>
    <n v="6"/>
    <s v="S00023_39409124249_õppeaine50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n v="3"/>
    <n v="6"/>
    <s v="hindeline arvestus (eristav hindamine)"/>
    <n v="0"/>
    <n v="0"/>
    <n v="6"/>
    <s v="S00023_39409124249_õppeaine3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n v="3"/>
    <n v="3"/>
    <s v="arvestus (mitteeristav)"/>
    <n v="0"/>
    <n v="0"/>
    <n v="0"/>
    <s v="S00023_39409124249_õppeaine20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n v="3"/>
    <n v="3"/>
    <s v="arvestus (mitteeristav)"/>
    <s v="NULL"/>
    <s v=""/>
    <n v="0"/>
    <s v="S00023_39409124249_õppeaine35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n v="3"/>
    <n v="6"/>
    <s v="hindeline arvestus (eristav hindamine)"/>
    <n v="4"/>
    <n v="24"/>
    <n v="6"/>
    <s v="S00023_39409124249_õppeaine44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n v="3"/>
    <n v="5"/>
    <s v="hindeline arvestus (eristav hindamine)"/>
    <n v="3"/>
    <n v="15"/>
    <n v="5"/>
    <s v="S00023_39409124249_õppeaine4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n v="3"/>
    <n v="3"/>
    <s v="arvestus (mitteeristav)"/>
    <s v="NULL"/>
    <s v=""/>
    <n v="0"/>
    <s v="S00023_39409124249_õppeaine43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n v="3"/>
    <n v="6"/>
    <s v="hindeline arvestus (eristav hindamine)"/>
    <n v="5"/>
    <n v="30"/>
    <n v="6"/>
    <s v="S00023_39409124249_õppeaine55_4408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n v="3"/>
    <n v="3"/>
    <s v="arvestus (mitteeristav)"/>
    <n v="0"/>
    <n v="0"/>
    <n v="0"/>
    <s v="S00023_39409124249_õppeaine8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n v="3"/>
    <n v="9"/>
    <s v="eksam (eristav hindamine)"/>
    <n v="0"/>
    <n v="0"/>
    <n v="9"/>
    <s v="S00023_39409124249_õppeaine52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n v="3"/>
    <n v="9"/>
    <s v="eksam (eristav hindamine)"/>
    <n v="0"/>
    <n v="0"/>
    <n v="9"/>
    <s v="S00023_39409124249_õppeaine66_4496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n v="3"/>
    <n v="9"/>
    <s v="eksam (eristav hindamine)"/>
    <n v="3"/>
    <n v="27"/>
    <n v="9"/>
    <s v="S00023_39409124249_õppeaine3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n v="3"/>
    <n v="3"/>
    <s v="arvestus (mitteeristav)"/>
    <s v="NULL"/>
    <s v=""/>
    <n v="0"/>
    <s v="S00023_39409124249_õppeaine3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n v="3"/>
    <n v="6"/>
    <s v="hindeline arvestus (eristav hindamine)"/>
    <n v="4"/>
    <n v="24"/>
    <n v="6"/>
    <s v="S00023_39409124249_õppeaine98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n v="3"/>
    <n v="5"/>
    <s v="hindeline arvestus (eristav hindamine)"/>
    <n v="5"/>
    <n v="25"/>
    <n v="5"/>
    <s v="S00023_39409124249_õppeaine12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n v="3"/>
    <n v="5"/>
    <s v="hindeline arvestus (eristav hindamine)"/>
    <n v="4"/>
    <n v="20"/>
    <n v="5"/>
    <s v="S00023_39409124249_õppeaine67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n v="3"/>
    <n v="2"/>
    <s v="arvestus (mitteeristav)"/>
    <s v="NULL"/>
    <s v=""/>
    <n v="0"/>
    <s v="S00023_39409124249_õppeaine8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n v="3"/>
    <n v="8"/>
    <s v="eksam (eristav hindamine)"/>
    <n v="5"/>
    <n v="40"/>
    <n v="8"/>
    <s v="S00023_39409124249_õppeaine2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n v="3"/>
    <n v="8"/>
    <s v="eksam (eristav hindamine)"/>
    <n v="0"/>
    <n v="0"/>
    <n v="8"/>
    <s v="S00023_39409124249_õppeaine51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n v="3"/>
    <n v="2"/>
    <s v="arvestus (mitteeristav)"/>
    <s v="NULL"/>
    <s v=""/>
    <n v="0"/>
    <s v="S00023_39409124249_õppeaine4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n v="3"/>
    <n v="3"/>
    <s v="arvestus (mitteeristav)"/>
    <s v="NULL"/>
    <s v=""/>
    <n v="0"/>
    <s v="S00023_39409124249_õppeaine99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n v="3"/>
    <n v="3"/>
    <s v="arvestus (mitteeristav)"/>
    <s v="NULL"/>
    <s v=""/>
    <n v="0"/>
    <s v="S00023_39409124249_õppeaine3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n v="3"/>
    <n v="2"/>
    <s v="arvestus (mitteeristav)"/>
    <s v="NULL"/>
    <s v=""/>
    <n v="0"/>
    <s v="S00023_39409124249_õppeaine4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x v="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n v="3"/>
    <n v="2"/>
    <s v="arvestus (mitteeristav)"/>
    <s v="NULL"/>
    <s v=""/>
    <n v="0"/>
    <s v="S00023_39409124249_õppeaine32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n v="3"/>
    <n v="3"/>
    <s v="arvestus (mitteeristav)"/>
    <s v="NULL"/>
    <s v=""/>
    <n v="0"/>
    <s v="S00023_39409124249_õppeaine6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n v="3"/>
    <n v="3"/>
    <s v="arvestus (mitteeristav)"/>
    <s v="NULL"/>
    <s v=""/>
    <n v="0"/>
    <s v="S00023_39409124249_õppeaine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n v="3"/>
    <n v="3"/>
    <s v="arvestus (mitteeristav)"/>
    <s v="NULL"/>
    <s v=""/>
    <n v="0"/>
    <s v="S00023_39409124249_õppeaine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n v="3"/>
    <n v="6"/>
    <s v="hindeline arvestus (eristav hindamine)"/>
    <n v="0"/>
    <n v="0"/>
    <n v="6"/>
    <s v="S00023_39409124249_õppeaine42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n v="3"/>
    <n v="3"/>
    <s v="arvestus (mitteeristav)"/>
    <s v="NULL"/>
    <s v=""/>
    <n v="0"/>
    <s v="S00023_39409124249_õppeaine1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n v="3"/>
    <n v="3"/>
    <s v="arvestus (mitteeristav)"/>
    <s v="NULL"/>
    <s v=""/>
    <n v="0"/>
    <s v="S00023_39409124249_õppeaine7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n v="3"/>
    <n v="6"/>
    <s v="hindeline arvestus (eristav hindamine)"/>
    <n v="0"/>
    <n v="0"/>
    <n v="6"/>
    <s v="S00023_39409124249_õppeaine7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n v="3"/>
    <n v="8"/>
    <s v="eksam (eristav hindamine)"/>
    <n v="2"/>
    <n v="16"/>
    <n v="8"/>
    <s v="S00023_39409124249_õppeaine6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n v="3"/>
    <n v="3"/>
    <s v="arvestus (mitteeristav)"/>
    <s v="NULL"/>
    <s v=""/>
    <n v="0"/>
    <s v="S00023_39409124249_õppeaine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n v="3"/>
    <n v="6"/>
    <s v="hindeline arvestus (eristav hindamine)"/>
    <n v="4"/>
    <n v="24"/>
    <n v="6"/>
    <s v="S00023_39409124249_õppeaine9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n v="3"/>
    <n v="3"/>
    <s v="arvestus (mitteeristav)"/>
    <s v="NULL"/>
    <s v=""/>
    <n v="0"/>
    <s v="S00023_39409124249_õppeaine29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n v="3"/>
    <n v="10"/>
    <s v="eksam (eristav hindamine)"/>
    <n v="0"/>
    <n v="0"/>
    <n v="10"/>
    <s v="S00023_39409124249_õppeaine11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n v="3"/>
    <n v="5"/>
    <s v="hindeline arvestus (eristav hindamine)"/>
    <n v="5"/>
    <n v="25"/>
    <n v="5"/>
    <s v="S00023_39409124249_õppeaine95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n v="3"/>
    <n v="2"/>
    <s v="arvestus (mitteeristav)"/>
    <s v="NULL"/>
    <s v=""/>
    <n v="0"/>
    <s v="S00023_39409124249_õppeaine33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n v="3"/>
    <n v="6"/>
    <s v="hindeline arvestus (eristav hindamine)"/>
    <n v="5"/>
    <n v="30"/>
    <n v="6"/>
    <s v="S00023_39409124249_õppeaine8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n v="3"/>
    <n v="8"/>
    <s v="eksam (eristav hindamine)"/>
    <n v="0"/>
    <n v="0"/>
    <n v="8"/>
    <s v="S00023_39409124249_õppeaine9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n v="3"/>
    <n v="6"/>
    <s v="hindeline arvestus (eristav hindamine)"/>
    <n v="0"/>
    <n v="0"/>
    <n v="6"/>
    <s v="S00023_39409124249_õppeaine50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n v="3"/>
    <n v="6"/>
    <s v="hindeline arvestus (eristav hindamine)"/>
    <n v="0"/>
    <n v="0"/>
    <n v="6"/>
    <s v="S00023_39409124249_õppeaine3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n v="3"/>
    <n v="3"/>
    <s v="arvestus (mitteeristav)"/>
    <n v="0"/>
    <n v="0"/>
    <n v="0"/>
    <s v="S00023_39409124249_õppeaine20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n v="3"/>
    <n v="3"/>
    <s v="arvestus (mitteeristav)"/>
    <s v="NULL"/>
    <s v=""/>
    <n v="0"/>
    <s v="S00023_39409124249_õppeaine35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n v="3"/>
    <n v="6"/>
    <s v="hindeline arvestus (eristav hindamine)"/>
    <n v="4"/>
    <n v="24"/>
    <n v="6"/>
    <s v="S00023_39409124249_õppeaine44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n v="3"/>
    <n v="5"/>
    <s v="hindeline arvestus (eristav hindamine)"/>
    <n v="3"/>
    <n v="15"/>
    <n v="5"/>
    <s v="S00023_39409124249_õppeaine4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n v="3"/>
    <n v="3"/>
    <s v="arvestus (mitteeristav)"/>
    <s v="NULL"/>
    <s v=""/>
    <n v="0"/>
    <s v="S00023_39409124249_õppeaine43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n v="3"/>
    <n v="6"/>
    <s v="hindeline arvestus (eristav hindamine)"/>
    <n v="5"/>
    <n v="30"/>
    <n v="6"/>
    <s v="S00023_39409124249_õppeaine55_4408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n v="3"/>
    <n v="3"/>
    <s v="arvestus (mitteeristav)"/>
    <n v="0"/>
    <n v="0"/>
    <n v="0"/>
    <s v="S00023_39409124249_õppeaine8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n v="3"/>
    <n v="9"/>
    <s v="eksam (eristav hindamine)"/>
    <n v="0"/>
    <n v="0"/>
    <n v="9"/>
    <s v="S00023_39409124249_õppeaine52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n v="3"/>
    <n v="9"/>
    <s v="eksam (eristav hindamine)"/>
    <n v="0"/>
    <n v="0"/>
    <n v="9"/>
    <s v="S00023_39409124249_õppeaine66_4496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n v="3"/>
    <n v="9"/>
    <s v="eksam (eristav hindamine)"/>
    <n v="3"/>
    <n v="27"/>
    <n v="9"/>
    <s v="S00023_39409124249_õppeaine3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n v="3"/>
    <n v="3"/>
    <s v="arvestus (mitteeristav)"/>
    <s v="NULL"/>
    <s v=""/>
    <n v="0"/>
    <s v="S00023_39409124249_õppeaine3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n v="3"/>
    <n v="6"/>
    <s v="hindeline arvestus (eristav hindamine)"/>
    <n v="4"/>
    <n v="24"/>
    <n v="6"/>
    <s v="S00023_39409124249_õppeaine98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n v="3"/>
    <n v="5"/>
    <s v="hindeline arvestus (eristav hindamine)"/>
    <n v="5"/>
    <n v="25"/>
    <n v="5"/>
    <s v="S00023_39409124249_õppeaine12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n v="3"/>
    <n v="5"/>
    <s v="hindeline arvestus (eristav hindamine)"/>
    <n v="4"/>
    <n v="20"/>
    <n v="5"/>
    <s v="S00023_39409124249_õppeaine67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n v="3"/>
    <n v="2"/>
    <s v="arvestus (mitteeristav)"/>
    <s v="NULL"/>
    <s v=""/>
    <n v="0"/>
    <s v="S00023_39409124249_õppeaine8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n v="3"/>
    <n v="8"/>
    <s v="eksam (eristav hindamine)"/>
    <n v="5"/>
    <n v="40"/>
    <n v="8"/>
    <s v="S00023_39409124249_õppeaine2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n v="3"/>
    <n v="8"/>
    <s v="eksam (eristav hindamine)"/>
    <n v="0"/>
    <n v="0"/>
    <n v="8"/>
    <s v="S00023_39409124249_õppeaine51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n v="3"/>
    <n v="2"/>
    <s v="arvestus (mitteeristav)"/>
    <s v="NULL"/>
    <s v=""/>
    <n v="0"/>
    <s v="S00023_39409124249_õppeaine4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n v="3"/>
    <n v="3"/>
    <s v="arvestus (mitteeristav)"/>
    <s v="NULL"/>
    <s v=""/>
    <n v="0"/>
    <s v="S00023_39409124249_õppeaine99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n v="3"/>
    <n v="3"/>
    <s v="arvestus (mitteeristav)"/>
    <s v="NULL"/>
    <s v=""/>
    <n v="0"/>
    <s v="S00023_39409124249_õppeaine3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n v="3"/>
    <n v="2"/>
    <s v="arvestus (mitteeristav)"/>
    <s v="NULL"/>
    <s v=""/>
    <n v="0"/>
    <s v="S00023_39409124249_õppeaine4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x v="15"/>
    <x v="3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n v="3"/>
    <n v="2"/>
    <s v="arvestus (mitteeristav)"/>
    <s v="NULL"/>
    <s v=""/>
    <n v="0"/>
    <s v="S00023_39409124249_õppeaine32_44237"/>
    <x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n v="3"/>
    <n v="3"/>
    <s v="arvestus (mitteeristav)"/>
    <s v="NULL"/>
    <s v=""/>
    <n v="0"/>
    <s v="S00041_39809069669_õppeaine35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n v="3"/>
    <n v="2"/>
    <s v="arvestus (mitteeristav)"/>
    <s v="NULL"/>
    <s v=""/>
    <n v="0"/>
    <s v="S00041_39809069669_õppeaine19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n v="3"/>
    <n v="6"/>
    <s v="hindeline arvestus (eristav hindamine)"/>
    <n v="2"/>
    <n v="12"/>
    <n v="6"/>
    <s v="S00041_39809069669_õppeaine8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n v="3"/>
    <n v="3"/>
    <s v="arvestus (mitteeristav)"/>
    <s v="NULL"/>
    <s v=""/>
    <n v="0"/>
    <s v="S00041_39809069669_õppeaine71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n v="3"/>
    <n v="8"/>
    <s v="eksam (eristav hindamine)"/>
    <n v="2"/>
    <n v="16"/>
    <n v="8"/>
    <s v="S00041_39809069669_õppeaine79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n v="3"/>
    <n v="3"/>
    <s v="arvestus (mitteeristav)"/>
    <s v="NULL"/>
    <s v=""/>
    <n v="0"/>
    <s v="S00041_39809069669_õppeaine91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n v="3"/>
    <n v="3"/>
    <s v="arvestus (mitteeristav)"/>
    <s v="NULL"/>
    <s v=""/>
    <n v="0"/>
    <s v="S00041_39809069669_õppeaine43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n v="3"/>
    <n v="6"/>
    <s v="hindeline arvestus (eristav hindamine)"/>
    <n v="1"/>
    <n v="6"/>
    <n v="6"/>
    <s v="S00041_39809069669_õppeaine27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n v="3"/>
    <n v="9"/>
    <s v="eksam (eristav hindamine)"/>
    <n v="0"/>
    <n v="0"/>
    <n v="9"/>
    <s v="S00041_39809069669_õppeaine2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n v="3"/>
    <n v="6"/>
    <s v="hindeline arvestus (eristav hindamine)"/>
    <n v="0"/>
    <n v="0"/>
    <n v="6"/>
    <s v="S00041_39809069669_õppeaine1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n v="3"/>
    <n v="3"/>
    <s v="arvestus (mitteeristav)"/>
    <s v="NULL"/>
    <s v=""/>
    <n v="0"/>
    <s v="S00041_39809069669_õppeaine6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n v="3"/>
    <n v="3"/>
    <s v="arvestus (mitteeristav)"/>
    <s v="NULL"/>
    <s v=""/>
    <n v="0"/>
    <s v="S00041_39809069669_õppeaine34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n v="3"/>
    <n v="5"/>
    <s v="hindeline arvestus (eristav hindamine)"/>
    <n v="4"/>
    <n v="20"/>
    <n v="5"/>
    <s v="S00041_39809069669_õppeaine25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n v="3"/>
    <n v="9"/>
    <s v="eksam (eristav hindamine)"/>
    <n v="3"/>
    <n v="27"/>
    <n v="9"/>
    <s v="S00041_39809069669_õppeaine52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n v="3"/>
    <n v="6"/>
    <s v="hindeline arvestus (eristav hindamine)"/>
    <n v="2"/>
    <n v="12"/>
    <n v="6"/>
    <s v="S00041_39809069669_õppeaine30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n v="3"/>
    <n v="5"/>
    <s v="hindeline arvestus (eristav hindamine)"/>
    <n v="0"/>
    <n v="0"/>
    <n v="5"/>
    <s v="S00041_39809069669_õppeaine67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n v="3"/>
    <n v="2"/>
    <s v="arvestus (mitteeristav)"/>
    <s v="NULL"/>
    <s v=""/>
    <n v="0"/>
    <s v="S00041_39809069669_õppeaine89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n v="3"/>
    <n v="6"/>
    <s v="hindeline arvestus (eristav hindamine)"/>
    <n v="0"/>
    <n v="0"/>
    <n v="6"/>
    <s v="S00041_39809069669_õppeaine92_45545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n v="3"/>
    <n v="3"/>
    <s v="arvestus (mitteeristav)"/>
    <n v="0"/>
    <n v="0"/>
    <n v="0"/>
    <s v="S00041_39809069669_õppeaine31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n v="3"/>
    <n v="3"/>
    <s v="arvestus (mitteeristav)"/>
    <s v="NULL"/>
    <s v=""/>
    <n v="0"/>
    <s v="S00041_39809069669_õppeaine29_44814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n v="3"/>
    <n v="3"/>
    <s v="arvestus (mitteeristav)"/>
    <s v="NULL"/>
    <s v=""/>
    <n v="0"/>
    <s v="S00041_39809069669_õppeaine48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n v="3"/>
    <n v="6"/>
    <s v="hindeline arvestus (eristav hindamine)"/>
    <n v="0"/>
    <n v="0"/>
    <n v="6"/>
    <s v="S00041_39809069669_õppeaine28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n v="3"/>
    <n v="6"/>
    <s v="hindeline arvestus (eristav hindamine)"/>
    <n v="1"/>
    <n v="6"/>
    <n v="6"/>
    <s v="S00041_39809069669_õppeaine16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n v="3"/>
    <n v="9"/>
    <s v="eksam (eristav hindamine)"/>
    <n v="0"/>
    <n v="0"/>
    <n v="9"/>
    <s v="S00041_39809069669_õppeaine94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x v="0"/>
    <x v="3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n v="3"/>
    <n v="8"/>
    <s v="eksam (eristav hindamine)"/>
    <n v="1"/>
    <n v="8"/>
    <n v="8"/>
    <s v="S00041_39809069669_õppeaine23_45545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n v="3.5"/>
    <n v="9"/>
    <s v="eksam (eristav hindamine)"/>
    <n v="0"/>
    <n v="0"/>
    <n v="9"/>
    <s v="S00058_30907199005_õppeaine2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n v="3.5"/>
    <n v="2"/>
    <s v="arvestus (mitteeristav)"/>
    <n v="0"/>
    <n v="0"/>
    <n v="0"/>
    <s v="S00058_30907199005_õppeaine5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n v="3.5"/>
    <n v="3"/>
    <s v="arvestus (mitteeristav)"/>
    <n v="0"/>
    <n v="0"/>
    <n v="0"/>
    <s v="S00058_30907199005_õppeaine77_4444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n v="3.5"/>
    <n v="6"/>
    <s v="hindeline arvestus (eristav hindamine)"/>
    <n v="4"/>
    <n v="24"/>
    <n v="6"/>
    <s v="S00058_30907199005_õppeaine42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n v="3.5"/>
    <n v="9"/>
    <s v="eksam (eristav hindamine)"/>
    <n v="0"/>
    <n v="0"/>
    <n v="9"/>
    <s v="S00058_30907199005_õppeaine80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n v="3.5"/>
    <n v="6"/>
    <s v="hindeline arvestus (eristav hindamine)"/>
    <n v="4"/>
    <n v="24"/>
    <n v="6"/>
    <s v="S00058_30907199005_õppeaine64_45698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n v="3.5"/>
    <n v="2"/>
    <s v="arvestus (mitteeristav)"/>
    <n v="0"/>
    <n v="0"/>
    <n v="0"/>
    <s v="S00058_30907199005_õppeaine18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n v="3.5"/>
    <n v="6"/>
    <s v="hindeline arvestus (eristav hindamine)"/>
    <n v="2"/>
    <n v="12"/>
    <n v="6"/>
    <s v="S00058_30907199005_õppeaine8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n v="3.5"/>
    <n v="8"/>
    <s v="eksam (eristav hindamine)"/>
    <n v="5"/>
    <n v="40"/>
    <n v="8"/>
    <s v="S00058_30907199005_õppeaine37_45910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x v="11"/>
    <x v="1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n v="3.5"/>
    <n v="3"/>
    <s v="arvestus (mitteeristav)"/>
    <s v="NULL"/>
    <s v=""/>
    <n v="0"/>
    <s v="S00058_30907199005_õppeaine7_44814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n v="3.5"/>
    <n v="9"/>
    <s v="eksam (eristav hindamine)"/>
    <n v="0"/>
    <n v="0"/>
    <n v="9"/>
    <s v="S00058_30907199005_õppeaine2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n v="3.5"/>
    <n v="2"/>
    <s v="arvestus (mitteeristav)"/>
    <n v="0"/>
    <n v="0"/>
    <n v="0"/>
    <s v="S00058_30907199005_õppeaine5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n v="3.5"/>
    <n v="3"/>
    <s v="arvestus (mitteeristav)"/>
    <n v="0"/>
    <n v="0"/>
    <n v="0"/>
    <s v="S00058_30907199005_õppeaine77_4444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n v="3.5"/>
    <n v="6"/>
    <s v="hindeline arvestus (eristav hindamine)"/>
    <n v="4"/>
    <n v="24"/>
    <n v="6"/>
    <s v="S00058_30907199005_õppeaine42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n v="3.5"/>
    <n v="9"/>
    <s v="eksam (eristav hindamine)"/>
    <n v="0"/>
    <n v="0"/>
    <n v="9"/>
    <s v="S00058_30907199005_õppeaine80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n v="3.5"/>
    <n v="6"/>
    <s v="hindeline arvestus (eristav hindamine)"/>
    <n v="4"/>
    <n v="24"/>
    <n v="6"/>
    <s v="S00058_30907199005_õppeaine64_45698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n v="3.5"/>
    <n v="2"/>
    <s v="arvestus (mitteeristav)"/>
    <n v="0"/>
    <n v="0"/>
    <n v="0"/>
    <s v="S00058_30907199005_õppeaine18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n v="3.5"/>
    <n v="6"/>
    <s v="hindeline arvestus (eristav hindamine)"/>
    <n v="2"/>
    <n v="12"/>
    <n v="6"/>
    <s v="S00058_30907199005_õppeaine8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n v="3.5"/>
    <n v="8"/>
    <s v="eksam (eristav hindamine)"/>
    <n v="5"/>
    <n v="40"/>
    <n v="8"/>
    <s v="S00058_30907199005_õppeaine37_45910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x v="12"/>
    <x v="5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n v="3.5"/>
    <n v="3"/>
    <s v="arvestus (mitteeristav)"/>
    <s v="NULL"/>
    <s v=""/>
    <n v="0"/>
    <s v="S00058_30907199005_õppeaine7_44814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x v="11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x v="11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x v="11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x v="11"/>
    <x v="1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x v="11"/>
    <x v="1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x v="6"/>
    <x v="4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x v="6"/>
    <x v="4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x v="6"/>
    <x v="4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x v="6"/>
    <x v="4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x v="6"/>
    <x v="4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x v="2"/>
    <x v="5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x v="2"/>
    <x v="5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x v="2"/>
    <x v="5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x v="2"/>
    <x v="5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x v="2"/>
    <x v="5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x v="8"/>
    <x v="3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n v="4"/>
    <n v="5"/>
    <s v="hindeline arvestus (eristav hindamine)"/>
    <n v="0"/>
    <n v="0"/>
    <n v="5"/>
    <s v="S00019_55802085143_õppeaine3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x v="8"/>
    <x v="3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n v="4"/>
    <n v="2"/>
    <s v="arvestus (mitteeristav)"/>
    <s v="NULL"/>
    <s v=""/>
    <n v="0"/>
    <s v="S00019_55802085143_õppeaine5_45910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x v="8"/>
    <x v="3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n v="4"/>
    <n v="8"/>
    <s v="eksam (eristav hindamine)"/>
    <n v="2"/>
    <n v="16"/>
    <n v="8"/>
    <s v="S00019_55802085143_õppeaine23_44237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x v="8"/>
    <x v="3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n v="4"/>
    <n v="8"/>
    <s v="eksam (eristav hindamine)"/>
    <n v="5"/>
    <n v="40"/>
    <n v="8"/>
    <s v="S00019_55802085143_õppeaine7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x v="8"/>
    <x v="3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n v="4"/>
    <n v="5"/>
    <s v="hindeline arvestus (eristav hindamine)"/>
    <n v="4"/>
    <n v="20"/>
    <n v="5"/>
    <s v="S00019_55802085143_õppeaine82_45179"/>
    <x v="4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n v="3"/>
    <n v="2"/>
    <s v="arvestus (mitteeristav)"/>
    <s v="NULL"/>
    <s v=""/>
    <n v="0"/>
    <s v="S00027_34404262571_õppeaine75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n v="3"/>
    <n v="6"/>
    <s v="hindeline arvestus (eristav hindamine)"/>
    <n v="3"/>
    <n v="18"/>
    <n v="6"/>
    <s v="S00027_34404262571_õppeaine78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n v="3"/>
    <n v="2"/>
    <s v="arvestus (mitteeristav)"/>
    <s v="NULL"/>
    <s v=""/>
    <n v="0"/>
    <s v="S00027_34404262571_õppeaine74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n v="3"/>
    <n v="3"/>
    <s v="arvestus (mitteeristav)"/>
    <s v="NULL"/>
    <s v=""/>
    <n v="0"/>
    <s v="S00027_34404262571_õppeaine63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n v="3"/>
    <n v="6"/>
    <s v="hindeline arvestus (eristav hindamine)"/>
    <n v="1"/>
    <n v="6"/>
    <n v="6"/>
    <s v="S00027_34404262571_õppeaine16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n v="3"/>
    <n v="8"/>
    <s v="eksam (eristav hindamine)"/>
    <n v="5"/>
    <n v="40"/>
    <n v="8"/>
    <s v="S00027_34404262571_õppeaine65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n v="3"/>
    <n v="3"/>
    <s v="arvestus (mitteeristav)"/>
    <s v="NULL"/>
    <s v=""/>
    <n v="0"/>
    <s v="S00027_34404262571_õppeaine15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n v="3"/>
    <n v="8"/>
    <s v="eksam (eristav hindamine)"/>
    <n v="3"/>
    <n v="24"/>
    <n v="8"/>
    <s v="S00027_34404262571_õppeaine51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n v="3"/>
    <n v="6"/>
    <s v="hindeline arvestus (eristav hindamine)"/>
    <n v="0"/>
    <n v="0"/>
    <n v="6"/>
    <s v="S00027_34404262571_õppeaine44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n v="3"/>
    <n v="3"/>
    <s v="arvestus (mitteeristav)"/>
    <s v="NULL"/>
    <s v=""/>
    <n v="0"/>
    <s v="S00027_34404262571_õppeaine87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n v="3"/>
    <n v="2"/>
    <s v="arvestus (mitteeristav)"/>
    <s v="NULL"/>
    <s v=""/>
    <n v="0"/>
    <s v="S00027_34404262571_õppeaine5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n v="3"/>
    <n v="3"/>
    <s v="arvestus (mitteeristav)"/>
    <n v="0"/>
    <n v="0"/>
    <n v="0"/>
    <s v="S00027_34404262571_õppeaine29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n v="3"/>
    <n v="6"/>
    <s v="hindeline arvestus (eristav hindamine)"/>
    <n v="5"/>
    <n v="30"/>
    <n v="6"/>
    <s v="S00027_34404262571_õppeaine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n v="3"/>
    <n v="6"/>
    <s v="hindeline arvestus (eristav hindamine)"/>
    <n v="4"/>
    <n v="24"/>
    <n v="6"/>
    <s v="S00027_34404262571_õppeaine64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n v="3"/>
    <n v="9"/>
    <s v="eksam (eristav hindamine)"/>
    <n v="0"/>
    <n v="0"/>
    <n v="9"/>
    <s v="S00027_34404262571_õppeaine3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n v="3"/>
    <n v="6"/>
    <s v="hindeline arvestus (eristav hindamine)"/>
    <n v="4"/>
    <n v="24"/>
    <n v="6"/>
    <s v="S00027_34404262571_õppeaine5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n v="3"/>
    <n v="5"/>
    <s v="hindeline arvestus (eristav hindamine)"/>
    <n v="4"/>
    <n v="20"/>
    <n v="5"/>
    <s v="S00027_34404262571_õppeaine96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n v="3"/>
    <n v="3"/>
    <s v="arvestus (mitteeristav)"/>
    <s v="NULL"/>
    <s v=""/>
    <n v="0"/>
    <s v="S00027_34404262571_õppeaine6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n v="3"/>
    <n v="2"/>
    <s v="arvestus (mitteeristav)"/>
    <s v="NULL"/>
    <s v=""/>
    <n v="0"/>
    <s v="S00027_34404262571_õppeaine19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n v="3"/>
    <n v="2"/>
    <s v="arvestus (mitteeristav)"/>
    <s v="NULL"/>
    <s v=""/>
    <n v="0"/>
    <s v="S00027_34404262571_õppeaine88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n v="3"/>
    <n v="3"/>
    <s v="arvestus (mitteeristav)"/>
    <s v="NULL"/>
    <s v=""/>
    <n v="0"/>
    <s v="S00027_34404262571_õppeaine76_45910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n v="3"/>
    <n v="3"/>
    <s v="arvestus (mitteeristav)"/>
    <s v="NULL"/>
    <s v=""/>
    <n v="0"/>
    <s v="S00027_34404262571_õppeaine34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n v="3"/>
    <n v="6"/>
    <s v="hindeline arvestus (eristav hindamine)"/>
    <n v="2"/>
    <n v="12"/>
    <n v="6"/>
    <s v="S00027_34404262571_õppeaine42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n v="3"/>
    <n v="2"/>
    <s v="arvestus (mitteeristav)"/>
    <s v="NULL"/>
    <s v=""/>
    <n v="0"/>
    <s v="S00027_34404262571_õppeaine47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n v="3"/>
    <n v="3"/>
    <s v="arvestus (mitteeristav)"/>
    <n v="0"/>
    <n v="0"/>
    <n v="0"/>
    <s v="S00027_34404262571_õppeaine3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n v="3"/>
    <n v="6"/>
    <s v="hindeline arvestus (eristav hindamine)"/>
    <n v="1"/>
    <n v="6"/>
    <n v="6"/>
    <s v="S00027_34404262571_õppeaine50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n v="3"/>
    <n v="6"/>
    <s v="hindeline arvestus (eristav hindamine)"/>
    <n v="1"/>
    <n v="6"/>
    <n v="6"/>
    <s v="S00027_34404262571_õppeaine97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n v="3"/>
    <n v="6"/>
    <s v="hindeline arvestus (eristav hindamine)"/>
    <n v="5"/>
    <n v="30"/>
    <n v="6"/>
    <s v="S00027_34404262571_õppeaine41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n v="3"/>
    <n v="3"/>
    <s v="arvestus (mitteeristav)"/>
    <s v="NULL"/>
    <s v=""/>
    <n v="0"/>
    <s v="S00027_34404262571_õppeaine90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n v="3"/>
    <n v="3"/>
    <s v="arvestus (mitteeristav)"/>
    <s v="NULL"/>
    <s v=""/>
    <n v="0"/>
    <s v="S00027_34404262571_õppeaine17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n v="3"/>
    <n v="5"/>
    <s v="hindeline arvestus (eristav hindamine)"/>
    <n v="1"/>
    <n v="5"/>
    <n v="5"/>
    <s v="S00027_34404262571_õppeaine53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n v="3"/>
    <n v="6"/>
    <s v="hindeline arvestus (eristav hindamine)"/>
    <n v="4"/>
    <n v="24"/>
    <n v="6"/>
    <s v="S00027_34404262571_õppeaine9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x v="17"/>
    <x v="1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n v="3"/>
    <n v="3"/>
    <s v="arvestus (mitteeristav)"/>
    <s v="NULL"/>
    <s v=""/>
    <n v="0"/>
    <s v="S00027_34404262571_õppeaine59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n v="3"/>
    <n v="2"/>
    <s v="arvestus (mitteeristav)"/>
    <s v="NULL"/>
    <s v=""/>
    <n v="0"/>
    <s v="S00027_34404262571_õppeaine75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n v="3"/>
    <n v="6"/>
    <s v="hindeline arvestus (eristav hindamine)"/>
    <n v="3"/>
    <n v="18"/>
    <n v="6"/>
    <s v="S00027_34404262571_õppeaine78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n v="3"/>
    <n v="2"/>
    <s v="arvestus (mitteeristav)"/>
    <s v="NULL"/>
    <s v=""/>
    <n v="0"/>
    <s v="S00027_34404262571_õppeaine74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n v="3"/>
    <n v="3"/>
    <s v="arvestus (mitteeristav)"/>
    <s v="NULL"/>
    <s v=""/>
    <n v="0"/>
    <s v="S00027_34404262571_õppeaine63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n v="3"/>
    <n v="6"/>
    <s v="hindeline arvestus (eristav hindamine)"/>
    <n v="1"/>
    <n v="6"/>
    <n v="6"/>
    <s v="S00027_34404262571_õppeaine16_4408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n v="3"/>
    <n v="8"/>
    <s v="eksam (eristav hindamine)"/>
    <n v="5"/>
    <n v="40"/>
    <n v="8"/>
    <s v="S00027_34404262571_õppeaine65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n v="3"/>
    <n v="3"/>
    <s v="arvestus (mitteeristav)"/>
    <s v="NULL"/>
    <s v=""/>
    <n v="0"/>
    <s v="S00027_34404262571_õppeaine15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n v="3"/>
    <n v="8"/>
    <s v="eksam (eristav hindamine)"/>
    <n v="3"/>
    <n v="24"/>
    <n v="8"/>
    <s v="S00027_34404262571_õppeaine51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n v="3"/>
    <n v="6"/>
    <s v="hindeline arvestus (eristav hindamine)"/>
    <n v="0"/>
    <n v="0"/>
    <n v="6"/>
    <s v="S00027_34404262571_õppeaine44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n v="3"/>
    <n v="3"/>
    <s v="arvestus (mitteeristav)"/>
    <s v="NULL"/>
    <s v=""/>
    <n v="0"/>
    <s v="S00027_34404262571_õppeaine87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n v="3"/>
    <n v="2"/>
    <s v="arvestus (mitteeristav)"/>
    <s v="NULL"/>
    <s v=""/>
    <n v="0"/>
    <s v="S00027_34404262571_õppeaine5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n v="3"/>
    <n v="3"/>
    <s v="arvestus (mitteeristav)"/>
    <n v="0"/>
    <n v="0"/>
    <n v="0"/>
    <s v="S00027_34404262571_õppeaine29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n v="3"/>
    <n v="6"/>
    <s v="hindeline arvestus (eristav hindamine)"/>
    <n v="5"/>
    <n v="30"/>
    <n v="6"/>
    <s v="S00027_34404262571_õppeaine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n v="3"/>
    <n v="6"/>
    <s v="hindeline arvestus (eristav hindamine)"/>
    <n v="4"/>
    <n v="24"/>
    <n v="6"/>
    <s v="S00027_34404262571_õppeaine64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n v="3"/>
    <n v="9"/>
    <s v="eksam (eristav hindamine)"/>
    <n v="0"/>
    <n v="0"/>
    <n v="9"/>
    <s v="S00027_34404262571_õppeaine3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n v="3"/>
    <n v="6"/>
    <s v="hindeline arvestus (eristav hindamine)"/>
    <n v="4"/>
    <n v="24"/>
    <n v="6"/>
    <s v="S00027_34404262571_õppeaine5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n v="3"/>
    <n v="5"/>
    <s v="hindeline arvestus (eristav hindamine)"/>
    <n v="4"/>
    <n v="20"/>
    <n v="5"/>
    <s v="S00027_34404262571_õppeaine96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n v="3"/>
    <n v="3"/>
    <s v="arvestus (mitteeristav)"/>
    <s v="NULL"/>
    <s v=""/>
    <n v="0"/>
    <s v="S00027_34404262571_õppeaine6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n v="3"/>
    <n v="2"/>
    <s v="arvestus (mitteeristav)"/>
    <s v="NULL"/>
    <s v=""/>
    <n v="0"/>
    <s v="S00027_34404262571_õppeaine19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n v="3"/>
    <n v="2"/>
    <s v="arvestus (mitteeristav)"/>
    <s v="NULL"/>
    <s v=""/>
    <n v="0"/>
    <s v="S00027_34404262571_õppeaine88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n v="3"/>
    <n v="3"/>
    <s v="arvestus (mitteeristav)"/>
    <s v="NULL"/>
    <s v=""/>
    <n v="0"/>
    <s v="S00027_34404262571_õppeaine76_45910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n v="3"/>
    <n v="3"/>
    <s v="arvestus (mitteeristav)"/>
    <s v="NULL"/>
    <s v=""/>
    <n v="0"/>
    <s v="S00027_34404262571_õppeaine34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n v="3"/>
    <n v="6"/>
    <s v="hindeline arvestus (eristav hindamine)"/>
    <n v="2"/>
    <n v="12"/>
    <n v="6"/>
    <s v="S00027_34404262571_õppeaine42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n v="3"/>
    <n v="2"/>
    <s v="arvestus (mitteeristav)"/>
    <s v="NULL"/>
    <s v=""/>
    <n v="0"/>
    <s v="S00027_34404262571_õppeaine47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n v="3"/>
    <n v="3"/>
    <s v="arvestus (mitteeristav)"/>
    <n v="0"/>
    <n v="0"/>
    <n v="0"/>
    <s v="S00027_34404262571_õppeaine3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n v="3"/>
    <n v="6"/>
    <s v="hindeline arvestus (eristav hindamine)"/>
    <n v="1"/>
    <n v="6"/>
    <n v="6"/>
    <s v="S00027_34404262571_õppeaine50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n v="3"/>
    <n v="6"/>
    <s v="hindeline arvestus (eristav hindamine)"/>
    <n v="1"/>
    <n v="6"/>
    <n v="6"/>
    <s v="S00027_34404262571_õppeaine97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n v="3"/>
    <n v="6"/>
    <s v="hindeline arvestus (eristav hindamine)"/>
    <n v="5"/>
    <n v="30"/>
    <n v="6"/>
    <s v="S00027_34404262571_õppeaine41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n v="3"/>
    <n v="3"/>
    <s v="arvestus (mitteeristav)"/>
    <s v="NULL"/>
    <s v=""/>
    <n v="0"/>
    <s v="S00027_34404262571_õppeaine90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n v="3"/>
    <n v="3"/>
    <s v="arvestus (mitteeristav)"/>
    <s v="NULL"/>
    <s v=""/>
    <n v="0"/>
    <s v="S00027_34404262571_õppeaine17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n v="3"/>
    <n v="5"/>
    <s v="hindeline arvestus (eristav hindamine)"/>
    <n v="1"/>
    <n v="5"/>
    <n v="5"/>
    <s v="S00027_34404262571_õppeaine53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n v="3"/>
    <n v="6"/>
    <s v="hindeline arvestus (eristav hindamine)"/>
    <n v="4"/>
    <n v="24"/>
    <n v="6"/>
    <s v="S00027_34404262571_õppeaine9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x v="3"/>
    <x v="1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n v="3"/>
    <n v="3"/>
    <s v="arvestus (mitteeristav)"/>
    <s v="NULL"/>
    <s v=""/>
    <n v="0"/>
    <s v="S00027_34404262571_õppeaine59_44084"/>
    <x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n v="4.5"/>
    <n v="3"/>
    <s v="arvestus (mitteeristav)"/>
    <s v="NULL"/>
    <s v=""/>
    <n v="0"/>
    <s v="S00054_32905073290_õppeaine17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n v="4.5"/>
    <n v="2"/>
    <s v="arvestus (mitteeristav)"/>
    <n v="0"/>
    <n v="0"/>
    <n v="0"/>
    <s v="S00054_32905073290_õppeaine4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n v="4.5"/>
    <n v="6"/>
    <s v="hindeline arvestus (eristav hindamine)"/>
    <n v="0"/>
    <n v="0"/>
    <n v="6"/>
    <s v="S00054_32905073290_õppeaine5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n v="4.5"/>
    <n v="6"/>
    <s v="hindeline arvestus (eristav hindamine)"/>
    <n v="4"/>
    <n v="24"/>
    <n v="6"/>
    <s v="S00054_32905073290_õppeaine50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n v="4.5"/>
    <n v="6"/>
    <s v="hindeline arvestus (eristav hindamine)"/>
    <n v="5"/>
    <n v="30"/>
    <n v="6"/>
    <s v="S00054_32905073290_õppeaine70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n v="4.5"/>
    <n v="9"/>
    <s v="eksam (eristav hindamine)"/>
    <n v="5"/>
    <n v="45"/>
    <n v="9"/>
    <s v="S00054_32905073290_õppeaine38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n v="4.5"/>
    <n v="5"/>
    <s v="hindeline arvestus (eristav hindamine)"/>
    <n v="3"/>
    <n v="15"/>
    <n v="5"/>
    <s v="S00054_32905073290_õppeaine9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4-02-10T00:00:00"/>
    <n v="4.5"/>
    <n v="6"/>
    <s v="hindeline arvestus (eristav hindamine)"/>
    <n v="4"/>
    <n v="24"/>
    <n v="6"/>
    <s v="S00054_32905073290_õppeaine83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n v="4.5"/>
    <n v="6"/>
    <s v="hindeline arvestus (eristav hindamine)"/>
    <n v="1"/>
    <n v="6"/>
    <n v="6"/>
    <s v="S00054_32905073290_õppeaine100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n v="4.5"/>
    <n v="9"/>
    <s v="eksam (eristav hindamine)"/>
    <n v="5"/>
    <n v="45"/>
    <n v="9"/>
    <s v="S00054_32905073290_õppeaine10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n v="4.5"/>
    <n v="8"/>
    <s v="eksam (eristav hindamine)"/>
    <n v="1"/>
    <n v="8"/>
    <n v="8"/>
    <s v="S00054_32905073290_õppeaine37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n v="4.5"/>
    <n v="3"/>
    <s v="arvestus (mitteeristav)"/>
    <s v="NULL"/>
    <s v=""/>
    <n v="0"/>
    <s v="S00054_32905073290_õppeaine48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n v="4.5"/>
    <n v="2"/>
    <s v="arvestus (mitteeristav)"/>
    <s v="NULL"/>
    <s v=""/>
    <n v="0"/>
    <s v="S00054_32905073290_õppeaine33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n v="4.5"/>
    <n v="6"/>
    <s v="hindeline arvestus (eristav hindamine)"/>
    <n v="3"/>
    <n v="18"/>
    <n v="6"/>
    <s v="S00054_32905073290_õppeaine78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n v="4.5"/>
    <n v="6"/>
    <s v="hindeline arvestus (eristav hindamine)"/>
    <n v="0"/>
    <n v="0"/>
    <n v="6"/>
    <s v="S00054_32905073290_õppeaine14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n v="4.5"/>
    <n v="3"/>
    <s v="arvestus (mitteeristav)"/>
    <s v="NULL"/>
    <s v=""/>
    <n v="0"/>
    <s v="S00054_32905073290_õppeaine85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n v="4.5"/>
    <n v="8"/>
    <s v="eksam (eristav hindamine)"/>
    <n v="5"/>
    <n v="40"/>
    <n v="8"/>
    <s v="S00054_32905073290_õppeaine65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n v="4.5"/>
    <n v="6"/>
    <s v="hindeline arvestus (eristav hindamine)"/>
    <n v="3"/>
    <n v="18"/>
    <n v="6"/>
    <s v="S00054_32905073290_õppeaine28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n v="4.5"/>
    <n v="6"/>
    <s v="hindeline arvestus (eristav hindamine)"/>
    <n v="5"/>
    <n v="30"/>
    <n v="6"/>
    <s v="S00054_32905073290_õppeaine86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4-02-10T00:00:00"/>
    <n v="4.5"/>
    <n v="2"/>
    <s v="arvestus (mitteeristav)"/>
    <s v="NULL"/>
    <s v=""/>
    <n v="0"/>
    <s v="S00054_32905073290_õppeaine19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4-02-10T00:00:00"/>
    <n v="4.5"/>
    <n v="8"/>
    <s v="eksam (eristav hindamine)"/>
    <n v="0"/>
    <n v="0"/>
    <n v="8"/>
    <s v="S00054_32905073290_õppeaine9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4-02-10T00:00:00"/>
    <n v="4.5"/>
    <n v="2"/>
    <s v="arvestus (mitteeristav)"/>
    <s v="NULL"/>
    <s v=""/>
    <n v="0"/>
    <s v="S00054_32905073290_õppeaine4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n v="4.5"/>
    <n v="2"/>
    <s v="arvestus (mitteeristav)"/>
    <s v="NULL"/>
    <s v=""/>
    <n v="0"/>
    <s v="S00054_32905073290_õppeaine5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n v="4.5"/>
    <n v="5"/>
    <s v="hindeline arvestus (eristav hindamine)"/>
    <n v="4"/>
    <n v="20"/>
    <n v="5"/>
    <s v="S00054_32905073290_õppeaine82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n v="4.5"/>
    <n v="3"/>
    <s v="arvestus (mitteeristav)"/>
    <n v="0"/>
    <n v="0"/>
    <n v="0"/>
    <s v="S00054_32905073290_õppeaine99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n v="4.5"/>
    <n v="3"/>
    <s v="arvestus (mitteeristav)"/>
    <s v="NULL"/>
    <s v=""/>
    <n v="0"/>
    <s v="S00054_32905073290_õppeaine7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n v="4.5"/>
    <n v="6"/>
    <s v="hindeline arvestus (eristav hindamine)"/>
    <n v="0"/>
    <n v="0"/>
    <n v="6"/>
    <s v="S00054_32905073290_õppeaine41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n v="4.5"/>
    <n v="3"/>
    <s v="arvestus (mitteeristav)"/>
    <s v="NULL"/>
    <s v=""/>
    <n v="0"/>
    <s v="S00054_32905073290_õppeaine87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n v="4.5"/>
    <n v="5"/>
    <s v="hindeline arvestus (eristav hindamine)"/>
    <n v="0"/>
    <n v="0"/>
    <n v="5"/>
    <s v="S00054_32905073290_õppeaine40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n v="4.5"/>
    <n v="8"/>
    <s v="eksam (eristav hindamine)"/>
    <n v="4"/>
    <n v="32"/>
    <n v="8"/>
    <s v="S00054_32905073290_õppeaine93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n v="4.5"/>
    <n v="6"/>
    <s v="hindeline arvestus (eristav hindamine)"/>
    <n v="0"/>
    <n v="0"/>
    <n v="6"/>
    <s v="S00054_32905073290_õppeaine92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n v="4.5"/>
    <n v="6"/>
    <s v="hindeline arvestus (eristav hindamine)"/>
    <n v="2"/>
    <n v="12"/>
    <n v="6"/>
    <s v="S00054_32905073290_õppeaine58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x v="0"/>
    <x v="3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n v="4.5"/>
    <n v="6"/>
    <s v="hindeline arvestus (eristav hindamine)"/>
    <n v="0"/>
    <n v="0"/>
    <n v="6"/>
    <s v="S00054_32905073290_õppeaine36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n v="3.5"/>
    <n v="3"/>
    <s v="arvestus (mitteeristav)"/>
    <s v="NULL"/>
    <s v=""/>
    <n v="0"/>
    <s v="S00045_39211226046_õppeaine91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n v="3.5"/>
    <n v="3"/>
    <s v="arvestus (mitteeristav)"/>
    <s v="NULL"/>
    <s v=""/>
    <n v="0"/>
    <s v="S00045_39211226046_õppeaine62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n v="3.5"/>
    <n v="5"/>
    <s v="hindeline arvestus (eristav hindamine)"/>
    <n v="0"/>
    <n v="0"/>
    <n v="5"/>
    <s v="S00045_39211226046_õppeaine2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n v="3.5"/>
    <n v="3"/>
    <s v="arvestus (mitteeristav)"/>
    <s v="NULL"/>
    <s v=""/>
    <n v="0"/>
    <s v="S00045_39211226046_õppeaine29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n v="3.5"/>
    <n v="6"/>
    <s v="hindeline arvestus (eristav hindamine)"/>
    <n v="0"/>
    <n v="0"/>
    <n v="6"/>
    <s v="S00045_39211226046_õppeaine2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n v="3.5"/>
    <n v="6"/>
    <s v="hindeline arvestus (eristav hindamine)"/>
    <n v="3"/>
    <n v="18"/>
    <n v="6"/>
    <s v="S00045_39211226046_õppeaine69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n v="3.5"/>
    <n v="5"/>
    <s v="hindeline arvestus (eristav hindamine)"/>
    <n v="3"/>
    <n v="15"/>
    <n v="5"/>
    <s v="S00045_39211226046_õppeaine96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n v="3.5"/>
    <n v="6"/>
    <s v="hindeline arvestus (eristav hindamine)"/>
    <n v="0"/>
    <n v="0"/>
    <n v="6"/>
    <s v="S00045_39211226046_õppeaine8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n v="3.5"/>
    <n v="3"/>
    <s v="arvestus (mitteeristav)"/>
    <s v="NULL"/>
    <s v=""/>
    <n v="0"/>
    <s v="S00045_39211226046_õppeaine57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n v="3.5"/>
    <n v="6"/>
    <s v="hindeline arvestus (eristav hindamine)"/>
    <n v="2"/>
    <n v="12"/>
    <n v="6"/>
    <s v="S00045_39211226046_õppeaine22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n v="3.5"/>
    <n v="2"/>
    <s v="arvestus (mitteeristav)"/>
    <s v="NULL"/>
    <s v=""/>
    <n v="0"/>
    <s v="S00045_39211226046_õppeaine4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n v="3.5"/>
    <n v="5"/>
    <s v="hindeline arvestus (eristav hindamine)"/>
    <n v="1"/>
    <n v="5"/>
    <n v="5"/>
    <s v="S00045_39211226046_õppeaine53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n v="3.5"/>
    <n v="5"/>
    <s v="hindeline arvestus (eristav hindamine)"/>
    <n v="2"/>
    <n v="10"/>
    <n v="5"/>
    <s v="S00045_39211226046_õppeaine8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n v="3.5"/>
    <n v="3"/>
    <s v="arvestus (mitteeristav)"/>
    <s v="NULL"/>
    <s v=""/>
    <n v="0"/>
    <s v="S00045_39211226046_õppeaine43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n v="3.5"/>
    <n v="5"/>
    <s v="hindeline arvestus (eristav hindamine)"/>
    <n v="1"/>
    <n v="5"/>
    <n v="5"/>
    <s v="S00045_39211226046_õppeaine95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n v="3.5"/>
    <n v="5"/>
    <s v="hindeline arvestus (eristav hindamine)"/>
    <n v="1"/>
    <n v="5"/>
    <n v="5"/>
    <s v="S00045_39211226046_õppeaine6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n v="3.5"/>
    <n v="10"/>
    <s v="eksam (eristav hindamine)"/>
    <n v="5"/>
    <n v="50"/>
    <n v="10"/>
    <s v="S00045_39211226046_õppeaine11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n v="3.5"/>
    <n v="5"/>
    <s v="hindeline arvestus (eristav hindamine)"/>
    <n v="3"/>
    <n v="15"/>
    <n v="5"/>
    <s v="S00045_39211226046_õppeaine12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n v="3.5"/>
    <n v="3"/>
    <s v="arvestus (mitteeristav)"/>
    <s v="NULL"/>
    <s v=""/>
    <n v="0"/>
    <s v="S00045_39211226046_õppeaine71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n v="3.5"/>
    <n v="8"/>
    <s v="eksam (eristav hindamine)"/>
    <n v="4"/>
    <n v="32"/>
    <n v="8"/>
    <s v="S00045_39211226046_õppeaine23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n v="3.5"/>
    <n v="3"/>
    <s v="arvestus (mitteeristav)"/>
    <s v="NULL"/>
    <s v=""/>
    <n v="0"/>
    <s v="S00045_39211226046_õppeaine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n v="3.5"/>
    <n v="6"/>
    <s v="hindeline arvestus (eristav hindamine)"/>
    <n v="5"/>
    <n v="30"/>
    <n v="6"/>
    <s v="S00045_39211226046_õppeaine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n v="3.5"/>
    <n v="6"/>
    <s v="hindeline arvestus (eristav hindamine)"/>
    <n v="0"/>
    <n v="0"/>
    <n v="6"/>
    <s v="S00045_39211226046_õppeaine5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n v="3.5"/>
    <n v="3"/>
    <s v="arvestus (mitteeristav)"/>
    <s v="NULL"/>
    <s v=""/>
    <n v="0"/>
    <s v="S00045_39211226046_õppeaine76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n v="3.5"/>
    <n v="3"/>
    <s v="arvestus (mitteeristav)"/>
    <s v="NULL"/>
    <s v=""/>
    <n v="0"/>
    <s v="S00045_39211226046_õppeaine85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n v="3.5"/>
    <n v="6"/>
    <s v="hindeline arvestus (eristav hindamine)"/>
    <n v="3"/>
    <n v="18"/>
    <n v="6"/>
    <s v="S00045_39211226046_õppeaine83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n v="3.5"/>
    <n v="3"/>
    <s v="arvestus (mitteeristav)"/>
    <s v="NULL"/>
    <s v=""/>
    <n v="0"/>
    <s v="S00045_39211226046_õppeaine3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n v="3.5"/>
    <n v="6"/>
    <s v="hindeline arvestus (eristav hindamine)"/>
    <n v="3"/>
    <n v="18"/>
    <n v="6"/>
    <s v="S00045_39211226046_õppeaine42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n v="3.5"/>
    <n v="3"/>
    <s v="arvestus (mitteeristav)"/>
    <s v="NULL"/>
    <s v=""/>
    <n v="0"/>
    <s v="S00045_39211226046_õppeaine17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n v="3.5"/>
    <n v="6"/>
    <s v="hindeline arvestus (eristav hindamine)"/>
    <n v="1"/>
    <n v="6"/>
    <n v="6"/>
    <s v="S00045_39211226046_õppeaine44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n v="3.5"/>
    <n v="8"/>
    <s v="eksam (eristav hindamine)"/>
    <n v="0"/>
    <n v="0"/>
    <n v="8"/>
    <s v="S00045_39211226046_õppeaine65_4496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n v="3.5"/>
    <n v="2"/>
    <s v="arvestus (mitteeristav)"/>
    <s v="NULL"/>
    <s v=""/>
    <n v="0"/>
    <s v="S00045_39211226046_õppeaine4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n v="3.5"/>
    <n v="5"/>
    <s v="hindeline arvestus (eristav hindamine)"/>
    <n v="4"/>
    <n v="20"/>
    <n v="5"/>
    <s v="S00045_39211226046_õppeaine25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n v="3.5"/>
    <n v="3"/>
    <s v="arvestus (mitteeristav)"/>
    <s v="NULL"/>
    <s v=""/>
    <n v="0"/>
    <s v="S00045_39211226046_õppeaine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n v="3.5"/>
    <n v="3"/>
    <s v="arvestus (mitteeristav)"/>
    <s v="NULL"/>
    <s v=""/>
    <n v="0"/>
    <s v="S00045_39211226046_õppeaine48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n v="3.5"/>
    <n v="9"/>
    <s v="eksam (eristav hindamine)"/>
    <n v="0"/>
    <n v="0"/>
    <n v="9"/>
    <s v="S00045_39211226046_õppeaine10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n v="3.5"/>
    <n v="3"/>
    <s v="arvestus (mitteeristav)"/>
    <n v="0"/>
    <n v="0"/>
    <n v="0"/>
    <s v="S00045_39211226046_õppeaine3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x v="11"/>
    <x v="0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n v="3.5"/>
    <n v="5"/>
    <s v="hindeline arvestus (eristav hindamine)"/>
    <n v="1"/>
    <n v="5"/>
    <n v="5"/>
    <s v="S00045_39211226046_õppeaine81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n v="4.5"/>
    <n v="6"/>
    <s v="hindeline arvestus (eristav hindamine)"/>
    <n v="1"/>
    <n v="6"/>
    <n v="6"/>
    <s v="S00047_32305255508_õppeaine58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n v="4.5"/>
    <n v="5"/>
    <s v="hindeline arvestus (eristav hindamine)"/>
    <n v="0"/>
    <n v="0"/>
    <n v="5"/>
    <s v="S00047_32305255508_õppeaine4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n v="4.5"/>
    <n v="3"/>
    <s v="arvestus (mitteeristav)"/>
    <s v="NULL"/>
    <s v=""/>
    <n v="0"/>
    <s v="S00047_32305255508_õppeaine31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n v="4.5"/>
    <n v="6"/>
    <s v="hindeline arvestus (eristav hindamine)"/>
    <n v="2"/>
    <n v="12"/>
    <n v="6"/>
    <s v="S00047_32305255508_õppeaine83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n v="4.5"/>
    <n v="3"/>
    <s v="arvestus (mitteeristav)"/>
    <s v="NULL"/>
    <s v=""/>
    <n v="0"/>
    <s v="S00047_32305255508_õppeaine57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n v="4.5"/>
    <n v="8"/>
    <s v="eksam (eristav hindamine)"/>
    <n v="2"/>
    <n v="16"/>
    <n v="8"/>
    <s v="S00047_32305255508_õppeaine23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n v="4.5"/>
    <n v="6"/>
    <s v="hindeline arvestus (eristav hindamine)"/>
    <n v="3"/>
    <n v="18"/>
    <n v="6"/>
    <s v="S00047_32305255508_õppeaine42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n v="4.5"/>
    <n v="5"/>
    <s v="hindeline arvestus (eristav hindamine)"/>
    <n v="5"/>
    <n v="25"/>
    <n v="5"/>
    <s v="S00047_32305255508_õppeaine95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n v="4.5"/>
    <n v="3"/>
    <s v="arvestus (mitteeristav)"/>
    <s v="NULL"/>
    <s v=""/>
    <n v="0"/>
    <s v="S00047_32305255508_õppeaine1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n v="4.5"/>
    <n v="6"/>
    <s v="hindeline arvestus (eristav hindamine)"/>
    <n v="0"/>
    <n v="0"/>
    <n v="6"/>
    <s v="S00047_32305255508_õppeaine70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n v="4.5"/>
    <n v="9"/>
    <s v="eksam (eristav hindamine)"/>
    <n v="1"/>
    <n v="9"/>
    <n v="9"/>
    <s v="S00047_32305255508_õppeaine66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n v="4.5"/>
    <n v="2"/>
    <s v="arvestus (mitteeristav)"/>
    <n v="0"/>
    <n v="0"/>
    <n v="0"/>
    <s v="S00047_32305255508_õppeaine6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n v="4.5"/>
    <n v="5"/>
    <s v="hindeline arvestus (eristav hindamine)"/>
    <n v="0"/>
    <n v="0"/>
    <n v="5"/>
    <s v="S00047_32305255508_õppeaine25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n v="4.5"/>
    <n v="6"/>
    <s v="hindeline arvestus (eristav hindamine)"/>
    <n v="2"/>
    <n v="12"/>
    <n v="6"/>
    <s v="S00047_32305255508_õppeaine92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n v="4.5"/>
    <n v="2"/>
    <s v="arvestus (mitteeristav)"/>
    <s v="NULL"/>
    <s v=""/>
    <n v="0"/>
    <s v="S00047_32305255508_õppeaine4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n v="4.5"/>
    <n v="3"/>
    <s v="arvestus (mitteeristav)"/>
    <s v="NULL"/>
    <s v=""/>
    <n v="0"/>
    <s v="S00047_32305255508_õppeaine29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n v="4.5"/>
    <n v="3"/>
    <s v="arvestus (mitteeristav)"/>
    <s v="NULL"/>
    <s v=""/>
    <n v="0"/>
    <s v="S00047_32305255508_õppeaine91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n v="4.5"/>
    <n v="6"/>
    <s v="hindeline arvestus (eristav hindamine)"/>
    <n v="1"/>
    <n v="6"/>
    <n v="6"/>
    <s v="S00047_32305255508_õppeaine72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n v="4.5"/>
    <n v="6"/>
    <s v="hindeline arvestus (eristav hindamine)"/>
    <n v="1"/>
    <n v="6"/>
    <n v="6"/>
    <s v="S00047_32305255508_õppeaine44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n v="4.5"/>
    <n v="8"/>
    <s v="eksam (eristav hindamine)"/>
    <n v="5"/>
    <n v="40"/>
    <n v="8"/>
    <s v="S00047_32305255508_õppeaine9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n v="4.5"/>
    <n v="2"/>
    <s v="arvestus (mitteeristav)"/>
    <s v="NULL"/>
    <s v=""/>
    <n v="0"/>
    <s v="S00047_32305255508_õppeaine19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n v="4.5"/>
    <n v="5"/>
    <s v="hindeline arvestus (eristav hindamine)"/>
    <n v="2"/>
    <n v="10"/>
    <n v="5"/>
    <s v="S00047_32305255508_õppeaine81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n v="4.5"/>
    <n v="2"/>
    <s v="arvestus (mitteeristav)"/>
    <s v="NULL"/>
    <s v=""/>
    <n v="0"/>
    <s v="S00047_32305255508_õppeaine32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n v="4.5"/>
    <n v="6"/>
    <s v="hindeline arvestus (eristav hindamine)"/>
    <n v="2"/>
    <n v="12"/>
    <n v="6"/>
    <s v="S00047_32305255508_õppeaine22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n v="4.5"/>
    <n v="3"/>
    <s v="arvestus (mitteeristav)"/>
    <s v="NULL"/>
    <s v=""/>
    <n v="0"/>
    <s v="S00047_32305255508_õppeaine45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n v="4.5"/>
    <n v="6"/>
    <s v="hindeline arvestus (eristav hindamine)"/>
    <n v="3"/>
    <n v="18"/>
    <n v="6"/>
    <s v="S00047_32305255508_õppeaine5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n v="4.5"/>
    <n v="8"/>
    <s v="eksam (eristav hindamine)"/>
    <n v="0"/>
    <n v="0"/>
    <n v="8"/>
    <s v="S00047_32305255508_õppeaine51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n v="4.5"/>
    <n v="5"/>
    <s v="hindeline arvestus (eristav hindamine)"/>
    <n v="5"/>
    <n v="25"/>
    <n v="5"/>
    <s v="S00047_32305255508_õppeaine26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n v="4.5"/>
    <n v="3"/>
    <s v="arvestus (mitteeristav)"/>
    <s v="NULL"/>
    <s v=""/>
    <n v="0"/>
    <s v="S00047_32305255508_õppeaine34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n v="4.5"/>
    <n v="6"/>
    <s v="hindeline arvestus (eristav hindamine)"/>
    <n v="3"/>
    <n v="18"/>
    <n v="6"/>
    <s v="S00047_32305255508_õppeaine56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n v="4.5"/>
    <n v="6"/>
    <s v="hindeline arvestus (eristav hindamine)"/>
    <n v="5"/>
    <n v="30"/>
    <n v="6"/>
    <s v="S00047_32305255508_õppeaine16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n v="4.5"/>
    <n v="3"/>
    <s v="arvestus (mitteeristav)"/>
    <s v="NULL"/>
    <s v=""/>
    <n v="0"/>
    <s v="S00047_32305255508_õppeaine87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n v="4.5"/>
    <n v="2"/>
    <s v="arvestus (mitteeristav)"/>
    <s v="NULL"/>
    <s v=""/>
    <n v="0"/>
    <s v="S00047_32305255508_õppeaine61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n v="4.5"/>
    <n v="2"/>
    <s v="arvestus (mitteeristav)"/>
    <s v="NULL"/>
    <s v=""/>
    <n v="0"/>
    <s v="S00047_32305255508_õppeaine46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n v="4.5"/>
    <n v="5"/>
    <s v="hindeline arvestus (eristav hindamine)"/>
    <n v="4"/>
    <n v="20"/>
    <n v="5"/>
    <s v="S00047_32305255508_õppeaine68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n v="4.5"/>
    <n v="8"/>
    <s v="eksam (eristav hindamine)"/>
    <n v="0"/>
    <n v="0"/>
    <n v="8"/>
    <s v="S00047_32305255508_õppeaine93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x v="0"/>
    <x v="0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n v="4.5"/>
    <n v="6"/>
    <s v="hindeline arvestus (eristav hindamine)"/>
    <n v="3"/>
    <n v="18"/>
    <n v="6"/>
    <s v="S00047_32305255508_õppeaine98_44602"/>
    <x v="1"/>
    <m/>
  </r>
  <r>
    <x v="70"/>
    <m/>
    <m/>
    <x v="51"/>
    <m/>
    <m/>
    <m/>
    <m/>
    <m/>
    <m/>
    <m/>
    <m/>
    <m/>
    <x v="19"/>
    <x v="6"/>
    <x v="37"/>
    <m/>
    <m/>
    <m/>
    <m/>
    <m/>
    <x v="9"/>
    <m/>
    <m/>
    <m/>
    <m/>
    <m/>
    <m/>
    <x v="10"/>
    <m/>
    <m/>
    <m/>
    <m/>
    <m/>
    <m/>
    <m/>
    <x v="20"/>
    <m/>
    <m/>
    <m/>
    <m/>
    <m/>
    <m/>
    <m/>
    <m/>
    <x v="100"/>
    <m/>
    <m/>
    <m/>
    <m/>
    <m/>
    <m/>
    <m/>
    <m/>
    <m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6EC8A8-FD08-458C-A4FA-D4372F91EB30}" name="PivotTable6" cacheId="13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50:K68" firstHeaderRow="2" firstDataRow="2" firstDataCol="3" rowPageCount="4" colPageCount="1"/>
  <pivotFields count="58">
    <pivotField axis="axisRow" compact="0" outline="0" showAll="0" defaultSubtota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</items>
    </pivotField>
    <pivotField compact="0" outline="0" showAll="0"/>
    <pivotField compact="0" outline="0" showAll="0"/>
    <pivotField axis="axisPage" compact="0" outline="0" showAll="0" defaultSubtotal="0">
      <items count="52">
        <item x="37"/>
        <item x="30"/>
        <item x="39"/>
        <item x="29"/>
        <item x="10"/>
        <item x="14"/>
        <item x="23"/>
        <item x="2"/>
        <item x="33"/>
        <item x="1"/>
        <item x="34"/>
        <item x="4"/>
        <item x="17"/>
        <item x="18"/>
        <item x="31"/>
        <item x="26"/>
        <item x="8"/>
        <item x="19"/>
        <item x="20"/>
        <item x="35"/>
        <item x="22"/>
        <item x="40"/>
        <item x="5"/>
        <item x="36"/>
        <item x="15"/>
        <item x="27"/>
        <item x="44"/>
        <item x="50"/>
        <item x="7"/>
        <item x="3"/>
        <item x="46"/>
        <item x="24"/>
        <item x="6"/>
        <item x="13"/>
        <item x="11"/>
        <item x="16"/>
        <item x="12"/>
        <item x="38"/>
        <item x="32"/>
        <item x="21"/>
        <item x="28"/>
        <item x="48"/>
        <item x="41"/>
        <item x="25"/>
        <item x="47"/>
        <item x="0"/>
        <item x="42"/>
        <item x="43"/>
        <item x="9"/>
        <item x="45"/>
        <item x="49"/>
        <item x="5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0">
        <item h="1" x="5"/>
        <item h="1" x="7"/>
        <item h="1" x="16"/>
        <item x="0"/>
        <item h="1" x="3"/>
        <item h="1" x="13"/>
        <item h="1" x="2"/>
        <item h="1" x="18"/>
        <item h="1" x="6"/>
        <item h="1" x="12"/>
        <item h="1" x="11"/>
        <item h="1" x="4"/>
        <item h="1" x="15"/>
        <item h="1" x="1"/>
        <item h="1" x="9"/>
        <item h="1" x="10"/>
        <item h="1" x="14"/>
        <item h="1" x="8"/>
        <item h="1" x="17"/>
        <item h="1" x="19"/>
      </items>
    </pivotField>
    <pivotField axis="axisRow" compact="0" outline="0" showAll="0">
      <items count="8">
        <item x="4"/>
        <item x="1"/>
        <item x="3"/>
        <item x="5"/>
        <item x="0"/>
        <item x="2"/>
        <item x="6"/>
        <item t="default"/>
      </items>
    </pivotField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 defaultSubtotal="0">
      <items count="10">
        <item x="5"/>
        <item x="3"/>
        <item x="1"/>
        <item x="6"/>
        <item x="0"/>
        <item x="7"/>
        <item x="4"/>
        <item x="2"/>
        <item x="8"/>
        <item x="9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 defaultSubtota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x="10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3">
    <field x="0"/>
    <field x="13"/>
    <field x="14"/>
  </rowFields>
  <rowItems count="17">
    <i>
      <x/>
      <x v="3"/>
      <x v="4"/>
    </i>
    <i>
      <x v="2"/>
      <x v="3"/>
      <x v="5"/>
    </i>
    <i>
      <x v="3"/>
      <x v="3"/>
      <x v="4"/>
    </i>
    <i>
      <x v="4"/>
      <x v="3"/>
      <x v="2"/>
    </i>
    <i>
      <x v="16"/>
      <x v="3"/>
      <x v="4"/>
    </i>
    <i>
      <x v="29"/>
      <x v="3"/>
      <x v="4"/>
    </i>
    <i>
      <x v="33"/>
      <x v="3"/>
      <x v="2"/>
    </i>
    <i>
      <x v="35"/>
      <x v="3"/>
      <x v="5"/>
    </i>
    <i>
      <x v="39"/>
      <x v="3"/>
      <x v="5"/>
    </i>
    <i>
      <x v="40"/>
      <x v="3"/>
      <x v="2"/>
    </i>
    <i>
      <x v="41"/>
      <x v="3"/>
      <x v="2"/>
    </i>
    <i>
      <x v="45"/>
      <x v="3"/>
      <x v="2"/>
    </i>
    <i>
      <x v="46"/>
      <x v="3"/>
      <x v="4"/>
    </i>
    <i>
      <x v="53"/>
      <x v="3"/>
      <x v="2"/>
    </i>
    <i>
      <x v="56"/>
      <x v="3"/>
      <x v="2"/>
    </i>
    <i>
      <x v="59"/>
      <x v="3"/>
      <x v="4"/>
    </i>
    <i t="grand">
      <x/>
    </i>
  </rowItems>
  <colItems count="1">
    <i/>
  </colItems>
  <pageFields count="4">
    <pageField fld="55" hier="-1"/>
    <pageField fld="3" hier="-1"/>
    <pageField fld="21" hier="-1"/>
    <pageField fld="45" hier="-1"/>
  </pageFields>
  <dataFields count="1">
    <dataField name="Sum of KKH" fld="57" baseField="0" baseItem="0"/>
  </dataFields>
  <formats count="3">
    <format dxfId="56">
      <pivotArea field="21" type="button" dataOnly="0" labelOnly="1" outline="0" axis="axisPage" fieldPosition="2"/>
    </format>
    <format dxfId="57">
      <pivotArea dataOnly="0" labelOnly="1" grandCol="1" outline="0" fieldPosition="0"/>
    </format>
    <format dxfId="58">
      <pivotArea field="55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419C1E-3400-45C7-8007-C1262866B725}" name="PivotTable2" cacheId="13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33:I38" firstHeaderRow="2" firstDataRow="2" firstDataCol="1" rowPageCount="5" colPageCount="1"/>
  <pivotFields count="58">
    <pivotField axis="axisPage" compact="0" outline="0" showAll="0">
      <items count="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compact="0" outline="0" showAll="0"/>
    <pivotField compact="0" outline="0" showAll="0"/>
    <pivotField axis="axisPage" compact="0" outline="0" showAll="0" defaultSubtotal="0">
      <items count="52">
        <item x="37"/>
        <item x="30"/>
        <item x="39"/>
        <item x="29"/>
        <item x="10"/>
        <item x="14"/>
        <item x="23"/>
        <item x="2"/>
        <item x="33"/>
        <item x="1"/>
        <item x="34"/>
        <item x="4"/>
        <item x="17"/>
        <item x="18"/>
        <item x="31"/>
        <item x="26"/>
        <item x="8"/>
        <item x="19"/>
        <item x="20"/>
        <item x="35"/>
        <item x="22"/>
        <item x="40"/>
        <item x="5"/>
        <item x="36"/>
        <item x="15"/>
        <item x="27"/>
        <item x="44"/>
        <item x="50"/>
        <item x="7"/>
        <item x="3"/>
        <item x="46"/>
        <item x="24"/>
        <item x="6"/>
        <item x="13"/>
        <item x="11"/>
        <item x="16"/>
        <item x="12"/>
        <item x="38"/>
        <item x="32"/>
        <item x="21"/>
        <item x="28"/>
        <item x="48"/>
        <item x="41"/>
        <item x="25"/>
        <item x="47"/>
        <item x="0"/>
        <item x="42"/>
        <item x="43"/>
        <item x="9"/>
        <item x="45"/>
        <item x="49"/>
        <item x="5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 defaultSubtotal="0">
      <items count="10">
        <item x="5"/>
        <item x="3"/>
        <item x="1"/>
        <item x="6"/>
        <item x="0"/>
        <item x="7"/>
        <item x="4"/>
        <item x="2"/>
        <item x="8"/>
        <item x="9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 defaultSubtota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x="10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1">
    <field x="15"/>
  </rowFields>
  <rowItems count="4">
    <i>
      <x v="3"/>
    </i>
    <i>
      <x v="17"/>
    </i>
    <i>
      <x v="25"/>
    </i>
    <i t="grand">
      <x/>
    </i>
  </rowItems>
  <colItems count="1">
    <i/>
  </colItems>
  <pageFields count="5">
    <pageField fld="55" item="0" hier="-1"/>
    <pageField fld="0" hier="-1"/>
    <pageField fld="3" hier="-1"/>
    <pageField fld="21" item="3" hier="-1"/>
    <pageField fld="45" hier="-1"/>
  </pageFields>
  <dataFields count="1">
    <dataField name="Sum of KKH" fld="57" baseField="0" baseItem="0"/>
  </dataFields>
  <formats count="4">
    <format dxfId="130">
      <pivotArea field="21" type="button" dataOnly="0" labelOnly="1" outline="0" axis="axisPage" fieldPosition="3"/>
    </format>
    <format dxfId="131">
      <pivotArea dataOnly="0" labelOnly="1" outline="0" fieldPosition="0">
        <references count="1">
          <reference field="15" count="0"/>
        </references>
      </pivotArea>
    </format>
    <format dxfId="132">
      <pivotArea dataOnly="0" labelOnly="1" grandCol="1" outline="0" fieldPosition="0"/>
    </format>
    <format dxfId="66">
      <pivotArea field="55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13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D51" firstHeaderRow="1" firstDataRow="2" firstDataCol="2" rowPageCount="1" colPageCount="1"/>
  <pivotFields count="58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2">
    <field x="21"/>
    <field x="15"/>
  </rowFields>
  <rowItems count="47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 t="grand">
      <x/>
    </i>
  </rowItems>
  <colFields count="1">
    <field x="-2"/>
  </colFields>
  <colItems count="2">
    <i>
      <x/>
    </i>
    <i i="1">
      <x v="1"/>
    </i>
  </colItems>
  <pageFields count="1">
    <pageField fld="55" item="0" hier="-1"/>
  </pageFields>
  <dataFields count="2">
    <dataField name="Count of matrikli_nr" fld="0" subtotal="count" baseField="0" baseItem="0"/>
    <dataField name="Sum of KKH" fld="57" baseField="0" baseItem="0" numFmtId="2"/>
  </dataFields>
  <formats count="5">
    <format dxfId="163">
      <pivotArea field="21" type="button" dataOnly="0" labelOnly="1" outline="0" axis="axisRow" fieldPosition="0"/>
    </format>
    <format dxfId="162">
      <pivotArea dataOnly="0" labelOnly="1" outline="0" fieldPosition="0">
        <references count="1">
          <reference field="15" count="0"/>
        </references>
      </pivotArea>
    </format>
    <format dxfId="161">
      <pivotArea dataOnly="0" labelOnly="1" grandCol="1" outline="0" fieldPosition="0"/>
    </format>
    <format dxfId="160">
      <pivotArea outline="0" fieldPosition="0">
        <references count="1">
          <reference field="4294967294" count="1">
            <x v="1"/>
          </reference>
        </references>
      </pivotArea>
    </format>
    <format dxfId="67">
      <pivotArea field="55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0090D9-8EE3-4339-A9CB-5F5ADA6B81B8}" name="PivotTable5" cacheId="13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61:C66" firstHeaderRow="2" firstDataRow="2" firstDataCol="2" rowPageCount="2" colPageCount="1"/>
  <pivotFields count="58">
    <pivotField axis="axisRow" dataField="1" compact="0" outline="0" showAll="0" defaultSubtotal="0">
      <items count="7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9"/>
        <item x="3"/>
        <item x="7"/>
        <item x="8"/>
        <item x="0"/>
        <item x="2"/>
        <item x="6"/>
        <item x="5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</pivotFields>
  <rowFields count="2">
    <field x="0"/>
    <field x="28"/>
  </rowFields>
  <rowItems count="4">
    <i>
      <x v="48"/>
      <x v="1"/>
    </i>
    <i r="1">
      <x v="7"/>
    </i>
    <i r="1">
      <x v="9"/>
    </i>
    <i t="grand">
      <x/>
    </i>
  </rowItems>
  <colItems count="1">
    <i/>
  </colItems>
  <pageFields count="2">
    <pageField fld="21" hier="-1"/>
    <pageField fld="15" hier="-1"/>
  </pageFields>
  <dataFields count="1">
    <dataField name="Count of matrikli_nr" fld="0" subtotal="count" baseField="0" baseItem="0"/>
  </dataFields>
  <formats count="3">
    <format dxfId="166">
      <pivotArea field="21" type="button" dataOnly="0" labelOnly="1" outline="0" axis="axisPage" fieldPosition="0"/>
    </format>
    <format dxfId="165">
      <pivotArea dataOnly="0" labelOnly="1" outline="0" fieldPosition="0">
        <references count="1">
          <reference field="15" count="0"/>
        </references>
      </pivotArea>
    </format>
    <format dxfId="16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0DE95-7397-4E01-AFEB-E992F783AF5E}" name="PivotTable4" cacheId="13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4:M24" firstHeaderRow="2" firstDataRow="2" firstDataCol="5" rowPageCount="2" colPageCount="1"/>
  <pivotFields count="58">
    <pivotField axis="axisPage" compact="0" outline="0" showAll="0">
      <items count="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52">
        <item x="37"/>
        <item x="30"/>
        <item x="39"/>
        <item x="29"/>
        <item x="10"/>
        <item x="14"/>
        <item x="23"/>
        <item x="2"/>
        <item x="33"/>
        <item x="1"/>
        <item x="34"/>
        <item x="4"/>
        <item x="17"/>
        <item x="18"/>
        <item x="31"/>
        <item x="26"/>
        <item x="8"/>
        <item x="19"/>
        <item x="20"/>
        <item x="35"/>
        <item x="22"/>
        <item x="40"/>
        <item x="5"/>
        <item x="36"/>
        <item x="15"/>
        <item x="27"/>
        <item x="44"/>
        <item x="50"/>
        <item x="7"/>
        <item x="3"/>
        <item x="46"/>
        <item x="24"/>
        <item x="6"/>
        <item x="13"/>
        <item x="11"/>
        <item x="16"/>
        <item x="12"/>
        <item x="38"/>
        <item x="32"/>
        <item x="21"/>
        <item x="28"/>
        <item x="48"/>
        <item x="41"/>
        <item x="25"/>
        <item x="47"/>
        <item x="0"/>
        <item x="42"/>
        <item x="43"/>
        <item x="9"/>
        <item x="45"/>
        <item x="49"/>
        <item x="5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">
        <item x="5"/>
        <item x="3"/>
        <item x="1"/>
        <item x="6"/>
        <item x="0"/>
        <item x="7"/>
        <item x="4"/>
        <item x="2"/>
        <item x="8"/>
        <item x="9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1">
        <item x="15"/>
        <item x="5"/>
        <item x="0"/>
        <item x="18"/>
        <item x="4"/>
        <item x="6"/>
        <item x="9"/>
        <item x="8"/>
        <item x="11"/>
        <item x="7"/>
        <item x="16"/>
        <item x="2"/>
        <item x="12"/>
        <item x="14"/>
        <item x="3"/>
        <item x="13"/>
        <item x="17"/>
        <item x="19"/>
        <item x="10"/>
        <item x="1"/>
        <item x="2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x="10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5">
    <field x="3"/>
    <field x="21"/>
    <field x="15"/>
    <field x="36"/>
    <field x="45"/>
  </rowFields>
  <rowItems count="19">
    <i>
      <x/>
      <x v="3"/>
      <x v="25"/>
      <x v="16"/>
      <x v="2"/>
    </i>
    <i r="4">
      <x v="4"/>
    </i>
    <i r="4">
      <x v="8"/>
    </i>
    <i r="4">
      <x v="9"/>
    </i>
    <i r="4">
      <x v="11"/>
    </i>
    <i r="4">
      <x v="18"/>
    </i>
    <i r="4">
      <x v="23"/>
    </i>
    <i r="4">
      <x v="30"/>
    </i>
    <i r="4">
      <x v="33"/>
    </i>
    <i r="4">
      <x v="44"/>
    </i>
    <i r="4">
      <x v="55"/>
    </i>
    <i r="4">
      <x v="57"/>
    </i>
    <i r="4">
      <x v="66"/>
    </i>
    <i r="4">
      <x v="69"/>
    </i>
    <i r="4">
      <x v="72"/>
    </i>
    <i r="4">
      <x v="85"/>
    </i>
    <i r="4">
      <x v="86"/>
    </i>
    <i r="4">
      <x v="87"/>
    </i>
    <i t="grand">
      <x/>
    </i>
  </rowItems>
  <colItems count="1">
    <i/>
  </colItems>
  <pageFields count="2">
    <pageField fld="55" item="0" hier="-1"/>
    <pageField fld="0" item="48" hier="-1"/>
  </pageFields>
  <dataFields count="1">
    <dataField name="Sum of KKH" fld="57" baseField="0" baseItem="0"/>
  </dataFields>
  <formats count="4">
    <format dxfId="169">
      <pivotArea field="21" type="button" dataOnly="0" labelOnly="1" outline="0" axis="axisRow" fieldPosition="1"/>
    </format>
    <format dxfId="168">
      <pivotArea dataOnly="0" labelOnly="1" outline="0" fieldPosition="0">
        <references count="1">
          <reference field="15" count="0"/>
        </references>
      </pivotArea>
    </format>
    <format dxfId="167">
      <pivotArea dataOnly="0" labelOnly="1" grandCol="1" outline="0" fieldPosition="0"/>
    </format>
    <format dxfId="59">
      <pivotArea field="55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70A54C-711B-441F-A9E4-6C75302AF4F4}" name="PivotTable5" cacheId="4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5:R17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4"/>
  </rowFields>
  <rowItems count="11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>
      <x v="5"/>
      <x v="7"/>
      <x/>
    </i>
    <i r="1">
      <x v="8"/>
      <x/>
    </i>
    <i>
      <x v="6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EE3A5-76CA-46DB-9E73-10924EF18971}" name="PivotTable4" cacheId="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I5:L12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3">
    <field x="3"/>
    <field x="1"/>
    <field x="4"/>
  </rowFields>
  <rowItems count="6">
    <i>
      <x/>
      <x/>
      <x/>
    </i>
    <i>
      <x v="1"/>
      <x/>
      <x v="1"/>
    </i>
    <i>
      <x v="2"/>
      <x/>
      <x v="2"/>
    </i>
    <i>
      <x v="3"/>
      <x/>
      <x v="3"/>
    </i>
    <i>
      <x v="4"/>
      <x/>
      <x v="4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6" applyNumberFormats="0" applyBorderFormats="0" applyFontFormats="0" applyPatternFormats="0" applyAlignmentFormats="0" applyWidthHeightFormats="1" dataCaption="Values" tag="15da5422-adb7-44f6-a2ad-9c85c6b0123d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1"/>
    <field x="3"/>
    <field x="4"/>
  </rowFields>
  <rowItems count="38">
    <i>
      <x/>
      <x/>
      <x/>
    </i>
    <i r="1">
      <x v="1"/>
      <x v="1"/>
    </i>
    <i r="1">
      <x v="2"/>
      <x v="2"/>
    </i>
    <i>
      <x v="1"/>
      <x v="3"/>
      <x/>
    </i>
    <i r="1">
      <x v="4"/>
      <x v="1"/>
    </i>
    <i r="1">
      <x v="5"/>
      <x v="2"/>
    </i>
    <i r="1">
      <x v="6"/>
      <x v="3"/>
    </i>
    <i>
      <x v="2"/>
      <x v="7"/>
      <x/>
    </i>
    <i r="1">
      <x v="8"/>
      <x v="4"/>
    </i>
    <i r="1">
      <x v="9"/>
      <x v="1"/>
    </i>
    <i>
      <x v="3"/>
      <x v="10"/>
      <x/>
    </i>
    <i r="1">
      <x v="11"/>
      <x v="1"/>
    </i>
    <i r="1">
      <x v="12"/>
      <x v="2"/>
    </i>
    <i>
      <x v="4"/>
      <x v="13"/>
      <x/>
    </i>
    <i r="1">
      <x v="14"/>
      <x v="4"/>
    </i>
    <i r="1">
      <x v="15"/>
      <x v="1"/>
    </i>
    <i r="1">
      <x v="16"/>
      <x v="2"/>
    </i>
    <i r="1">
      <x v="17"/>
      <x v="5"/>
    </i>
    <i>
      <x v="5"/>
      <x v="18"/>
      <x/>
    </i>
    <i r="1">
      <x v="19"/>
      <x v="1"/>
    </i>
    <i r="1">
      <x v="20"/>
      <x v="2"/>
    </i>
    <i r="1">
      <x v="21"/>
      <x v="5"/>
    </i>
    <i>
      <x v="6"/>
      <x v="22"/>
      <x/>
    </i>
    <i r="1">
      <x v="23"/>
      <x v="1"/>
    </i>
    <i r="1">
      <x v="24"/>
      <x v="2"/>
    </i>
    <i r="1">
      <x v="25"/>
      <x v="6"/>
    </i>
    <i>
      <x v="7"/>
      <x v="26"/>
      <x/>
    </i>
    <i r="1">
      <x v="27"/>
      <x v="4"/>
    </i>
    <i r="1">
      <x v="28"/>
      <x v="7"/>
    </i>
    <i r="1">
      <x v="29"/>
      <x v="1"/>
    </i>
    <i r="1">
      <x v="30"/>
      <x v="2"/>
    </i>
    <i r="1">
      <x v="31"/>
      <x v="6"/>
    </i>
    <i>
      <x v="8"/>
      <x v="32"/>
      <x/>
    </i>
    <i r="1">
      <x v="33"/>
      <x v="4"/>
    </i>
    <i r="1">
      <x v="34"/>
      <x v="1"/>
    </i>
    <i r="1">
      <x v="35"/>
      <x v="2"/>
    </i>
    <i r="1">
      <x v="36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BBB9D-0CB7-4D8F-8DFF-5345DB5FF848}" name="PivotTable6" cacheId="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26:R39" firstHeaderRow="2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5"/>
  </rowFields>
  <rowItems count="12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 r="1">
      <x v="7"/>
      <x/>
    </i>
    <i>
      <x v="5"/>
      <x v="8"/>
      <x/>
    </i>
    <i r="1">
      <x v="9"/>
      <x/>
    </i>
    <i>
      <x v="6"/>
      <x v="10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53">
      <pivotArea dataOnly="0" grandCol="1" outline="0" axis="axisCol" fieldPosition="0"/>
    </format>
    <format dxfId="152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55">
      <pivotArea dataOnly="0" grandCol="1" outline="0" axis="axisCol" fieldPosition="0"/>
    </format>
    <format dxfId="154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157">
      <pivotArea dataOnly="0" grandCol="1" outline="0" axis="axisCol" fieldPosition="0"/>
    </format>
    <format dxfId="156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159">
      <pivotArea dataOnly="0" grandCol="1" outline="0" axis="axisCol" fieldPosition="0"/>
    </format>
    <format dxfId="158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5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151">
      <pivotArea field="0" type="button" dataOnly="0" labelOnly="1" outline="0" axis="axisRow" fieldPosition="0"/>
    </format>
    <format dxfId="1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9">
      <pivotArea field="0" type="button" dataOnly="0" labelOnly="1" outline="0" axis="axisRow" fieldPosition="0"/>
    </format>
    <format dxfId="1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5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isikukood"/>
    <pivotHierarchy dragToData="1" caption="Count of isikukood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5" Type="http://schemas.openxmlformats.org/officeDocument/2006/relationships/pivotTable" Target="../pivotTables/pivotTable6.xml"/><Relationship Id="rId4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pivotTable" Target="../pivotTables/pivotTable1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L32"/>
  <sheetViews>
    <sheetView workbookViewId="0">
      <selection activeCell="H11" sqref="H11"/>
    </sheetView>
  </sheetViews>
  <sheetFormatPr defaultRowHeight="15" x14ac:dyDescent="0.25"/>
  <cols>
    <col min="1" max="1" width="17.7109375" customWidth="1"/>
    <col min="2" max="4" width="15.28515625" customWidth="1"/>
    <col min="5" max="5" width="18.7109375" customWidth="1"/>
    <col min="6" max="6" width="20.42578125" customWidth="1"/>
    <col min="12" max="12" width="11" customWidth="1"/>
  </cols>
  <sheetData>
    <row r="1" spans="1:3" x14ac:dyDescent="0.25">
      <c r="A1" s="5" t="s">
        <v>793</v>
      </c>
    </row>
    <row r="2" spans="1:3" x14ac:dyDescent="0.25">
      <c r="A2" s="93" t="s">
        <v>306</v>
      </c>
      <c r="B2" s="95" t="s">
        <v>2652</v>
      </c>
    </row>
    <row r="3" spans="1:3" x14ac:dyDescent="0.25">
      <c r="A3" s="93" t="s">
        <v>339</v>
      </c>
      <c r="B3" s="95" t="s">
        <v>2652</v>
      </c>
    </row>
    <row r="4" spans="1:3" x14ac:dyDescent="0.25">
      <c r="A4" s="93" t="s">
        <v>362</v>
      </c>
      <c r="B4" s="95" t="s">
        <v>2652</v>
      </c>
    </row>
    <row r="5" spans="1:3" x14ac:dyDescent="0.25">
      <c r="A5" s="93" t="s">
        <v>295</v>
      </c>
      <c r="B5" s="95" t="s">
        <v>2652</v>
      </c>
    </row>
    <row r="6" spans="1:3" x14ac:dyDescent="0.25">
      <c r="A6" s="93" t="s">
        <v>314</v>
      </c>
      <c r="B6" s="95" t="s">
        <v>2652</v>
      </c>
    </row>
    <row r="7" spans="1:3" x14ac:dyDescent="0.25">
      <c r="A7" s="93" t="s">
        <v>357</v>
      </c>
      <c r="B7" s="95" t="s">
        <v>2652</v>
      </c>
    </row>
    <row r="8" spans="1:3" x14ac:dyDescent="0.25">
      <c r="A8" s="93" t="s">
        <v>345</v>
      </c>
      <c r="B8" s="95" t="s">
        <v>2652</v>
      </c>
    </row>
    <row r="9" spans="1:3" x14ac:dyDescent="0.25">
      <c r="A9" s="93" t="s">
        <v>347</v>
      </c>
      <c r="B9" s="95" t="s">
        <v>2652</v>
      </c>
    </row>
    <row r="13" spans="1:3" x14ac:dyDescent="0.25">
      <c r="A13" s="94" t="s">
        <v>2645</v>
      </c>
      <c r="B13" t="s">
        <v>2646</v>
      </c>
    </row>
    <row r="14" spans="1:3" x14ac:dyDescent="0.25">
      <c r="B14" t="s">
        <v>2649</v>
      </c>
      <c r="C14" t="s">
        <v>2648</v>
      </c>
    </row>
    <row r="15" spans="1:3" x14ac:dyDescent="0.25">
      <c r="B15" t="s">
        <v>2650</v>
      </c>
      <c r="C15" t="s">
        <v>2647</v>
      </c>
    </row>
    <row r="17" spans="1:12" x14ac:dyDescent="0.25">
      <c r="A17" s="94" t="s">
        <v>2645</v>
      </c>
      <c r="B17" t="s">
        <v>2651</v>
      </c>
    </row>
    <row r="19" spans="1:12" x14ac:dyDescent="0.25">
      <c r="A19" s="94" t="s">
        <v>2645</v>
      </c>
      <c r="B19" s="108" t="s">
        <v>382</v>
      </c>
      <c r="C19" s="110" t="s">
        <v>381</v>
      </c>
      <c r="D19" s="108" t="s">
        <v>728</v>
      </c>
      <c r="E19" s="110" t="s">
        <v>755</v>
      </c>
      <c r="F19" t="s">
        <v>2653</v>
      </c>
    </row>
    <row r="20" spans="1:12" x14ac:dyDescent="0.25">
      <c r="B20" s="109" t="s">
        <v>959</v>
      </c>
      <c r="C20" s="109" t="s">
        <v>958</v>
      </c>
      <c r="D20" s="111" t="s">
        <v>960</v>
      </c>
      <c r="E20" s="109" t="s">
        <v>961</v>
      </c>
      <c r="F20" t="s">
        <v>2654</v>
      </c>
    </row>
    <row r="26" spans="1:12" x14ac:dyDescent="0.25">
      <c r="L26" t="s">
        <v>2682</v>
      </c>
    </row>
    <row r="27" spans="1:12" x14ac:dyDescent="0.25">
      <c r="I27">
        <v>2020</v>
      </c>
      <c r="J27" s="20">
        <v>44105</v>
      </c>
      <c r="K27" s="20">
        <v>44469</v>
      </c>
      <c r="L27" s="12">
        <v>1</v>
      </c>
    </row>
    <row r="28" spans="1:12" x14ac:dyDescent="0.25">
      <c r="I28">
        <v>2021</v>
      </c>
      <c r="J28" s="20">
        <v>44470</v>
      </c>
      <c r="K28" s="20">
        <v>44834</v>
      </c>
      <c r="L28" s="12">
        <v>2</v>
      </c>
    </row>
    <row r="29" spans="1:12" x14ac:dyDescent="0.25">
      <c r="I29">
        <v>2022</v>
      </c>
      <c r="J29" s="20">
        <v>44835</v>
      </c>
      <c r="K29" s="20">
        <v>45199</v>
      </c>
      <c r="L29" s="12">
        <v>3</v>
      </c>
    </row>
    <row r="30" spans="1:12" x14ac:dyDescent="0.25">
      <c r="I30">
        <v>2023</v>
      </c>
      <c r="J30" s="20">
        <v>45200</v>
      </c>
      <c r="K30" s="20">
        <v>45565</v>
      </c>
      <c r="L30" s="12">
        <v>4</v>
      </c>
    </row>
    <row r="31" spans="1:12" x14ac:dyDescent="0.25">
      <c r="I31">
        <v>2024</v>
      </c>
      <c r="J31" s="20">
        <v>45566</v>
      </c>
      <c r="K31" s="20">
        <v>45930</v>
      </c>
      <c r="L31" s="12">
        <v>5</v>
      </c>
    </row>
    <row r="32" spans="1:12" x14ac:dyDescent="0.25">
      <c r="I32">
        <v>2025</v>
      </c>
      <c r="J32" s="20">
        <v>45931</v>
      </c>
      <c r="K32" s="20">
        <v>46295</v>
      </c>
      <c r="L32" s="12">
        <v>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zoomScale="85" zoomScaleNormal="85" workbookViewId="0">
      <selection activeCell="F46" sqref="F46"/>
    </sheetView>
  </sheetViews>
  <sheetFormatPr defaultColWidth="9" defaultRowHeight="15" x14ac:dyDescent="0.25"/>
  <cols>
    <col min="1" max="1" width="8.42578125" style="61" customWidth="1"/>
    <col min="2" max="2" width="10" style="61" customWidth="1"/>
    <col min="3" max="3" width="11.28515625" style="61" bestFit="1" customWidth="1"/>
    <col min="4" max="4" width="9.28515625" style="61" customWidth="1"/>
    <col min="5" max="5" width="9.85546875" style="61" customWidth="1"/>
    <col min="6" max="6" width="17.85546875" style="61" customWidth="1"/>
    <col min="7" max="7" width="15.140625" style="61" customWidth="1"/>
    <col min="8" max="8" width="38.140625" style="61" customWidth="1"/>
    <col min="9" max="9" width="27.5703125" style="61" customWidth="1"/>
    <col min="10" max="10" width="21.42578125" style="61" customWidth="1"/>
    <col min="11" max="11" width="17" style="61" customWidth="1"/>
    <col min="12" max="12" width="12.28515625" style="61" customWidth="1"/>
    <col min="13" max="13" width="12.42578125" style="61" customWidth="1"/>
    <col min="14" max="14" width="14.42578125" style="61" customWidth="1"/>
    <col min="15" max="15" width="27.42578125" style="61" customWidth="1"/>
    <col min="16" max="16" width="20.42578125" style="61" bestFit="1" customWidth="1"/>
    <col min="17" max="17" width="10.5703125" style="61" bestFit="1" customWidth="1"/>
    <col min="18" max="18" width="22" style="61" customWidth="1"/>
    <col min="19" max="19" width="22.28515625" style="61" bestFit="1" customWidth="1"/>
    <col min="20" max="20" width="11.5703125" style="61" customWidth="1"/>
    <col min="21" max="21" width="48" style="61" customWidth="1"/>
    <col min="22" max="22" width="14.42578125" style="61" customWidth="1"/>
    <col min="23" max="23" width="15.5703125" style="61" customWidth="1"/>
    <col min="24" max="24" width="11" style="61" customWidth="1"/>
    <col min="25" max="25" width="13.140625" style="61" customWidth="1"/>
    <col min="26" max="26" width="16" style="61" customWidth="1"/>
    <col min="27" max="27" width="13.5703125" style="61" customWidth="1"/>
    <col min="28" max="29" width="12.42578125" style="61" customWidth="1"/>
    <col min="30" max="30" width="13.85546875" style="61" customWidth="1"/>
    <col min="31" max="31" width="11.42578125" style="61" customWidth="1"/>
    <col min="32" max="32" width="11.5703125" style="61" customWidth="1"/>
    <col min="33" max="33" width="10.28515625" style="61" customWidth="1"/>
    <col min="34" max="34" width="10" style="61" customWidth="1"/>
    <col min="35" max="35" width="13" style="61" customWidth="1"/>
    <col min="36" max="36" width="12.85546875" style="61" customWidth="1"/>
    <col min="37" max="37" width="16.42578125" style="61" customWidth="1"/>
    <col min="38" max="38" width="14.5703125" style="61" customWidth="1"/>
    <col min="39" max="39" width="21.42578125" style="61" customWidth="1"/>
    <col min="40" max="40" width="42.42578125" style="61" customWidth="1"/>
    <col min="41" max="41" width="19" style="61" customWidth="1"/>
    <col min="42" max="42" width="17.28515625" style="61" customWidth="1"/>
    <col min="43" max="43" width="62.7109375" style="61" bestFit="1" customWidth="1"/>
    <col min="44" max="16384" width="9" style="61"/>
  </cols>
  <sheetData>
    <row r="1" spans="1:43" s="41" customFormat="1" ht="66" customHeight="1" thickBot="1" x14ac:dyDescent="0.3">
      <c r="D1" s="42"/>
      <c r="E1" s="41" t="s">
        <v>774</v>
      </c>
      <c r="F1" s="44" t="s">
        <v>2681</v>
      </c>
      <c r="J1" s="43" t="s">
        <v>775</v>
      </c>
      <c r="L1" s="42" t="s">
        <v>776</v>
      </c>
      <c r="N1" s="41" t="s">
        <v>777</v>
      </c>
      <c r="Q1" s="41" t="s">
        <v>2680</v>
      </c>
      <c r="T1" s="44" t="s">
        <v>778</v>
      </c>
      <c r="W1" s="45" t="s">
        <v>779</v>
      </c>
      <c r="AG1" s="41" t="s">
        <v>780</v>
      </c>
      <c r="AM1" s="46" t="s">
        <v>781</v>
      </c>
      <c r="AN1" s="44" t="s">
        <v>782</v>
      </c>
      <c r="AO1" s="41" t="s">
        <v>2656</v>
      </c>
    </row>
    <row r="2" spans="1:43" s="60" customFormat="1" ht="51.75" customHeight="1" thickBot="1" x14ac:dyDescent="0.3">
      <c r="A2" s="47" t="s">
        <v>4</v>
      </c>
      <c r="B2" s="47" t="s">
        <v>6</v>
      </c>
      <c r="C2" s="47" t="s">
        <v>7</v>
      </c>
      <c r="D2" s="47" t="s">
        <v>8</v>
      </c>
      <c r="E2" s="47" t="s">
        <v>9</v>
      </c>
      <c r="F2" s="47" t="s">
        <v>10</v>
      </c>
      <c r="G2" s="48" t="s">
        <v>11</v>
      </c>
      <c r="H2" s="48" t="s">
        <v>12</v>
      </c>
      <c r="I2" s="48" t="s">
        <v>13</v>
      </c>
      <c r="J2" s="49" t="s">
        <v>14</v>
      </c>
      <c r="K2" s="47" t="s">
        <v>15</v>
      </c>
      <c r="L2" s="47" t="s">
        <v>16</v>
      </c>
      <c r="M2" s="47" t="s">
        <v>17</v>
      </c>
      <c r="N2" s="47" t="s">
        <v>18</v>
      </c>
      <c r="O2" s="50" t="s">
        <v>19</v>
      </c>
      <c r="P2" s="51" t="s">
        <v>20</v>
      </c>
      <c r="Q2" s="51" t="s">
        <v>783</v>
      </c>
      <c r="R2" s="51" t="s">
        <v>22</v>
      </c>
      <c r="S2" s="51" t="s">
        <v>23</v>
      </c>
      <c r="T2" s="52" t="s">
        <v>24</v>
      </c>
      <c r="U2" s="47" t="s">
        <v>25</v>
      </c>
      <c r="V2" s="47" t="s">
        <v>26</v>
      </c>
      <c r="W2" s="48" t="s">
        <v>27</v>
      </c>
      <c r="X2" s="47" t="s">
        <v>28</v>
      </c>
      <c r="Y2" s="47" t="s">
        <v>29</v>
      </c>
      <c r="Z2" s="47" t="s">
        <v>30</v>
      </c>
      <c r="AA2" s="53" t="s">
        <v>31</v>
      </c>
      <c r="AB2" s="54" t="s">
        <v>32</v>
      </c>
      <c r="AC2" s="49" t="s">
        <v>33</v>
      </c>
      <c r="AD2" s="55" t="s">
        <v>34</v>
      </c>
      <c r="AE2" s="56" t="s">
        <v>35</v>
      </c>
      <c r="AF2" s="57" t="s">
        <v>36</v>
      </c>
      <c r="AG2" s="47" t="s">
        <v>37</v>
      </c>
      <c r="AH2" s="58" t="s">
        <v>38</v>
      </c>
      <c r="AI2" s="47" t="s">
        <v>39</v>
      </c>
      <c r="AJ2" s="58" t="s">
        <v>40</v>
      </c>
      <c r="AK2" s="58" t="s">
        <v>41</v>
      </c>
      <c r="AL2" s="47" t="s">
        <v>42</v>
      </c>
      <c r="AM2" s="49" t="s">
        <v>43</v>
      </c>
      <c r="AN2" s="59" t="s">
        <v>44</v>
      </c>
      <c r="AO2" s="47" t="s">
        <v>45</v>
      </c>
      <c r="AP2" s="58" t="s">
        <v>46</v>
      </c>
      <c r="AQ2" s="47" t="s">
        <v>5</v>
      </c>
    </row>
    <row r="3" spans="1:43" x14ac:dyDescent="0.25">
      <c r="A3" s="61" t="s">
        <v>243</v>
      </c>
      <c r="B3" s="61" t="s">
        <v>115</v>
      </c>
      <c r="C3" s="61" t="s">
        <v>115</v>
      </c>
      <c r="D3" s="61" t="s">
        <v>115</v>
      </c>
      <c r="E3" s="62" t="s">
        <v>784</v>
      </c>
      <c r="F3" s="62" t="s">
        <v>784</v>
      </c>
      <c r="G3" s="62" t="s">
        <v>784</v>
      </c>
      <c r="H3" s="61" t="s">
        <v>245</v>
      </c>
      <c r="I3" s="61" t="s">
        <v>235</v>
      </c>
      <c r="J3" s="62" t="s">
        <v>785</v>
      </c>
      <c r="K3" s="61" t="s">
        <v>117</v>
      </c>
      <c r="L3" s="62" t="s">
        <v>784</v>
      </c>
      <c r="M3" s="61" t="s">
        <v>58</v>
      </c>
      <c r="N3" s="61" t="s">
        <v>191</v>
      </c>
      <c r="O3" s="61" t="s">
        <v>120</v>
      </c>
      <c r="P3" s="61" t="s">
        <v>247</v>
      </c>
      <c r="Q3" s="61">
        <v>214475</v>
      </c>
      <c r="R3" s="61" t="s">
        <v>62</v>
      </c>
      <c r="S3" s="61" t="s">
        <v>178</v>
      </c>
      <c r="T3" s="63">
        <v>1</v>
      </c>
      <c r="U3" s="61" t="s">
        <v>63</v>
      </c>
      <c r="V3" s="61" t="s">
        <v>64</v>
      </c>
      <c r="W3" s="62" t="s">
        <v>786</v>
      </c>
      <c r="X3" s="61" t="s">
        <v>115</v>
      </c>
      <c r="Y3" s="62" t="s">
        <v>271</v>
      </c>
      <c r="Z3" s="62" t="s">
        <v>787</v>
      </c>
      <c r="AA3" s="62" t="s">
        <v>788</v>
      </c>
      <c r="AB3" s="62" t="s">
        <v>788</v>
      </c>
      <c r="AC3" s="62" t="s">
        <v>788</v>
      </c>
      <c r="AD3" s="62" t="s">
        <v>788</v>
      </c>
      <c r="AE3" s="62" t="s">
        <v>788</v>
      </c>
      <c r="AF3" s="62" t="s">
        <v>788</v>
      </c>
      <c r="AG3" s="62" t="s">
        <v>788</v>
      </c>
      <c r="AH3" s="62" t="s">
        <v>788</v>
      </c>
      <c r="AI3" s="62" t="s">
        <v>788</v>
      </c>
      <c r="AJ3" s="62" t="s">
        <v>788</v>
      </c>
      <c r="AK3" s="62" t="s">
        <v>788</v>
      </c>
      <c r="AL3" s="62" t="s">
        <v>788</v>
      </c>
      <c r="AM3" s="61" t="s">
        <v>732</v>
      </c>
      <c r="AN3" s="62" t="s">
        <v>789</v>
      </c>
      <c r="AO3" s="62" t="s">
        <v>790</v>
      </c>
      <c r="AP3" s="62" t="s">
        <v>784</v>
      </c>
      <c r="AQ3" s="61" t="s">
        <v>340</v>
      </c>
    </row>
    <row r="4" spans="1:43" x14ac:dyDescent="0.25">
      <c r="A4" s="61" t="s">
        <v>50</v>
      </c>
      <c r="B4" s="61" t="s">
        <v>52</v>
      </c>
      <c r="C4" s="61" t="s">
        <v>52</v>
      </c>
      <c r="D4" s="61" t="s">
        <v>52</v>
      </c>
      <c r="H4" s="61" t="s">
        <v>270</v>
      </c>
      <c r="I4" s="61" t="s">
        <v>308</v>
      </c>
      <c r="K4" s="64" t="s">
        <v>57</v>
      </c>
      <c r="M4" s="61" t="s">
        <v>773</v>
      </c>
      <c r="N4" s="61" t="s">
        <v>59</v>
      </c>
      <c r="O4" s="61" t="s">
        <v>176</v>
      </c>
      <c r="P4" s="61" t="s">
        <v>211</v>
      </c>
      <c r="Q4" s="61">
        <v>1477</v>
      </c>
      <c r="R4" s="61" t="s">
        <v>229</v>
      </c>
      <c r="S4" s="61" t="s">
        <v>280</v>
      </c>
      <c r="T4" s="63">
        <v>2</v>
      </c>
      <c r="U4" s="61" t="s">
        <v>161</v>
      </c>
      <c r="V4" s="61" t="s">
        <v>248</v>
      </c>
      <c r="X4" s="61" t="s">
        <v>52</v>
      </c>
      <c r="AM4" s="61" t="s">
        <v>739</v>
      </c>
      <c r="AN4" s="65" t="s">
        <v>791</v>
      </c>
      <c r="AQ4" s="61" t="s">
        <v>262</v>
      </c>
    </row>
    <row r="5" spans="1:43" x14ac:dyDescent="0.25">
      <c r="H5" s="61" t="s">
        <v>343</v>
      </c>
      <c r="I5" s="61" t="s">
        <v>264</v>
      </c>
      <c r="K5" s="61" t="s">
        <v>10</v>
      </c>
      <c r="N5" s="61" t="s">
        <v>119</v>
      </c>
      <c r="O5" s="61" t="s">
        <v>60</v>
      </c>
      <c r="P5" s="61" t="s">
        <v>160</v>
      </c>
      <c r="Q5" s="61">
        <v>80166</v>
      </c>
      <c r="S5" s="61" t="s">
        <v>338</v>
      </c>
      <c r="T5" s="63">
        <v>3</v>
      </c>
      <c r="U5" s="61" t="s">
        <v>284</v>
      </c>
      <c r="AM5" s="61" t="s">
        <v>743</v>
      </c>
      <c r="AQ5" s="61" t="s">
        <v>244</v>
      </c>
    </row>
    <row r="6" spans="1:43" x14ac:dyDescent="0.25">
      <c r="H6" s="66" t="s">
        <v>299</v>
      </c>
      <c r="I6" s="61" t="s">
        <v>55</v>
      </c>
      <c r="K6" s="61" t="s">
        <v>246</v>
      </c>
      <c r="P6" s="61" t="s">
        <v>265</v>
      </c>
      <c r="Q6" s="61">
        <v>1479</v>
      </c>
      <c r="S6" s="61" t="s">
        <v>192</v>
      </c>
      <c r="T6" s="63">
        <v>4</v>
      </c>
      <c r="U6" s="61" t="s">
        <v>254</v>
      </c>
      <c r="AM6" s="61" t="s">
        <v>734</v>
      </c>
      <c r="AN6" s="98" t="s">
        <v>2655</v>
      </c>
      <c r="AQ6" s="61" t="s">
        <v>51</v>
      </c>
    </row>
    <row r="7" spans="1:43" x14ac:dyDescent="0.25">
      <c r="H7" s="61" t="s">
        <v>227</v>
      </c>
      <c r="I7" s="61" t="s">
        <v>159</v>
      </c>
      <c r="K7" s="61" t="s">
        <v>237</v>
      </c>
      <c r="P7" s="61" t="s">
        <v>61</v>
      </c>
      <c r="Q7" s="61">
        <v>3311</v>
      </c>
      <c r="T7" s="63">
        <v>5</v>
      </c>
      <c r="U7" s="61" t="s">
        <v>212</v>
      </c>
      <c r="AM7" s="61" t="s">
        <v>747</v>
      </c>
      <c r="AQ7" s="61" t="s">
        <v>157</v>
      </c>
    </row>
    <row r="8" spans="1:43" x14ac:dyDescent="0.25">
      <c r="H8" s="61" t="s">
        <v>326</v>
      </c>
      <c r="P8" s="61" t="s">
        <v>293</v>
      </c>
      <c r="Q8" s="61">
        <v>80997</v>
      </c>
      <c r="T8" s="63"/>
      <c r="U8" s="61" t="s">
        <v>121</v>
      </c>
      <c r="AM8" s="61" t="s">
        <v>745</v>
      </c>
      <c r="AN8" s="67" t="s">
        <v>792</v>
      </c>
      <c r="AQ8" s="61" t="s">
        <v>114</v>
      </c>
    </row>
    <row r="9" spans="1:43" x14ac:dyDescent="0.25">
      <c r="H9" s="61" t="s">
        <v>190</v>
      </c>
      <c r="P9" s="61" t="s">
        <v>228</v>
      </c>
      <c r="Q9" s="61">
        <v>194200</v>
      </c>
      <c r="T9" s="63"/>
      <c r="AM9" s="61" t="s">
        <v>741</v>
      </c>
      <c r="AQ9" s="61" t="s">
        <v>312</v>
      </c>
    </row>
    <row r="10" spans="1:43" x14ac:dyDescent="0.25">
      <c r="H10" s="66" t="s">
        <v>360</v>
      </c>
      <c r="P10" s="61" t="s">
        <v>177</v>
      </c>
      <c r="Q10" s="61">
        <v>1467</v>
      </c>
      <c r="T10" s="63"/>
      <c r="AM10" s="61" t="s">
        <v>736</v>
      </c>
      <c r="AQ10" s="61" t="s">
        <v>332</v>
      </c>
    </row>
    <row r="11" spans="1:43" x14ac:dyDescent="0.25">
      <c r="H11" s="70" t="s">
        <v>253</v>
      </c>
      <c r="P11" s="61" t="s">
        <v>300</v>
      </c>
      <c r="Q11" s="61">
        <v>1470</v>
      </c>
      <c r="T11" s="63"/>
      <c r="AM11" s="61" t="s">
        <v>737</v>
      </c>
      <c r="AQ11" s="61" t="s">
        <v>305</v>
      </c>
    </row>
    <row r="12" spans="1:43" x14ac:dyDescent="0.25">
      <c r="H12" s="64" t="s">
        <v>322</v>
      </c>
      <c r="AQ12" s="61" t="s">
        <v>278</v>
      </c>
    </row>
    <row r="13" spans="1:43" x14ac:dyDescent="0.25">
      <c r="H13" s="61" t="s">
        <v>316</v>
      </c>
      <c r="AN13" s="68"/>
      <c r="AQ13" s="61" t="s">
        <v>175</v>
      </c>
    </row>
    <row r="14" spans="1:43" x14ac:dyDescent="0.25">
      <c r="H14" s="61" t="s">
        <v>234</v>
      </c>
      <c r="AQ14" s="61" t="s">
        <v>354</v>
      </c>
    </row>
    <row r="15" spans="1:43" x14ac:dyDescent="0.25">
      <c r="H15" s="61" t="s">
        <v>158</v>
      </c>
      <c r="AQ15" s="61" t="s">
        <v>292</v>
      </c>
    </row>
    <row r="16" spans="1:43" x14ac:dyDescent="0.25">
      <c r="H16" s="61" t="s">
        <v>116</v>
      </c>
      <c r="AQ16" s="61" t="s">
        <v>325</v>
      </c>
    </row>
    <row r="17" spans="1:43" x14ac:dyDescent="0.25">
      <c r="H17" s="61" t="s">
        <v>283</v>
      </c>
      <c r="AQ17" s="61" t="s">
        <v>302</v>
      </c>
    </row>
    <row r="18" spans="1:43" x14ac:dyDescent="0.25">
      <c r="H18" s="61" t="s">
        <v>297</v>
      </c>
      <c r="AQ18" s="61" t="s">
        <v>62</v>
      </c>
    </row>
    <row r="19" spans="1:43" x14ac:dyDescent="0.25">
      <c r="H19" s="61" t="s">
        <v>334</v>
      </c>
      <c r="AQ19" s="61" t="s">
        <v>310</v>
      </c>
    </row>
    <row r="20" spans="1:43" x14ac:dyDescent="0.25">
      <c r="H20" s="69" t="s">
        <v>279</v>
      </c>
      <c r="AQ20" s="61" t="s">
        <v>229</v>
      </c>
    </row>
    <row r="21" spans="1:43" x14ac:dyDescent="0.25">
      <c r="H21" s="61" t="s">
        <v>54</v>
      </c>
    </row>
    <row r="26" spans="1:43" x14ac:dyDescent="0.25">
      <c r="A26" s="70"/>
    </row>
    <row r="27" spans="1:43" x14ac:dyDescent="0.25">
      <c r="A27" s="70"/>
    </row>
    <row r="30" spans="1:43" x14ac:dyDescent="0.25">
      <c r="I30" s="71"/>
      <c r="J30" s="71"/>
    </row>
    <row r="31" spans="1:43" x14ac:dyDescent="0.25">
      <c r="I31" s="71"/>
      <c r="J31" s="7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85" zoomScaleNormal="85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9.85546875" customWidth="1"/>
    <col min="5" max="5" width="17.42578125" customWidth="1"/>
  </cols>
  <sheetData>
    <row r="1" spans="1:7" ht="24.75" customHeight="1" x14ac:dyDescent="0.25">
      <c r="A1" s="89" t="s">
        <v>958</v>
      </c>
      <c r="B1" s="89" t="s">
        <v>959</v>
      </c>
      <c r="C1" s="90" t="s">
        <v>960</v>
      </c>
      <c r="D1" s="89" t="s">
        <v>961</v>
      </c>
      <c r="G1" s="92"/>
    </row>
    <row r="2" spans="1:7" x14ac:dyDescent="0.25">
      <c r="A2" t="s">
        <v>962</v>
      </c>
      <c r="B2" t="s">
        <v>963</v>
      </c>
      <c r="C2" s="91">
        <v>4</v>
      </c>
      <c r="D2" t="s">
        <v>964</v>
      </c>
    </row>
    <row r="3" spans="1:7" x14ac:dyDescent="0.25">
      <c r="A3" t="s">
        <v>965</v>
      </c>
      <c r="B3" t="s">
        <v>966</v>
      </c>
      <c r="C3" s="91">
        <v>5</v>
      </c>
      <c r="D3" t="s">
        <v>964</v>
      </c>
    </row>
    <row r="4" spans="1:7" x14ac:dyDescent="0.25">
      <c r="A4" t="s">
        <v>967</v>
      </c>
      <c r="B4" t="s">
        <v>968</v>
      </c>
      <c r="C4" s="91">
        <v>2</v>
      </c>
      <c r="D4" t="s">
        <v>964</v>
      </c>
    </row>
    <row r="5" spans="1:7" x14ac:dyDescent="0.25">
      <c r="A5" t="s">
        <v>969</v>
      </c>
      <c r="B5" t="s">
        <v>970</v>
      </c>
      <c r="C5" s="91">
        <v>6</v>
      </c>
      <c r="D5" t="s">
        <v>971</v>
      </c>
    </row>
    <row r="6" spans="1:7" x14ac:dyDescent="0.25">
      <c r="A6" t="s">
        <v>969</v>
      </c>
      <c r="B6" t="s">
        <v>972</v>
      </c>
      <c r="C6" s="91">
        <v>8</v>
      </c>
      <c r="D6" t="s">
        <v>971</v>
      </c>
    </row>
    <row r="7" spans="1:7" x14ac:dyDescent="0.25">
      <c r="A7" t="s">
        <v>973</v>
      </c>
      <c r="B7" t="s">
        <v>974</v>
      </c>
      <c r="C7" s="91">
        <v>8</v>
      </c>
      <c r="D7" t="s">
        <v>971</v>
      </c>
    </row>
    <row r="8" spans="1:7" x14ac:dyDescent="0.25">
      <c r="A8" t="s">
        <v>973</v>
      </c>
      <c r="B8" t="s">
        <v>975</v>
      </c>
      <c r="C8" s="91">
        <v>8</v>
      </c>
      <c r="D8" t="s">
        <v>971</v>
      </c>
    </row>
    <row r="9" spans="1:7" x14ac:dyDescent="0.25">
      <c r="A9" t="s">
        <v>976</v>
      </c>
      <c r="B9" t="s">
        <v>977</v>
      </c>
      <c r="C9" s="91">
        <v>5</v>
      </c>
      <c r="D9" t="s">
        <v>971</v>
      </c>
    </row>
    <row r="10" spans="1:7" x14ac:dyDescent="0.25">
      <c r="A10" t="s">
        <v>976</v>
      </c>
      <c r="B10" t="s">
        <v>978</v>
      </c>
      <c r="C10" s="91">
        <v>5</v>
      </c>
      <c r="D10" t="s">
        <v>971</v>
      </c>
    </row>
    <row r="11" spans="1:7" x14ac:dyDescent="0.25">
      <c r="A11" t="s">
        <v>976</v>
      </c>
      <c r="B11" t="s">
        <v>979</v>
      </c>
      <c r="C11" s="91">
        <v>5</v>
      </c>
      <c r="D11" t="s">
        <v>971</v>
      </c>
    </row>
    <row r="12" spans="1:7" x14ac:dyDescent="0.25">
      <c r="A12" t="s">
        <v>980</v>
      </c>
      <c r="B12" t="s">
        <v>981</v>
      </c>
      <c r="C12" s="91">
        <v>6</v>
      </c>
      <c r="D12" t="s">
        <v>982</v>
      </c>
    </row>
    <row r="13" spans="1:7" x14ac:dyDescent="0.25">
      <c r="A13" t="s">
        <v>980</v>
      </c>
      <c r="B13" t="s">
        <v>983</v>
      </c>
      <c r="C13" s="91">
        <v>4</v>
      </c>
      <c r="D13" t="s">
        <v>971</v>
      </c>
    </row>
    <row r="14" spans="1:7" x14ac:dyDescent="0.25">
      <c r="A14" t="s">
        <v>980</v>
      </c>
      <c r="B14" t="s">
        <v>984</v>
      </c>
      <c r="C14" s="91">
        <v>6</v>
      </c>
      <c r="D14" t="s">
        <v>971</v>
      </c>
    </row>
    <row r="15" spans="1:7" x14ac:dyDescent="0.25">
      <c r="A15" t="s">
        <v>980</v>
      </c>
      <c r="B15" t="s">
        <v>985</v>
      </c>
      <c r="C15" s="91">
        <v>6</v>
      </c>
      <c r="D15" t="s">
        <v>971</v>
      </c>
    </row>
    <row r="16" spans="1:7" x14ac:dyDescent="0.25">
      <c r="A16" t="s">
        <v>986</v>
      </c>
      <c r="B16" t="s">
        <v>987</v>
      </c>
      <c r="C16" s="91">
        <v>5</v>
      </c>
      <c r="D16" t="s">
        <v>971</v>
      </c>
    </row>
    <row r="17" spans="1:4" x14ac:dyDescent="0.25">
      <c r="A17" t="s">
        <v>988</v>
      </c>
      <c r="B17" t="s">
        <v>989</v>
      </c>
      <c r="C17" s="91">
        <v>6</v>
      </c>
      <c r="D17" t="s">
        <v>971</v>
      </c>
    </row>
    <row r="18" spans="1:4" x14ac:dyDescent="0.25">
      <c r="A18" t="s">
        <v>990</v>
      </c>
      <c r="B18" t="s">
        <v>991</v>
      </c>
      <c r="C18" s="91">
        <v>7</v>
      </c>
      <c r="D18" t="s">
        <v>971</v>
      </c>
    </row>
    <row r="19" spans="1:4" x14ac:dyDescent="0.25">
      <c r="A19" t="s">
        <v>992</v>
      </c>
      <c r="B19" t="s">
        <v>993</v>
      </c>
      <c r="C19" s="91">
        <v>6</v>
      </c>
      <c r="D19" t="s">
        <v>971</v>
      </c>
    </row>
    <row r="20" spans="1:4" x14ac:dyDescent="0.25">
      <c r="A20" t="s">
        <v>992</v>
      </c>
      <c r="B20" t="s">
        <v>994</v>
      </c>
      <c r="C20" s="91">
        <v>3</v>
      </c>
      <c r="D20" t="s">
        <v>971</v>
      </c>
    </row>
    <row r="21" spans="1:4" x14ac:dyDescent="0.25">
      <c r="A21" t="s">
        <v>992</v>
      </c>
      <c r="B21" t="s">
        <v>995</v>
      </c>
      <c r="C21" s="91">
        <v>6</v>
      </c>
      <c r="D21" t="s">
        <v>971</v>
      </c>
    </row>
    <row r="22" spans="1:4" x14ac:dyDescent="0.25">
      <c r="A22" t="s">
        <v>992</v>
      </c>
      <c r="B22" t="s">
        <v>996</v>
      </c>
      <c r="C22" s="91">
        <v>5</v>
      </c>
      <c r="D22" t="s">
        <v>971</v>
      </c>
    </row>
    <row r="23" spans="1:4" x14ac:dyDescent="0.25">
      <c r="A23" t="s">
        <v>997</v>
      </c>
      <c r="B23" t="s">
        <v>998</v>
      </c>
      <c r="C23" s="91">
        <v>6</v>
      </c>
      <c r="D23" t="s">
        <v>971</v>
      </c>
    </row>
    <row r="24" spans="1:4" x14ac:dyDescent="0.25">
      <c r="A24" t="s">
        <v>999</v>
      </c>
      <c r="B24" t="s">
        <v>1000</v>
      </c>
      <c r="C24" s="91">
        <v>4</v>
      </c>
      <c r="D24" t="s">
        <v>971</v>
      </c>
    </row>
    <row r="25" spans="1:4" x14ac:dyDescent="0.25">
      <c r="A25" t="s">
        <v>999</v>
      </c>
      <c r="B25" t="s">
        <v>1001</v>
      </c>
      <c r="C25" s="91">
        <v>3</v>
      </c>
      <c r="D25" t="s">
        <v>971</v>
      </c>
    </row>
    <row r="26" spans="1:4" x14ac:dyDescent="0.25">
      <c r="A26" t="s">
        <v>1002</v>
      </c>
      <c r="B26" t="s">
        <v>1003</v>
      </c>
      <c r="C26" s="91">
        <v>2</v>
      </c>
      <c r="D26" t="s">
        <v>964</v>
      </c>
    </row>
    <row r="27" spans="1:4" x14ac:dyDescent="0.25">
      <c r="A27" t="s">
        <v>1004</v>
      </c>
      <c r="B27" t="s">
        <v>1005</v>
      </c>
      <c r="C27" s="91">
        <v>6</v>
      </c>
      <c r="D27" t="s">
        <v>971</v>
      </c>
    </row>
    <row r="28" spans="1:4" x14ac:dyDescent="0.25">
      <c r="A28" t="s">
        <v>1006</v>
      </c>
      <c r="B28" t="s">
        <v>1007</v>
      </c>
      <c r="C28" s="91">
        <v>4</v>
      </c>
      <c r="D28" t="s">
        <v>971</v>
      </c>
    </row>
    <row r="29" spans="1:4" x14ac:dyDescent="0.25">
      <c r="A29" t="s">
        <v>1006</v>
      </c>
      <c r="B29" t="s">
        <v>1008</v>
      </c>
      <c r="C29" s="91">
        <v>3</v>
      </c>
      <c r="D29" t="s">
        <v>971</v>
      </c>
    </row>
    <row r="30" spans="1:4" x14ac:dyDescent="0.25">
      <c r="A30" t="s">
        <v>1006</v>
      </c>
      <c r="B30" t="s">
        <v>1009</v>
      </c>
      <c r="C30" s="91">
        <v>4</v>
      </c>
      <c r="D30" t="s">
        <v>971</v>
      </c>
    </row>
    <row r="31" spans="1:4" x14ac:dyDescent="0.25">
      <c r="A31" t="s">
        <v>1010</v>
      </c>
      <c r="B31" t="s">
        <v>1011</v>
      </c>
      <c r="C31" s="91">
        <v>5</v>
      </c>
      <c r="D31" t="s">
        <v>971</v>
      </c>
    </row>
    <row r="32" spans="1:4" x14ac:dyDescent="0.25">
      <c r="A32" t="s">
        <v>1012</v>
      </c>
      <c r="B32" t="s">
        <v>1013</v>
      </c>
      <c r="C32" s="91">
        <v>10</v>
      </c>
      <c r="D32" t="s">
        <v>971</v>
      </c>
    </row>
    <row r="33" spans="1:4" x14ac:dyDescent="0.25">
      <c r="A33" t="s">
        <v>1012</v>
      </c>
      <c r="B33" t="s">
        <v>1014</v>
      </c>
      <c r="C33" s="91">
        <v>10</v>
      </c>
      <c r="D33" t="s">
        <v>971</v>
      </c>
    </row>
    <row r="34" spans="1:4" x14ac:dyDescent="0.25">
      <c r="A34" t="s">
        <v>1012</v>
      </c>
      <c r="B34" t="s">
        <v>1015</v>
      </c>
      <c r="C34" s="91">
        <v>13</v>
      </c>
      <c r="D34" t="s">
        <v>982</v>
      </c>
    </row>
    <row r="35" spans="1:4" x14ac:dyDescent="0.25">
      <c r="A35" t="s">
        <v>1012</v>
      </c>
      <c r="B35" t="s">
        <v>1016</v>
      </c>
      <c r="C35" s="91">
        <v>10</v>
      </c>
      <c r="D35" t="s">
        <v>971</v>
      </c>
    </row>
    <row r="36" spans="1:4" x14ac:dyDescent="0.25">
      <c r="A36" t="s">
        <v>1012</v>
      </c>
      <c r="B36" t="s">
        <v>1017</v>
      </c>
      <c r="C36" s="91">
        <v>10</v>
      </c>
      <c r="D36" t="s">
        <v>971</v>
      </c>
    </row>
    <row r="37" spans="1:4" x14ac:dyDescent="0.25">
      <c r="A37" t="s">
        <v>1018</v>
      </c>
      <c r="B37" t="s">
        <v>1019</v>
      </c>
      <c r="C37" s="91">
        <v>21</v>
      </c>
      <c r="D37" t="s">
        <v>971</v>
      </c>
    </row>
    <row r="38" spans="1:4" x14ac:dyDescent="0.25">
      <c r="A38" t="s">
        <v>1018</v>
      </c>
      <c r="B38" t="s">
        <v>1020</v>
      </c>
      <c r="C38" s="91">
        <v>13</v>
      </c>
      <c r="D38" t="s">
        <v>971</v>
      </c>
    </row>
    <row r="39" spans="1:4" x14ac:dyDescent="0.25">
      <c r="A39" t="s">
        <v>1018</v>
      </c>
      <c r="B39" t="s">
        <v>1021</v>
      </c>
      <c r="C39" s="91">
        <v>16</v>
      </c>
      <c r="D39" t="s">
        <v>971</v>
      </c>
    </row>
    <row r="40" spans="1:4" x14ac:dyDescent="0.25">
      <c r="A40" t="s">
        <v>1018</v>
      </c>
      <c r="B40" t="s">
        <v>1022</v>
      </c>
      <c r="C40" s="91">
        <v>7</v>
      </c>
      <c r="D40" t="s">
        <v>964</v>
      </c>
    </row>
    <row r="41" spans="1:4" x14ac:dyDescent="0.25">
      <c r="A41" t="s">
        <v>1018</v>
      </c>
      <c r="B41" t="s">
        <v>1023</v>
      </c>
      <c r="C41" s="91">
        <v>25</v>
      </c>
      <c r="D41" t="s">
        <v>982</v>
      </c>
    </row>
    <row r="42" spans="1:4" x14ac:dyDescent="0.25">
      <c r="A42" t="s">
        <v>1018</v>
      </c>
      <c r="B42" t="s">
        <v>1024</v>
      </c>
      <c r="C42" s="91">
        <v>20</v>
      </c>
      <c r="D42" t="s">
        <v>971</v>
      </c>
    </row>
    <row r="43" spans="1:4" x14ac:dyDescent="0.25">
      <c r="A43" t="s">
        <v>1018</v>
      </c>
      <c r="B43" t="s">
        <v>1025</v>
      </c>
      <c r="C43" s="91">
        <v>25</v>
      </c>
      <c r="D43" t="s">
        <v>971</v>
      </c>
    </row>
    <row r="44" spans="1:4" x14ac:dyDescent="0.25">
      <c r="A44" t="s">
        <v>1018</v>
      </c>
      <c r="B44" t="s">
        <v>1026</v>
      </c>
      <c r="C44" s="91">
        <v>15</v>
      </c>
      <c r="D44" t="s">
        <v>971</v>
      </c>
    </row>
    <row r="45" spans="1:4" x14ac:dyDescent="0.25">
      <c r="A45" t="s">
        <v>1018</v>
      </c>
      <c r="B45" t="s">
        <v>1027</v>
      </c>
      <c r="C45" s="91">
        <v>25</v>
      </c>
      <c r="D45" t="s">
        <v>971</v>
      </c>
    </row>
    <row r="46" spans="1:4" x14ac:dyDescent="0.25">
      <c r="A46" t="s">
        <v>1018</v>
      </c>
      <c r="B46" t="s">
        <v>1028</v>
      </c>
      <c r="C46" s="91">
        <v>10</v>
      </c>
      <c r="D46" t="s">
        <v>971</v>
      </c>
    </row>
    <row r="47" spans="1:4" x14ac:dyDescent="0.25">
      <c r="A47" t="s">
        <v>1018</v>
      </c>
      <c r="B47" t="s">
        <v>1029</v>
      </c>
      <c r="C47" s="91">
        <v>11</v>
      </c>
      <c r="D47" t="s">
        <v>971</v>
      </c>
    </row>
    <row r="48" spans="1:4" x14ac:dyDescent="0.25">
      <c r="A48" t="s">
        <v>1030</v>
      </c>
      <c r="B48" t="s">
        <v>1031</v>
      </c>
      <c r="C48" s="91">
        <v>5</v>
      </c>
      <c r="D48" t="s">
        <v>964</v>
      </c>
    </row>
    <row r="49" spans="1:4" x14ac:dyDescent="0.25">
      <c r="A49" t="s">
        <v>1030</v>
      </c>
      <c r="B49" t="s">
        <v>1032</v>
      </c>
      <c r="C49" s="91">
        <v>6</v>
      </c>
      <c r="D49" t="s">
        <v>964</v>
      </c>
    </row>
    <row r="50" spans="1:4" x14ac:dyDescent="0.25">
      <c r="A50" t="s">
        <v>1033</v>
      </c>
      <c r="B50" t="s">
        <v>1034</v>
      </c>
      <c r="C50" s="91">
        <v>3</v>
      </c>
      <c r="D50" t="s">
        <v>964</v>
      </c>
    </row>
    <row r="51" spans="1:4" x14ac:dyDescent="0.25">
      <c r="A51" t="s">
        <v>1035</v>
      </c>
      <c r="B51" t="s">
        <v>1036</v>
      </c>
      <c r="C51" s="91">
        <v>5</v>
      </c>
      <c r="D51" t="s">
        <v>971</v>
      </c>
    </row>
    <row r="52" spans="1:4" x14ac:dyDescent="0.25">
      <c r="A52" t="s">
        <v>1037</v>
      </c>
      <c r="B52" t="s">
        <v>1038</v>
      </c>
      <c r="C52" s="91">
        <v>5</v>
      </c>
      <c r="D52" t="s">
        <v>964</v>
      </c>
    </row>
    <row r="53" spans="1:4" x14ac:dyDescent="0.25">
      <c r="A53" t="s">
        <v>1039</v>
      </c>
      <c r="B53" t="s">
        <v>1040</v>
      </c>
      <c r="C53" s="91">
        <v>2</v>
      </c>
      <c r="D53" t="s">
        <v>964</v>
      </c>
    </row>
    <row r="54" spans="1:4" x14ac:dyDescent="0.25">
      <c r="A54" t="s">
        <v>1041</v>
      </c>
      <c r="B54" t="s">
        <v>1042</v>
      </c>
      <c r="C54" s="91">
        <v>6.4</v>
      </c>
      <c r="D54" t="s">
        <v>964</v>
      </c>
    </row>
    <row r="55" spans="1:4" x14ac:dyDescent="0.25">
      <c r="A55" t="s">
        <v>1043</v>
      </c>
      <c r="B55" t="s">
        <v>1044</v>
      </c>
      <c r="C55" s="91">
        <v>2</v>
      </c>
      <c r="D55" t="s">
        <v>982</v>
      </c>
    </row>
    <row r="56" spans="1:4" x14ac:dyDescent="0.25">
      <c r="A56" t="s">
        <v>1043</v>
      </c>
      <c r="B56" t="s">
        <v>1045</v>
      </c>
      <c r="C56" s="91">
        <v>4</v>
      </c>
      <c r="D56" t="s">
        <v>971</v>
      </c>
    </row>
    <row r="57" spans="1:4" x14ac:dyDescent="0.25">
      <c r="A57" t="s">
        <v>1046</v>
      </c>
      <c r="B57" t="s">
        <v>1047</v>
      </c>
      <c r="C57" s="91">
        <v>4</v>
      </c>
      <c r="D57" t="s">
        <v>971</v>
      </c>
    </row>
    <row r="58" spans="1:4" x14ac:dyDescent="0.25">
      <c r="A58" t="s">
        <v>1046</v>
      </c>
      <c r="B58" t="s">
        <v>1048</v>
      </c>
      <c r="C58" s="91">
        <v>2</v>
      </c>
      <c r="D58" t="s">
        <v>982</v>
      </c>
    </row>
    <row r="59" spans="1:4" x14ac:dyDescent="0.25">
      <c r="A59" t="s">
        <v>1049</v>
      </c>
      <c r="B59" t="s">
        <v>1050</v>
      </c>
      <c r="C59" s="91">
        <v>3</v>
      </c>
      <c r="D59" t="s">
        <v>971</v>
      </c>
    </row>
    <row r="60" spans="1:4" x14ac:dyDescent="0.25">
      <c r="A60" t="s">
        <v>1049</v>
      </c>
      <c r="B60" t="s">
        <v>1051</v>
      </c>
      <c r="C60" s="91">
        <v>2</v>
      </c>
      <c r="D60" t="s">
        <v>971</v>
      </c>
    </row>
    <row r="61" spans="1:4" x14ac:dyDescent="0.25">
      <c r="A61" t="s">
        <v>1049</v>
      </c>
      <c r="B61" t="s">
        <v>1052</v>
      </c>
      <c r="C61" s="91">
        <v>4</v>
      </c>
      <c r="D61" t="s">
        <v>982</v>
      </c>
    </row>
    <row r="62" spans="1:4" x14ac:dyDescent="0.25">
      <c r="A62" t="s">
        <v>1053</v>
      </c>
      <c r="B62" t="s">
        <v>1054</v>
      </c>
      <c r="C62" s="91">
        <v>2</v>
      </c>
      <c r="D62" t="s">
        <v>964</v>
      </c>
    </row>
    <row r="63" spans="1:4" x14ac:dyDescent="0.25">
      <c r="A63" t="s">
        <v>1055</v>
      </c>
      <c r="B63" t="s">
        <v>1056</v>
      </c>
      <c r="C63" s="91">
        <v>3</v>
      </c>
      <c r="D63" t="s">
        <v>982</v>
      </c>
    </row>
    <row r="64" spans="1:4" x14ac:dyDescent="0.25">
      <c r="A64" t="s">
        <v>1055</v>
      </c>
      <c r="B64" t="s">
        <v>1057</v>
      </c>
      <c r="C64" s="91">
        <v>3</v>
      </c>
      <c r="D64" t="s">
        <v>982</v>
      </c>
    </row>
    <row r="65" spans="1:4" x14ac:dyDescent="0.25">
      <c r="A65" t="s">
        <v>1055</v>
      </c>
      <c r="B65" t="s">
        <v>1058</v>
      </c>
      <c r="C65" s="91">
        <v>3</v>
      </c>
      <c r="D65" t="s">
        <v>971</v>
      </c>
    </row>
    <row r="66" spans="1:4" x14ac:dyDescent="0.25">
      <c r="A66" t="s">
        <v>1055</v>
      </c>
      <c r="B66" t="s">
        <v>1059</v>
      </c>
      <c r="C66" s="91">
        <v>3</v>
      </c>
      <c r="D66" t="s">
        <v>971</v>
      </c>
    </row>
    <row r="67" spans="1:4" x14ac:dyDescent="0.25">
      <c r="A67" t="s">
        <v>1055</v>
      </c>
      <c r="B67" t="s">
        <v>1060</v>
      </c>
      <c r="C67" s="91">
        <v>3</v>
      </c>
      <c r="D67" t="s">
        <v>971</v>
      </c>
    </row>
    <row r="68" spans="1:4" x14ac:dyDescent="0.25">
      <c r="A68" t="s">
        <v>1061</v>
      </c>
      <c r="B68" t="s">
        <v>1062</v>
      </c>
      <c r="C68" s="91">
        <v>3</v>
      </c>
      <c r="D68" t="s">
        <v>971</v>
      </c>
    </row>
    <row r="69" spans="1:4" x14ac:dyDescent="0.25">
      <c r="A69" t="s">
        <v>1061</v>
      </c>
      <c r="B69" t="s">
        <v>1063</v>
      </c>
      <c r="C69" s="91">
        <v>3</v>
      </c>
      <c r="D69" t="s">
        <v>964</v>
      </c>
    </row>
    <row r="70" spans="1:4" x14ac:dyDescent="0.25">
      <c r="A70" t="s">
        <v>1061</v>
      </c>
      <c r="B70" t="s">
        <v>1064</v>
      </c>
      <c r="C70" s="91">
        <v>3</v>
      </c>
      <c r="D70" t="s">
        <v>982</v>
      </c>
    </row>
    <row r="71" spans="1:4" x14ac:dyDescent="0.25">
      <c r="A71" t="s">
        <v>1065</v>
      </c>
      <c r="B71" t="s">
        <v>1066</v>
      </c>
      <c r="C71" s="91">
        <v>4</v>
      </c>
      <c r="D71" t="s">
        <v>971</v>
      </c>
    </row>
    <row r="72" spans="1:4" x14ac:dyDescent="0.25">
      <c r="A72" t="s">
        <v>1067</v>
      </c>
      <c r="B72" t="s">
        <v>1068</v>
      </c>
      <c r="C72" s="91">
        <v>4</v>
      </c>
      <c r="D72" t="s">
        <v>971</v>
      </c>
    </row>
    <row r="73" spans="1:4" x14ac:dyDescent="0.25">
      <c r="A73" t="s">
        <v>1067</v>
      </c>
      <c r="B73" t="s">
        <v>1069</v>
      </c>
      <c r="C73" s="91">
        <v>4</v>
      </c>
      <c r="D73" t="s">
        <v>971</v>
      </c>
    </row>
    <row r="74" spans="1:4" x14ac:dyDescent="0.25">
      <c r="A74" t="s">
        <v>1067</v>
      </c>
      <c r="B74" t="s">
        <v>1070</v>
      </c>
      <c r="C74" s="91">
        <v>2</v>
      </c>
      <c r="D74" t="s">
        <v>971</v>
      </c>
    </row>
    <row r="75" spans="1:4" x14ac:dyDescent="0.25">
      <c r="A75" t="s">
        <v>1071</v>
      </c>
      <c r="B75" t="s">
        <v>1072</v>
      </c>
      <c r="C75" s="91">
        <v>2</v>
      </c>
      <c r="D75" t="s">
        <v>971</v>
      </c>
    </row>
    <row r="76" spans="1:4" x14ac:dyDescent="0.25">
      <c r="A76" t="s">
        <v>1071</v>
      </c>
      <c r="B76" t="s">
        <v>1073</v>
      </c>
      <c r="C76" s="91">
        <v>2</v>
      </c>
      <c r="D76" t="s">
        <v>971</v>
      </c>
    </row>
    <row r="77" spans="1:4" x14ac:dyDescent="0.25">
      <c r="A77" t="s">
        <v>1074</v>
      </c>
      <c r="B77" t="s">
        <v>1075</v>
      </c>
      <c r="C77" s="91">
        <v>3</v>
      </c>
      <c r="D77" t="s">
        <v>964</v>
      </c>
    </row>
    <row r="78" spans="1:4" x14ac:dyDescent="0.25">
      <c r="A78" t="s">
        <v>1074</v>
      </c>
      <c r="B78" t="s">
        <v>1076</v>
      </c>
      <c r="C78" s="91">
        <v>5</v>
      </c>
      <c r="D78" t="s">
        <v>964</v>
      </c>
    </row>
    <row r="79" spans="1:4" x14ac:dyDescent="0.25">
      <c r="A79" t="s">
        <v>1074</v>
      </c>
      <c r="B79" t="s">
        <v>1077</v>
      </c>
      <c r="C79" s="91">
        <v>3</v>
      </c>
      <c r="D79" t="s">
        <v>964</v>
      </c>
    </row>
    <row r="80" spans="1:4" x14ac:dyDescent="0.25">
      <c r="A80" t="s">
        <v>1078</v>
      </c>
      <c r="B80" t="s">
        <v>1079</v>
      </c>
      <c r="C80" s="91">
        <v>5</v>
      </c>
      <c r="D80" t="s">
        <v>964</v>
      </c>
    </row>
    <row r="81" spans="1:4" x14ac:dyDescent="0.25">
      <c r="A81" t="s">
        <v>1080</v>
      </c>
      <c r="B81" t="s">
        <v>1081</v>
      </c>
      <c r="C81" s="91">
        <v>5</v>
      </c>
      <c r="D81" t="s">
        <v>964</v>
      </c>
    </row>
    <row r="82" spans="1:4" x14ac:dyDescent="0.25">
      <c r="A82" t="s">
        <v>1082</v>
      </c>
      <c r="B82" t="s">
        <v>1083</v>
      </c>
      <c r="C82" s="91">
        <v>3</v>
      </c>
      <c r="D82" t="s">
        <v>971</v>
      </c>
    </row>
    <row r="83" spans="1:4" x14ac:dyDescent="0.25">
      <c r="A83" t="s">
        <v>1082</v>
      </c>
      <c r="B83" t="s">
        <v>1084</v>
      </c>
      <c r="C83" s="91">
        <v>3</v>
      </c>
      <c r="D83" t="s">
        <v>971</v>
      </c>
    </row>
    <row r="84" spans="1:4" x14ac:dyDescent="0.25">
      <c r="A84" t="s">
        <v>1085</v>
      </c>
      <c r="B84" t="s">
        <v>1086</v>
      </c>
      <c r="C84" s="91">
        <v>4</v>
      </c>
      <c r="D84" t="s">
        <v>964</v>
      </c>
    </row>
    <row r="85" spans="1:4" x14ac:dyDescent="0.25">
      <c r="A85" t="s">
        <v>1085</v>
      </c>
      <c r="B85" t="s">
        <v>1087</v>
      </c>
      <c r="C85" s="91">
        <v>14</v>
      </c>
      <c r="D85" t="s">
        <v>971</v>
      </c>
    </row>
    <row r="86" spans="1:4" x14ac:dyDescent="0.25">
      <c r="A86" t="s">
        <v>1085</v>
      </c>
      <c r="B86" t="s">
        <v>1088</v>
      </c>
      <c r="C86" s="91">
        <v>23</v>
      </c>
      <c r="D86" t="s">
        <v>971</v>
      </c>
    </row>
    <row r="87" spans="1:4" x14ac:dyDescent="0.25">
      <c r="A87" t="s">
        <v>1085</v>
      </c>
      <c r="B87" t="s">
        <v>1089</v>
      </c>
      <c r="C87" s="91">
        <v>25</v>
      </c>
      <c r="D87" t="s">
        <v>971</v>
      </c>
    </row>
    <row r="88" spans="1:4" x14ac:dyDescent="0.25">
      <c r="A88" t="s">
        <v>1085</v>
      </c>
      <c r="B88" t="s">
        <v>1090</v>
      </c>
      <c r="C88" s="91">
        <v>10</v>
      </c>
      <c r="D88" t="s">
        <v>964</v>
      </c>
    </row>
    <row r="89" spans="1:4" x14ac:dyDescent="0.25">
      <c r="A89" t="s">
        <v>1085</v>
      </c>
      <c r="B89" t="s">
        <v>1091</v>
      </c>
      <c r="C89" s="91">
        <v>10</v>
      </c>
      <c r="D89" t="s">
        <v>964</v>
      </c>
    </row>
    <row r="90" spans="1:4" x14ac:dyDescent="0.25">
      <c r="A90" t="s">
        <v>1085</v>
      </c>
      <c r="B90" t="s">
        <v>1092</v>
      </c>
      <c r="C90" s="91">
        <v>20</v>
      </c>
      <c r="D90" t="s">
        <v>971</v>
      </c>
    </row>
    <row r="91" spans="1:4" x14ac:dyDescent="0.25">
      <c r="A91" t="s">
        <v>1085</v>
      </c>
      <c r="B91" t="s">
        <v>1093</v>
      </c>
      <c r="C91" s="91">
        <v>6</v>
      </c>
      <c r="D91" t="s">
        <v>964</v>
      </c>
    </row>
    <row r="92" spans="1:4" x14ac:dyDescent="0.25">
      <c r="A92" t="s">
        <v>1085</v>
      </c>
      <c r="B92" t="s">
        <v>1094</v>
      </c>
      <c r="C92" s="91">
        <v>6.5</v>
      </c>
      <c r="D92" t="s">
        <v>971</v>
      </c>
    </row>
    <row r="93" spans="1:4" x14ac:dyDescent="0.25">
      <c r="A93" t="s">
        <v>1085</v>
      </c>
      <c r="B93" t="s">
        <v>1095</v>
      </c>
      <c r="C93" s="91">
        <v>9</v>
      </c>
      <c r="D93" t="s">
        <v>964</v>
      </c>
    </row>
    <row r="94" spans="1:4" x14ac:dyDescent="0.25">
      <c r="A94" t="s">
        <v>1085</v>
      </c>
      <c r="B94" t="s">
        <v>1096</v>
      </c>
      <c r="C94" s="91">
        <v>9</v>
      </c>
      <c r="D94" t="s">
        <v>971</v>
      </c>
    </row>
    <row r="95" spans="1:4" x14ac:dyDescent="0.25">
      <c r="A95" t="s">
        <v>1085</v>
      </c>
      <c r="B95" t="s">
        <v>1097</v>
      </c>
      <c r="C95" s="91">
        <v>3</v>
      </c>
      <c r="D95" t="s">
        <v>964</v>
      </c>
    </row>
    <row r="96" spans="1:4" x14ac:dyDescent="0.25">
      <c r="A96" t="s">
        <v>1085</v>
      </c>
      <c r="B96" t="s">
        <v>1098</v>
      </c>
      <c r="C96" s="91">
        <v>12</v>
      </c>
      <c r="D96" t="s">
        <v>964</v>
      </c>
    </row>
    <row r="97" spans="1:4" x14ac:dyDescent="0.25">
      <c r="A97" t="s">
        <v>1099</v>
      </c>
      <c r="B97" t="s">
        <v>1100</v>
      </c>
      <c r="C97" s="91">
        <v>2</v>
      </c>
      <c r="D97" t="s">
        <v>964</v>
      </c>
    </row>
    <row r="98" spans="1:4" x14ac:dyDescent="0.25">
      <c r="A98" t="s">
        <v>1099</v>
      </c>
      <c r="B98" t="s">
        <v>1101</v>
      </c>
      <c r="C98" s="91">
        <v>3</v>
      </c>
      <c r="D98" t="s">
        <v>964</v>
      </c>
    </row>
    <row r="99" spans="1:4" x14ac:dyDescent="0.25">
      <c r="A99" t="s">
        <v>1102</v>
      </c>
      <c r="B99" t="s">
        <v>1103</v>
      </c>
      <c r="C99" s="91">
        <v>12</v>
      </c>
      <c r="D99" t="s">
        <v>964</v>
      </c>
    </row>
    <row r="100" spans="1:4" x14ac:dyDescent="0.25">
      <c r="A100" t="s">
        <v>1104</v>
      </c>
      <c r="B100" t="s">
        <v>1105</v>
      </c>
      <c r="C100" s="91">
        <v>3</v>
      </c>
      <c r="D100" t="s">
        <v>964</v>
      </c>
    </row>
    <row r="101" spans="1:4" x14ac:dyDescent="0.25">
      <c r="A101" t="s">
        <v>1106</v>
      </c>
      <c r="B101" t="s">
        <v>1107</v>
      </c>
      <c r="C101" s="91">
        <v>2</v>
      </c>
      <c r="D101" t="s">
        <v>982</v>
      </c>
    </row>
    <row r="102" spans="1:4" x14ac:dyDescent="0.25">
      <c r="A102" t="s">
        <v>1106</v>
      </c>
      <c r="B102" t="s">
        <v>1108</v>
      </c>
      <c r="C102" s="91">
        <v>5</v>
      </c>
      <c r="D102" t="s">
        <v>964</v>
      </c>
    </row>
    <row r="103" spans="1:4" x14ac:dyDescent="0.25">
      <c r="A103" t="s">
        <v>1109</v>
      </c>
      <c r="B103" t="s">
        <v>1110</v>
      </c>
      <c r="C103" s="91">
        <v>4</v>
      </c>
      <c r="D103" t="s">
        <v>964</v>
      </c>
    </row>
    <row r="104" spans="1:4" x14ac:dyDescent="0.25">
      <c r="A104" t="s">
        <v>1111</v>
      </c>
      <c r="B104" t="s">
        <v>1112</v>
      </c>
      <c r="C104" s="91">
        <v>3</v>
      </c>
      <c r="D104" t="s">
        <v>982</v>
      </c>
    </row>
    <row r="105" spans="1:4" x14ac:dyDescent="0.25">
      <c r="A105" t="s">
        <v>1113</v>
      </c>
      <c r="B105" t="s">
        <v>1114</v>
      </c>
      <c r="C105" s="91">
        <v>5</v>
      </c>
      <c r="D105" t="s">
        <v>971</v>
      </c>
    </row>
    <row r="106" spans="1:4" x14ac:dyDescent="0.25">
      <c r="A106" t="s">
        <v>1115</v>
      </c>
      <c r="B106" t="s">
        <v>1116</v>
      </c>
      <c r="C106" s="91">
        <v>2</v>
      </c>
      <c r="D106" t="s">
        <v>971</v>
      </c>
    </row>
    <row r="107" spans="1:4" x14ac:dyDescent="0.25">
      <c r="A107" t="s">
        <v>1117</v>
      </c>
      <c r="B107" t="s">
        <v>1118</v>
      </c>
      <c r="C107" s="91">
        <v>5</v>
      </c>
      <c r="D107" t="s">
        <v>964</v>
      </c>
    </row>
    <row r="108" spans="1:4" x14ac:dyDescent="0.25">
      <c r="A108" t="s">
        <v>1119</v>
      </c>
      <c r="B108" t="s">
        <v>1120</v>
      </c>
      <c r="C108" s="91">
        <v>2</v>
      </c>
      <c r="D108" t="s">
        <v>964</v>
      </c>
    </row>
    <row r="109" spans="1:4" x14ac:dyDescent="0.25">
      <c r="A109" t="s">
        <v>1121</v>
      </c>
      <c r="B109" t="s">
        <v>1122</v>
      </c>
      <c r="C109" s="91">
        <v>2</v>
      </c>
      <c r="D109" t="s">
        <v>964</v>
      </c>
    </row>
    <row r="110" spans="1:4" x14ac:dyDescent="0.25">
      <c r="A110" t="s">
        <v>1123</v>
      </c>
      <c r="B110" t="s">
        <v>1124</v>
      </c>
      <c r="C110" s="91">
        <v>3</v>
      </c>
      <c r="D110" t="s">
        <v>982</v>
      </c>
    </row>
    <row r="111" spans="1:4" x14ac:dyDescent="0.25">
      <c r="A111" t="s">
        <v>1125</v>
      </c>
      <c r="B111" t="s">
        <v>1126</v>
      </c>
      <c r="C111" s="91">
        <v>4</v>
      </c>
      <c r="D111" t="s">
        <v>964</v>
      </c>
    </row>
    <row r="112" spans="1:4" x14ac:dyDescent="0.25">
      <c r="A112" t="s">
        <v>1127</v>
      </c>
      <c r="B112" t="s">
        <v>1128</v>
      </c>
      <c r="C112" s="91">
        <v>4</v>
      </c>
      <c r="D112" t="s">
        <v>964</v>
      </c>
    </row>
    <row r="113" spans="1:4" x14ac:dyDescent="0.25">
      <c r="A113" t="s">
        <v>1129</v>
      </c>
      <c r="B113" t="s">
        <v>1130</v>
      </c>
      <c r="C113" s="91">
        <v>4</v>
      </c>
      <c r="D113" t="s">
        <v>971</v>
      </c>
    </row>
    <row r="114" spans="1:4" x14ac:dyDescent="0.25">
      <c r="A114" t="s">
        <v>1129</v>
      </c>
      <c r="B114" t="s">
        <v>1131</v>
      </c>
      <c r="C114" s="91">
        <v>3</v>
      </c>
      <c r="D114" t="s">
        <v>971</v>
      </c>
    </row>
    <row r="115" spans="1:4" x14ac:dyDescent="0.25">
      <c r="A115" t="s">
        <v>1129</v>
      </c>
      <c r="B115" t="s">
        <v>1132</v>
      </c>
      <c r="C115" s="91">
        <v>4</v>
      </c>
      <c r="D115" t="s">
        <v>971</v>
      </c>
    </row>
    <row r="116" spans="1:4" x14ac:dyDescent="0.25">
      <c r="A116" t="s">
        <v>1133</v>
      </c>
      <c r="B116" t="s">
        <v>1134</v>
      </c>
      <c r="C116" s="91">
        <v>3</v>
      </c>
      <c r="D116" t="s">
        <v>982</v>
      </c>
    </row>
    <row r="117" spans="1:4" x14ac:dyDescent="0.25">
      <c r="A117" t="s">
        <v>1135</v>
      </c>
      <c r="B117" t="s">
        <v>1136</v>
      </c>
      <c r="C117" s="91">
        <v>2</v>
      </c>
      <c r="D117" t="s">
        <v>971</v>
      </c>
    </row>
    <row r="118" spans="1:4" x14ac:dyDescent="0.25">
      <c r="A118" t="s">
        <v>1137</v>
      </c>
      <c r="B118" t="s">
        <v>1138</v>
      </c>
      <c r="C118" s="91">
        <v>9</v>
      </c>
      <c r="D118" t="s">
        <v>971</v>
      </c>
    </row>
    <row r="119" spans="1:4" x14ac:dyDescent="0.25">
      <c r="A119" t="s">
        <v>1139</v>
      </c>
      <c r="B119" t="s">
        <v>1140</v>
      </c>
      <c r="C119" s="91">
        <v>6</v>
      </c>
      <c r="D119" t="s">
        <v>971</v>
      </c>
    </row>
    <row r="120" spans="1:4" x14ac:dyDescent="0.25">
      <c r="A120" t="s">
        <v>1139</v>
      </c>
      <c r="B120" t="s">
        <v>1141</v>
      </c>
      <c r="C120" s="91">
        <v>5</v>
      </c>
      <c r="D120" t="s">
        <v>971</v>
      </c>
    </row>
    <row r="121" spans="1:4" x14ac:dyDescent="0.25">
      <c r="A121" t="s">
        <v>1142</v>
      </c>
      <c r="B121" t="s">
        <v>1143</v>
      </c>
      <c r="C121" s="91">
        <v>1</v>
      </c>
      <c r="D121" t="s">
        <v>964</v>
      </c>
    </row>
    <row r="122" spans="1:4" x14ac:dyDescent="0.25">
      <c r="A122" t="s">
        <v>1142</v>
      </c>
      <c r="B122" t="s">
        <v>1144</v>
      </c>
      <c r="C122" s="91">
        <v>2</v>
      </c>
      <c r="D122" t="s">
        <v>964</v>
      </c>
    </row>
    <row r="123" spans="1:4" x14ac:dyDescent="0.25">
      <c r="A123" t="s">
        <v>1142</v>
      </c>
      <c r="B123" t="s">
        <v>1145</v>
      </c>
      <c r="C123" s="91">
        <v>2</v>
      </c>
      <c r="D123" t="s">
        <v>964</v>
      </c>
    </row>
    <row r="124" spans="1:4" x14ac:dyDescent="0.25">
      <c r="A124" t="s">
        <v>1146</v>
      </c>
      <c r="B124" t="s">
        <v>1147</v>
      </c>
      <c r="C124" s="91">
        <v>5</v>
      </c>
      <c r="D124" t="s">
        <v>964</v>
      </c>
    </row>
    <row r="125" spans="1:4" x14ac:dyDescent="0.25">
      <c r="A125" t="s">
        <v>1148</v>
      </c>
      <c r="B125" t="s">
        <v>1149</v>
      </c>
      <c r="C125" s="91">
        <v>2</v>
      </c>
      <c r="D125" t="s">
        <v>964</v>
      </c>
    </row>
    <row r="126" spans="1:4" x14ac:dyDescent="0.25">
      <c r="A126" t="s">
        <v>1150</v>
      </c>
      <c r="B126" t="s">
        <v>1151</v>
      </c>
      <c r="C126" s="91">
        <v>2</v>
      </c>
      <c r="D126" t="s">
        <v>964</v>
      </c>
    </row>
    <row r="127" spans="1:4" x14ac:dyDescent="0.25">
      <c r="A127" t="s">
        <v>1152</v>
      </c>
      <c r="B127" t="s">
        <v>1153</v>
      </c>
      <c r="C127" s="91">
        <v>2</v>
      </c>
      <c r="D127" t="s">
        <v>964</v>
      </c>
    </row>
    <row r="128" spans="1:4" x14ac:dyDescent="0.25">
      <c r="A128" t="s">
        <v>1154</v>
      </c>
      <c r="B128" t="s">
        <v>1155</v>
      </c>
      <c r="C128" s="91">
        <v>2</v>
      </c>
      <c r="D128" t="s">
        <v>964</v>
      </c>
    </row>
    <row r="129" spans="1:4" x14ac:dyDescent="0.25">
      <c r="A129" t="s">
        <v>1154</v>
      </c>
      <c r="B129" t="s">
        <v>1156</v>
      </c>
      <c r="C129" s="91">
        <v>3</v>
      </c>
      <c r="D129" t="s">
        <v>971</v>
      </c>
    </row>
    <row r="130" spans="1:4" x14ac:dyDescent="0.25">
      <c r="A130" t="s">
        <v>1157</v>
      </c>
      <c r="B130" t="s">
        <v>1158</v>
      </c>
      <c r="C130" s="91">
        <v>2</v>
      </c>
      <c r="D130" t="s">
        <v>971</v>
      </c>
    </row>
    <row r="131" spans="1:4" x14ac:dyDescent="0.25">
      <c r="A131" t="s">
        <v>1159</v>
      </c>
      <c r="B131" t="s">
        <v>1160</v>
      </c>
      <c r="C131" s="91">
        <v>2</v>
      </c>
      <c r="D131" t="s">
        <v>971</v>
      </c>
    </row>
    <row r="132" spans="1:4" x14ac:dyDescent="0.25">
      <c r="A132" t="s">
        <v>1161</v>
      </c>
      <c r="B132" t="s">
        <v>1162</v>
      </c>
      <c r="C132" s="91">
        <v>4</v>
      </c>
      <c r="D132" t="s">
        <v>971</v>
      </c>
    </row>
    <row r="133" spans="1:4" x14ac:dyDescent="0.25">
      <c r="A133" t="s">
        <v>1163</v>
      </c>
      <c r="B133" t="s">
        <v>1164</v>
      </c>
      <c r="C133" s="91">
        <v>2</v>
      </c>
      <c r="D133" t="s">
        <v>964</v>
      </c>
    </row>
    <row r="134" spans="1:4" x14ac:dyDescent="0.25">
      <c r="A134" t="s">
        <v>1165</v>
      </c>
      <c r="B134" t="s">
        <v>1166</v>
      </c>
      <c r="C134" s="91">
        <v>3</v>
      </c>
      <c r="D134" t="s">
        <v>971</v>
      </c>
    </row>
    <row r="135" spans="1:4" x14ac:dyDescent="0.25">
      <c r="A135" t="s">
        <v>1165</v>
      </c>
      <c r="B135" t="s">
        <v>1167</v>
      </c>
      <c r="C135" s="91">
        <v>3</v>
      </c>
      <c r="D135" t="s">
        <v>971</v>
      </c>
    </row>
    <row r="136" spans="1:4" x14ac:dyDescent="0.25">
      <c r="A136" t="s">
        <v>1168</v>
      </c>
      <c r="B136" t="s">
        <v>1169</v>
      </c>
      <c r="C136" s="91">
        <v>4</v>
      </c>
      <c r="D136" t="s">
        <v>964</v>
      </c>
    </row>
    <row r="137" spans="1:4" x14ac:dyDescent="0.25">
      <c r="A137" t="s">
        <v>1168</v>
      </c>
      <c r="B137" t="s">
        <v>1170</v>
      </c>
      <c r="C137" s="91">
        <v>5</v>
      </c>
      <c r="D137" t="s">
        <v>964</v>
      </c>
    </row>
    <row r="138" spans="1:4" x14ac:dyDescent="0.25">
      <c r="A138" t="s">
        <v>1171</v>
      </c>
      <c r="B138" t="s">
        <v>1172</v>
      </c>
      <c r="C138" s="91">
        <v>1</v>
      </c>
      <c r="D138" t="s">
        <v>982</v>
      </c>
    </row>
    <row r="139" spans="1:4" x14ac:dyDescent="0.25">
      <c r="A139" t="s">
        <v>1171</v>
      </c>
      <c r="B139" t="s">
        <v>1173</v>
      </c>
      <c r="C139" s="91">
        <v>2</v>
      </c>
      <c r="D139" t="s">
        <v>964</v>
      </c>
    </row>
    <row r="140" spans="1:4" x14ac:dyDescent="0.25">
      <c r="A140" t="s">
        <v>1174</v>
      </c>
      <c r="B140" t="s">
        <v>1175</v>
      </c>
      <c r="C140" s="91">
        <v>4</v>
      </c>
      <c r="D140" t="s">
        <v>964</v>
      </c>
    </row>
    <row r="141" spans="1:4" x14ac:dyDescent="0.25">
      <c r="A141" t="s">
        <v>1174</v>
      </c>
      <c r="B141" t="s">
        <v>1176</v>
      </c>
      <c r="C141" s="91">
        <v>3</v>
      </c>
      <c r="D141" t="s">
        <v>971</v>
      </c>
    </row>
    <row r="142" spans="1:4" x14ac:dyDescent="0.25">
      <c r="A142" t="s">
        <v>1174</v>
      </c>
      <c r="B142" t="s">
        <v>1177</v>
      </c>
      <c r="C142" s="91">
        <v>4</v>
      </c>
      <c r="D142" t="s">
        <v>971</v>
      </c>
    </row>
    <row r="143" spans="1:4" x14ac:dyDescent="0.25">
      <c r="A143" t="s">
        <v>1174</v>
      </c>
      <c r="B143" t="s">
        <v>1178</v>
      </c>
      <c r="C143" s="91">
        <v>4</v>
      </c>
      <c r="D143" t="s">
        <v>964</v>
      </c>
    </row>
    <row r="144" spans="1:4" x14ac:dyDescent="0.25">
      <c r="A144" t="s">
        <v>1174</v>
      </c>
      <c r="B144" t="s">
        <v>1179</v>
      </c>
      <c r="C144" s="91">
        <v>5</v>
      </c>
      <c r="D144" t="s">
        <v>971</v>
      </c>
    </row>
    <row r="145" spans="1:4" x14ac:dyDescent="0.25">
      <c r="A145" t="s">
        <v>1174</v>
      </c>
      <c r="B145" t="s">
        <v>1180</v>
      </c>
      <c r="C145" s="91">
        <v>4</v>
      </c>
      <c r="D145" t="s">
        <v>971</v>
      </c>
    </row>
    <row r="146" spans="1:4" x14ac:dyDescent="0.25">
      <c r="A146" t="s">
        <v>1174</v>
      </c>
      <c r="B146" t="s">
        <v>1181</v>
      </c>
      <c r="C146" s="91">
        <v>4</v>
      </c>
      <c r="D146" t="s">
        <v>964</v>
      </c>
    </row>
    <row r="147" spans="1:4" x14ac:dyDescent="0.25">
      <c r="A147" t="s">
        <v>1174</v>
      </c>
      <c r="B147" t="s">
        <v>1182</v>
      </c>
      <c r="C147" s="91">
        <v>4</v>
      </c>
      <c r="D147" t="s">
        <v>971</v>
      </c>
    </row>
    <row r="148" spans="1:4" x14ac:dyDescent="0.25">
      <c r="A148" t="s">
        <v>1174</v>
      </c>
      <c r="B148" t="s">
        <v>1183</v>
      </c>
      <c r="C148" s="91">
        <v>6</v>
      </c>
      <c r="D148" t="s">
        <v>971</v>
      </c>
    </row>
    <row r="149" spans="1:4" x14ac:dyDescent="0.25">
      <c r="A149" t="s">
        <v>1174</v>
      </c>
      <c r="B149" t="s">
        <v>1184</v>
      </c>
      <c r="C149" s="91">
        <v>6</v>
      </c>
      <c r="D149" t="s">
        <v>971</v>
      </c>
    </row>
    <row r="150" spans="1:4" x14ac:dyDescent="0.25">
      <c r="A150" t="s">
        <v>1185</v>
      </c>
      <c r="B150" t="s">
        <v>1186</v>
      </c>
      <c r="C150" s="91">
        <v>3</v>
      </c>
      <c r="D150" t="s">
        <v>971</v>
      </c>
    </row>
    <row r="151" spans="1:4" x14ac:dyDescent="0.25">
      <c r="A151" t="s">
        <v>1185</v>
      </c>
      <c r="B151" t="s">
        <v>1187</v>
      </c>
      <c r="C151" s="91">
        <v>4</v>
      </c>
      <c r="D151" t="s">
        <v>982</v>
      </c>
    </row>
    <row r="152" spans="1:4" x14ac:dyDescent="0.25">
      <c r="A152" t="s">
        <v>1188</v>
      </c>
      <c r="B152" t="s">
        <v>1189</v>
      </c>
      <c r="C152" s="91">
        <v>6</v>
      </c>
      <c r="D152" t="s">
        <v>971</v>
      </c>
    </row>
    <row r="153" spans="1:4" x14ac:dyDescent="0.25">
      <c r="A153" t="s">
        <v>1188</v>
      </c>
      <c r="B153" t="s">
        <v>1190</v>
      </c>
      <c r="C153" s="91">
        <v>7</v>
      </c>
      <c r="D153" t="s">
        <v>971</v>
      </c>
    </row>
    <row r="154" spans="1:4" x14ac:dyDescent="0.25">
      <c r="A154" t="s">
        <v>1191</v>
      </c>
      <c r="B154" t="s">
        <v>1192</v>
      </c>
      <c r="C154" s="91">
        <v>3</v>
      </c>
      <c r="D154" t="s">
        <v>964</v>
      </c>
    </row>
    <row r="155" spans="1:4" x14ac:dyDescent="0.25">
      <c r="A155" t="s">
        <v>1193</v>
      </c>
      <c r="B155" t="s">
        <v>1194</v>
      </c>
      <c r="C155" s="91">
        <v>1</v>
      </c>
      <c r="D155" t="s">
        <v>964</v>
      </c>
    </row>
    <row r="156" spans="1:4" x14ac:dyDescent="0.25">
      <c r="A156" t="s">
        <v>1193</v>
      </c>
      <c r="B156" t="s">
        <v>1195</v>
      </c>
      <c r="C156" s="91">
        <v>1</v>
      </c>
      <c r="D156" t="s">
        <v>964</v>
      </c>
    </row>
    <row r="157" spans="1:4" x14ac:dyDescent="0.25">
      <c r="A157" t="s">
        <v>1193</v>
      </c>
      <c r="B157" t="s">
        <v>1196</v>
      </c>
      <c r="C157" s="91">
        <v>2</v>
      </c>
      <c r="D157" t="s">
        <v>964</v>
      </c>
    </row>
    <row r="158" spans="1:4" x14ac:dyDescent="0.25">
      <c r="A158" t="s">
        <v>1197</v>
      </c>
      <c r="B158" t="s">
        <v>1198</v>
      </c>
      <c r="C158" s="91">
        <v>3</v>
      </c>
      <c r="D158" t="s">
        <v>964</v>
      </c>
    </row>
    <row r="159" spans="1:4" x14ac:dyDescent="0.25">
      <c r="A159" t="s">
        <v>1197</v>
      </c>
      <c r="B159" t="s">
        <v>1199</v>
      </c>
      <c r="C159" s="91">
        <v>3</v>
      </c>
      <c r="D159" t="s">
        <v>982</v>
      </c>
    </row>
    <row r="160" spans="1:4" x14ac:dyDescent="0.25">
      <c r="A160" t="s">
        <v>1200</v>
      </c>
      <c r="B160" t="s">
        <v>1201</v>
      </c>
      <c r="C160" s="91">
        <v>3</v>
      </c>
      <c r="D160" t="s">
        <v>971</v>
      </c>
    </row>
    <row r="161" spans="1:4" x14ac:dyDescent="0.25">
      <c r="A161" t="s">
        <v>1202</v>
      </c>
      <c r="B161" t="s">
        <v>1203</v>
      </c>
      <c r="C161" s="91">
        <v>4</v>
      </c>
      <c r="D161" t="s">
        <v>982</v>
      </c>
    </row>
    <row r="162" spans="1:4" x14ac:dyDescent="0.25">
      <c r="A162" t="s">
        <v>1204</v>
      </c>
      <c r="B162" t="s">
        <v>1205</v>
      </c>
      <c r="C162" s="91">
        <v>2</v>
      </c>
      <c r="D162" t="s">
        <v>964</v>
      </c>
    </row>
    <row r="163" spans="1:4" x14ac:dyDescent="0.25">
      <c r="A163" t="s">
        <v>1206</v>
      </c>
      <c r="B163" t="s">
        <v>1207</v>
      </c>
      <c r="C163" s="91">
        <v>2</v>
      </c>
      <c r="D163" t="s">
        <v>964</v>
      </c>
    </row>
    <row r="164" spans="1:4" x14ac:dyDescent="0.25">
      <c r="A164" t="s">
        <v>1208</v>
      </c>
      <c r="B164" t="s">
        <v>1209</v>
      </c>
      <c r="C164" s="91">
        <v>3</v>
      </c>
      <c r="D164" t="s">
        <v>971</v>
      </c>
    </row>
    <row r="165" spans="1:4" x14ac:dyDescent="0.25">
      <c r="A165" t="s">
        <v>1208</v>
      </c>
      <c r="B165" t="s">
        <v>1210</v>
      </c>
      <c r="C165" s="91">
        <v>3</v>
      </c>
      <c r="D165" t="s">
        <v>971</v>
      </c>
    </row>
    <row r="166" spans="1:4" x14ac:dyDescent="0.25">
      <c r="A166" t="s">
        <v>1208</v>
      </c>
      <c r="B166" t="s">
        <v>1211</v>
      </c>
      <c r="C166" s="91">
        <v>2</v>
      </c>
      <c r="D166" t="s">
        <v>964</v>
      </c>
    </row>
    <row r="167" spans="1:4" x14ac:dyDescent="0.25">
      <c r="A167" t="s">
        <v>1212</v>
      </c>
      <c r="B167" t="s">
        <v>1213</v>
      </c>
      <c r="C167" s="91">
        <v>2</v>
      </c>
      <c r="D167" t="s">
        <v>971</v>
      </c>
    </row>
    <row r="168" spans="1:4" x14ac:dyDescent="0.25">
      <c r="A168" t="s">
        <v>1212</v>
      </c>
      <c r="B168" t="s">
        <v>1214</v>
      </c>
      <c r="C168" s="91">
        <v>2</v>
      </c>
      <c r="D168" t="s">
        <v>971</v>
      </c>
    </row>
    <row r="169" spans="1:4" x14ac:dyDescent="0.25">
      <c r="A169" t="s">
        <v>1212</v>
      </c>
      <c r="B169" t="s">
        <v>1215</v>
      </c>
      <c r="C169" s="91">
        <v>2</v>
      </c>
      <c r="D169" t="s">
        <v>982</v>
      </c>
    </row>
    <row r="170" spans="1:4" x14ac:dyDescent="0.25">
      <c r="A170" t="s">
        <v>1212</v>
      </c>
      <c r="B170" t="s">
        <v>1216</v>
      </c>
      <c r="C170" s="91">
        <v>3</v>
      </c>
      <c r="D170" t="s">
        <v>971</v>
      </c>
    </row>
    <row r="171" spans="1:4" x14ac:dyDescent="0.25">
      <c r="A171" t="s">
        <v>1217</v>
      </c>
      <c r="B171" t="s">
        <v>1218</v>
      </c>
      <c r="C171" s="91">
        <v>5</v>
      </c>
      <c r="D171" t="s">
        <v>971</v>
      </c>
    </row>
    <row r="172" spans="1:4" x14ac:dyDescent="0.25">
      <c r="A172" t="s">
        <v>1217</v>
      </c>
      <c r="B172" t="s">
        <v>1219</v>
      </c>
      <c r="C172" s="91">
        <v>5</v>
      </c>
      <c r="D172" t="s">
        <v>971</v>
      </c>
    </row>
    <row r="173" spans="1:4" x14ac:dyDescent="0.25">
      <c r="A173" t="s">
        <v>1220</v>
      </c>
      <c r="B173" t="s">
        <v>1221</v>
      </c>
      <c r="C173" s="91">
        <v>8</v>
      </c>
      <c r="D173" t="s">
        <v>971</v>
      </c>
    </row>
    <row r="174" spans="1:4" x14ac:dyDescent="0.25">
      <c r="A174" t="s">
        <v>1222</v>
      </c>
      <c r="B174" t="s">
        <v>1223</v>
      </c>
      <c r="C174" s="91">
        <v>9</v>
      </c>
      <c r="D174" t="s">
        <v>971</v>
      </c>
    </row>
    <row r="175" spans="1:4" x14ac:dyDescent="0.25">
      <c r="A175" t="s">
        <v>1222</v>
      </c>
      <c r="B175" t="s">
        <v>1224</v>
      </c>
      <c r="C175" s="91">
        <v>2</v>
      </c>
      <c r="D175" t="s">
        <v>982</v>
      </c>
    </row>
    <row r="176" spans="1:4" x14ac:dyDescent="0.25">
      <c r="A176" t="s">
        <v>1225</v>
      </c>
      <c r="B176" t="s">
        <v>1226</v>
      </c>
      <c r="C176" s="91">
        <v>2</v>
      </c>
      <c r="D176" t="s">
        <v>982</v>
      </c>
    </row>
    <row r="177" spans="1:4" x14ac:dyDescent="0.25">
      <c r="A177" t="s">
        <v>1227</v>
      </c>
      <c r="B177" t="s">
        <v>1228</v>
      </c>
      <c r="C177" s="91">
        <v>5</v>
      </c>
      <c r="D177" t="s">
        <v>971</v>
      </c>
    </row>
    <row r="178" spans="1:4" x14ac:dyDescent="0.25">
      <c r="A178" t="s">
        <v>1227</v>
      </c>
      <c r="B178" t="s">
        <v>1229</v>
      </c>
      <c r="C178" s="91">
        <v>5</v>
      </c>
      <c r="D178" t="s">
        <v>971</v>
      </c>
    </row>
    <row r="179" spans="1:4" x14ac:dyDescent="0.25">
      <c r="A179" t="s">
        <v>1227</v>
      </c>
      <c r="B179" t="s">
        <v>1230</v>
      </c>
      <c r="C179" s="91">
        <v>8</v>
      </c>
      <c r="D179" t="s">
        <v>971</v>
      </c>
    </row>
    <row r="180" spans="1:4" x14ac:dyDescent="0.25">
      <c r="A180" t="s">
        <v>1231</v>
      </c>
      <c r="B180" t="s">
        <v>1232</v>
      </c>
      <c r="C180" s="91">
        <v>5</v>
      </c>
      <c r="D180" t="s">
        <v>971</v>
      </c>
    </row>
    <row r="181" spans="1:4" x14ac:dyDescent="0.25">
      <c r="A181" t="s">
        <v>1231</v>
      </c>
      <c r="B181" t="s">
        <v>1233</v>
      </c>
      <c r="C181" s="91">
        <v>1.5</v>
      </c>
      <c r="D181" t="s">
        <v>982</v>
      </c>
    </row>
    <row r="182" spans="1:4" x14ac:dyDescent="0.25">
      <c r="A182" t="s">
        <v>1231</v>
      </c>
      <c r="B182" t="s">
        <v>1234</v>
      </c>
      <c r="C182" s="91">
        <v>8</v>
      </c>
      <c r="D182" t="s">
        <v>971</v>
      </c>
    </row>
    <row r="183" spans="1:4" x14ac:dyDescent="0.25">
      <c r="A183" t="s">
        <v>1231</v>
      </c>
      <c r="B183" t="s">
        <v>1235</v>
      </c>
      <c r="C183" s="91">
        <v>5</v>
      </c>
      <c r="D183" t="s">
        <v>971</v>
      </c>
    </row>
    <row r="184" spans="1:4" x14ac:dyDescent="0.25">
      <c r="A184" t="s">
        <v>1236</v>
      </c>
      <c r="B184" t="s">
        <v>1237</v>
      </c>
      <c r="C184" s="91">
        <v>2</v>
      </c>
      <c r="D184" t="s">
        <v>982</v>
      </c>
    </row>
    <row r="185" spans="1:4" x14ac:dyDescent="0.25">
      <c r="A185" t="s">
        <v>1236</v>
      </c>
      <c r="B185" t="s">
        <v>1238</v>
      </c>
      <c r="C185" s="91">
        <v>1.5</v>
      </c>
      <c r="D185" t="s">
        <v>971</v>
      </c>
    </row>
    <row r="186" spans="1:4" x14ac:dyDescent="0.25">
      <c r="A186" t="s">
        <v>1239</v>
      </c>
      <c r="B186" t="s">
        <v>1240</v>
      </c>
      <c r="C186" s="91">
        <v>2</v>
      </c>
      <c r="D186" t="s">
        <v>964</v>
      </c>
    </row>
    <row r="187" spans="1:4" x14ac:dyDescent="0.25">
      <c r="A187" t="s">
        <v>1241</v>
      </c>
      <c r="B187" t="s">
        <v>1242</v>
      </c>
      <c r="C187" s="91">
        <v>3</v>
      </c>
      <c r="D187" t="s">
        <v>971</v>
      </c>
    </row>
    <row r="188" spans="1:4" x14ac:dyDescent="0.25">
      <c r="A188" t="s">
        <v>1241</v>
      </c>
      <c r="B188" t="s">
        <v>1243</v>
      </c>
      <c r="C188" s="91">
        <v>3</v>
      </c>
      <c r="D188" t="s">
        <v>964</v>
      </c>
    </row>
    <row r="189" spans="1:4" x14ac:dyDescent="0.25">
      <c r="A189" t="s">
        <v>1241</v>
      </c>
      <c r="B189" t="s">
        <v>1244</v>
      </c>
      <c r="C189" s="91">
        <v>5</v>
      </c>
      <c r="D189" t="s">
        <v>971</v>
      </c>
    </row>
    <row r="190" spans="1:4" x14ac:dyDescent="0.25">
      <c r="A190" t="s">
        <v>1241</v>
      </c>
      <c r="B190" t="s">
        <v>1245</v>
      </c>
      <c r="C190" s="91">
        <v>3</v>
      </c>
      <c r="D190" t="s">
        <v>971</v>
      </c>
    </row>
    <row r="191" spans="1:4" x14ac:dyDescent="0.25">
      <c r="A191" t="s">
        <v>1246</v>
      </c>
      <c r="B191" t="s">
        <v>1247</v>
      </c>
      <c r="C191" s="91">
        <v>5</v>
      </c>
      <c r="D191" t="s">
        <v>971</v>
      </c>
    </row>
    <row r="192" spans="1:4" x14ac:dyDescent="0.25">
      <c r="A192" t="s">
        <v>1246</v>
      </c>
      <c r="B192" t="s">
        <v>1248</v>
      </c>
      <c r="C192" s="91">
        <v>5</v>
      </c>
      <c r="D192" t="s">
        <v>971</v>
      </c>
    </row>
    <row r="193" spans="1:4" x14ac:dyDescent="0.25">
      <c r="A193" t="s">
        <v>1246</v>
      </c>
      <c r="B193" t="s">
        <v>1249</v>
      </c>
      <c r="C193" s="91">
        <v>5</v>
      </c>
      <c r="D193" t="s">
        <v>971</v>
      </c>
    </row>
    <row r="194" spans="1:4" x14ac:dyDescent="0.25">
      <c r="A194" t="s">
        <v>1246</v>
      </c>
      <c r="B194" t="s">
        <v>1250</v>
      </c>
      <c r="C194" s="91">
        <v>5</v>
      </c>
      <c r="D194" t="s">
        <v>971</v>
      </c>
    </row>
    <row r="195" spans="1:4" x14ac:dyDescent="0.25">
      <c r="A195" t="s">
        <v>1246</v>
      </c>
      <c r="B195" t="s">
        <v>1251</v>
      </c>
      <c r="C195" s="91">
        <v>5</v>
      </c>
      <c r="D195" t="s">
        <v>971</v>
      </c>
    </row>
    <row r="196" spans="1:4" x14ac:dyDescent="0.25">
      <c r="A196" t="s">
        <v>1252</v>
      </c>
      <c r="B196" t="s">
        <v>1253</v>
      </c>
      <c r="C196" s="91">
        <v>2</v>
      </c>
      <c r="D196" t="s">
        <v>971</v>
      </c>
    </row>
    <row r="197" spans="1:4" x14ac:dyDescent="0.25">
      <c r="A197" t="s">
        <v>1252</v>
      </c>
      <c r="B197" t="s">
        <v>1254</v>
      </c>
      <c r="C197" s="91">
        <v>2</v>
      </c>
      <c r="D197" t="s">
        <v>971</v>
      </c>
    </row>
    <row r="198" spans="1:4" x14ac:dyDescent="0.25">
      <c r="A198" t="s">
        <v>1255</v>
      </c>
      <c r="B198" t="s">
        <v>1256</v>
      </c>
      <c r="C198" s="91">
        <v>1</v>
      </c>
      <c r="D198" t="s">
        <v>982</v>
      </c>
    </row>
    <row r="199" spans="1:4" x14ac:dyDescent="0.25">
      <c r="A199" t="s">
        <v>1257</v>
      </c>
      <c r="B199" t="s">
        <v>1258</v>
      </c>
      <c r="C199" s="91">
        <v>1</v>
      </c>
      <c r="D199" t="s">
        <v>982</v>
      </c>
    </row>
    <row r="200" spans="1:4" x14ac:dyDescent="0.25">
      <c r="A200" t="s">
        <v>1259</v>
      </c>
      <c r="B200" t="s">
        <v>1260</v>
      </c>
      <c r="C200" s="91">
        <v>4</v>
      </c>
      <c r="D200" t="s">
        <v>964</v>
      </c>
    </row>
    <row r="201" spans="1:4" x14ac:dyDescent="0.25">
      <c r="A201" t="s">
        <v>1261</v>
      </c>
      <c r="B201" t="s">
        <v>1262</v>
      </c>
      <c r="C201" s="91">
        <v>2</v>
      </c>
      <c r="D201" t="s">
        <v>982</v>
      </c>
    </row>
    <row r="202" spans="1:4" x14ac:dyDescent="0.25">
      <c r="A202" t="s">
        <v>1261</v>
      </c>
      <c r="B202" t="s">
        <v>1263</v>
      </c>
      <c r="C202" s="91">
        <v>2</v>
      </c>
      <c r="D202" t="s">
        <v>964</v>
      </c>
    </row>
    <row r="203" spans="1:4" x14ac:dyDescent="0.25">
      <c r="A203" t="s">
        <v>1264</v>
      </c>
      <c r="B203" t="s">
        <v>1265</v>
      </c>
      <c r="C203" s="91">
        <v>3</v>
      </c>
      <c r="D203" t="s">
        <v>982</v>
      </c>
    </row>
    <row r="204" spans="1:4" x14ac:dyDescent="0.25">
      <c r="A204" t="s">
        <v>1264</v>
      </c>
      <c r="B204" t="s">
        <v>1266</v>
      </c>
      <c r="C204" s="91">
        <v>2</v>
      </c>
      <c r="D204" t="s">
        <v>964</v>
      </c>
    </row>
    <row r="205" spans="1:4" x14ac:dyDescent="0.25">
      <c r="A205" t="s">
        <v>1264</v>
      </c>
      <c r="B205" t="s">
        <v>1267</v>
      </c>
      <c r="C205" s="91">
        <v>2</v>
      </c>
      <c r="D205" t="s">
        <v>964</v>
      </c>
    </row>
    <row r="206" spans="1:4" x14ac:dyDescent="0.25">
      <c r="A206" t="s">
        <v>1268</v>
      </c>
      <c r="B206" t="s">
        <v>1269</v>
      </c>
      <c r="C206" s="91">
        <v>7</v>
      </c>
      <c r="D206" t="s">
        <v>971</v>
      </c>
    </row>
    <row r="207" spans="1:4" x14ac:dyDescent="0.25">
      <c r="A207" t="s">
        <v>1268</v>
      </c>
      <c r="B207" t="s">
        <v>1270</v>
      </c>
      <c r="C207" s="91">
        <v>6</v>
      </c>
      <c r="D207" t="s">
        <v>971</v>
      </c>
    </row>
    <row r="208" spans="1:4" x14ac:dyDescent="0.25">
      <c r="A208" t="s">
        <v>1271</v>
      </c>
      <c r="B208" t="s">
        <v>1272</v>
      </c>
      <c r="C208" s="91">
        <v>3</v>
      </c>
      <c r="D208" t="s">
        <v>971</v>
      </c>
    </row>
    <row r="209" spans="1:4" x14ac:dyDescent="0.25">
      <c r="A209" t="s">
        <v>1271</v>
      </c>
      <c r="B209" t="s">
        <v>1273</v>
      </c>
      <c r="C209" s="91">
        <v>3</v>
      </c>
      <c r="D209" t="s">
        <v>971</v>
      </c>
    </row>
    <row r="210" spans="1:4" x14ac:dyDescent="0.25">
      <c r="A210" t="s">
        <v>1274</v>
      </c>
      <c r="B210" t="s">
        <v>1275</v>
      </c>
      <c r="C210" s="91">
        <v>4</v>
      </c>
      <c r="D210" t="s">
        <v>971</v>
      </c>
    </row>
    <row r="211" spans="1:4" x14ac:dyDescent="0.25">
      <c r="A211" t="s">
        <v>1274</v>
      </c>
      <c r="B211" t="s">
        <v>1276</v>
      </c>
      <c r="C211" s="91">
        <v>4</v>
      </c>
      <c r="D211" t="s">
        <v>971</v>
      </c>
    </row>
    <row r="212" spans="1:4" x14ac:dyDescent="0.25">
      <c r="A212" t="s">
        <v>1277</v>
      </c>
      <c r="B212" t="s">
        <v>1278</v>
      </c>
      <c r="C212" s="91">
        <v>4</v>
      </c>
      <c r="D212" t="s">
        <v>964</v>
      </c>
    </row>
    <row r="213" spans="1:4" x14ac:dyDescent="0.25">
      <c r="A213" t="s">
        <v>1279</v>
      </c>
      <c r="B213" t="s">
        <v>1280</v>
      </c>
      <c r="C213" s="91">
        <v>4</v>
      </c>
      <c r="D213" t="s">
        <v>971</v>
      </c>
    </row>
    <row r="214" spans="1:4" x14ac:dyDescent="0.25">
      <c r="A214" t="s">
        <v>1281</v>
      </c>
      <c r="B214" t="s">
        <v>1282</v>
      </c>
      <c r="C214" s="91">
        <v>13</v>
      </c>
      <c r="D214" t="s">
        <v>971</v>
      </c>
    </row>
    <row r="215" spans="1:4" x14ac:dyDescent="0.25">
      <c r="A215" t="s">
        <v>1281</v>
      </c>
      <c r="B215" t="s">
        <v>1283</v>
      </c>
      <c r="C215" s="91">
        <v>13</v>
      </c>
      <c r="D215" t="s">
        <v>971</v>
      </c>
    </row>
    <row r="216" spans="1:4" x14ac:dyDescent="0.25">
      <c r="A216" t="s">
        <v>1284</v>
      </c>
      <c r="B216" t="s">
        <v>1285</v>
      </c>
      <c r="C216" s="91">
        <v>10</v>
      </c>
      <c r="D216" t="s">
        <v>971</v>
      </c>
    </row>
    <row r="217" spans="1:4" x14ac:dyDescent="0.25">
      <c r="A217" t="s">
        <v>1284</v>
      </c>
      <c r="B217" t="s">
        <v>1286</v>
      </c>
      <c r="C217" s="91">
        <v>10</v>
      </c>
      <c r="D217" t="s">
        <v>971</v>
      </c>
    </row>
    <row r="218" spans="1:4" x14ac:dyDescent="0.25">
      <c r="A218" t="s">
        <v>1287</v>
      </c>
      <c r="B218" t="s">
        <v>1288</v>
      </c>
      <c r="C218" s="91">
        <v>4</v>
      </c>
      <c r="D218" t="s">
        <v>982</v>
      </c>
    </row>
    <row r="219" spans="1:4" x14ac:dyDescent="0.25">
      <c r="A219" t="s">
        <v>1287</v>
      </c>
      <c r="B219" t="s">
        <v>1289</v>
      </c>
      <c r="C219" s="91">
        <v>3</v>
      </c>
      <c r="D219" t="s">
        <v>964</v>
      </c>
    </row>
    <row r="220" spans="1:4" x14ac:dyDescent="0.25">
      <c r="A220" t="s">
        <v>1290</v>
      </c>
      <c r="B220" t="s">
        <v>1291</v>
      </c>
      <c r="C220" s="91">
        <v>3</v>
      </c>
      <c r="D220" t="s">
        <v>982</v>
      </c>
    </row>
    <row r="221" spans="1:4" x14ac:dyDescent="0.25">
      <c r="A221" t="s">
        <v>1292</v>
      </c>
      <c r="B221" t="s">
        <v>1293</v>
      </c>
      <c r="C221" s="91">
        <v>3</v>
      </c>
      <c r="D221" t="s">
        <v>964</v>
      </c>
    </row>
    <row r="222" spans="1:4" x14ac:dyDescent="0.25">
      <c r="A222" t="s">
        <v>1292</v>
      </c>
      <c r="B222" t="s">
        <v>1294</v>
      </c>
      <c r="C222" s="91">
        <v>2</v>
      </c>
      <c r="D222" t="s">
        <v>964</v>
      </c>
    </row>
    <row r="223" spans="1:4" x14ac:dyDescent="0.25">
      <c r="A223" t="s">
        <v>1295</v>
      </c>
      <c r="B223" t="s">
        <v>1296</v>
      </c>
      <c r="C223" s="91">
        <v>4</v>
      </c>
      <c r="D223" t="s">
        <v>971</v>
      </c>
    </row>
    <row r="224" spans="1:4" x14ac:dyDescent="0.25">
      <c r="A224" t="s">
        <v>1297</v>
      </c>
      <c r="B224" t="s">
        <v>1298</v>
      </c>
      <c r="C224" s="91">
        <v>3</v>
      </c>
      <c r="D224" t="s">
        <v>971</v>
      </c>
    </row>
    <row r="225" spans="1:4" x14ac:dyDescent="0.25">
      <c r="A225" t="s">
        <v>1299</v>
      </c>
      <c r="B225" t="s">
        <v>1300</v>
      </c>
      <c r="C225" s="91">
        <v>5</v>
      </c>
      <c r="D225" t="s">
        <v>982</v>
      </c>
    </row>
    <row r="226" spans="1:4" x14ac:dyDescent="0.25">
      <c r="A226" t="s">
        <v>1301</v>
      </c>
      <c r="B226" t="s">
        <v>1302</v>
      </c>
      <c r="C226" s="91">
        <v>4</v>
      </c>
      <c r="D226" t="s">
        <v>971</v>
      </c>
    </row>
    <row r="227" spans="1:4" x14ac:dyDescent="0.25">
      <c r="A227" t="s">
        <v>1301</v>
      </c>
      <c r="B227" t="s">
        <v>1303</v>
      </c>
      <c r="C227" s="91">
        <v>4</v>
      </c>
      <c r="D227" t="s">
        <v>971</v>
      </c>
    </row>
    <row r="228" spans="1:4" x14ac:dyDescent="0.25">
      <c r="A228" t="s">
        <v>1301</v>
      </c>
      <c r="B228" t="s">
        <v>1304</v>
      </c>
      <c r="C228" s="91">
        <v>3</v>
      </c>
      <c r="D228" t="s">
        <v>971</v>
      </c>
    </row>
    <row r="229" spans="1:4" x14ac:dyDescent="0.25">
      <c r="A229" t="s">
        <v>1305</v>
      </c>
      <c r="B229" t="s">
        <v>1306</v>
      </c>
      <c r="C229" s="91">
        <v>2</v>
      </c>
      <c r="D229" t="s">
        <v>971</v>
      </c>
    </row>
    <row r="230" spans="1:4" x14ac:dyDescent="0.25">
      <c r="A230" t="s">
        <v>1307</v>
      </c>
      <c r="B230" t="s">
        <v>1308</v>
      </c>
      <c r="C230" s="91">
        <v>3</v>
      </c>
      <c r="D230" t="s">
        <v>971</v>
      </c>
    </row>
    <row r="231" spans="1:4" x14ac:dyDescent="0.25">
      <c r="A231" t="s">
        <v>1309</v>
      </c>
      <c r="B231" t="s">
        <v>1310</v>
      </c>
      <c r="C231" s="91">
        <v>4</v>
      </c>
      <c r="D231" t="s">
        <v>971</v>
      </c>
    </row>
    <row r="232" spans="1:4" x14ac:dyDescent="0.25">
      <c r="A232" t="s">
        <v>1309</v>
      </c>
      <c r="B232" t="s">
        <v>1311</v>
      </c>
      <c r="C232" s="91">
        <v>4</v>
      </c>
      <c r="D232" t="s">
        <v>964</v>
      </c>
    </row>
    <row r="233" spans="1:4" x14ac:dyDescent="0.25">
      <c r="A233" t="s">
        <v>1312</v>
      </c>
      <c r="B233" t="s">
        <v>1313</v>
      </c>
      <c r="C233" s="91">
        <v>2</v>
      </c>
      <c r="D233" t="s">
        <v>971</v>
      </c>
    </row>
    <row r="234" spans="1:4" x14ac:dyDescent="0.25">
      <c r="A234" t="s">
        <v>1312</v>
      </c>
      <c r="B234" t="s">
        <v>1314</v>
      </c>
      <c r="C234" s="91">
        <v>3</v>
      </c>
      <c r="D234" t="s">
        <v>982</v>
      </c>
    </row>
    <row r="235" spans="1:4" x14ac:dyDescent="0.25">
      <c r="A235" t="s">
        <v>1315</v>
      </c>
      <c r="B235" t="s">
        <v>1316</v>
      </c>
      <c r="C235" s="91">
        <v>2</v>
      </c>
      <c r="D235" t="s">
        <v>971</v>
      </c>
    </row>
    <row r="236" spans="1:4" x14ac:dyDescent="0.25">
      <c r="A236" t="s">
        <v>1317</v>
      </c>
      <c r="B236" t="s">
        <v>1318</v>
      </c>
      <c r="C236" s="91">
        <v>3</v>
      </c>
      <c r="D236" t="s">
        <v>982</v>
      </c>
    </row>
    <row r="237" spans="1:4" x14ac:dyDescent="0.25">
      <c r="A237" t="s">
        <v>1317</v>
      </c>
      <c r="B237" t="s">
        <v>1319</v>
      </c>
      <c r="C237" s="91">
        <v>2</v>
      </c>
      <c r="D237" t="s">
        <v>971</v>
      </c>
    </row>
    <row r="238" spans="1:4" x14ac:dyDescent="0.25">
      <c r="A238" t="s">
        <v>1317</v>
      </c>
      <c r="B238" t="s">
        <v>1320</v>
      </c>
      <c r="C238" s="91">
        <v>5</v>
      </c>
      <c r="D238" t="s">
        <v>971</v>
      </c>
    </row>
    <row r="239" spans="1:4" x14ac:dyDescent="0.25">
      <c r="A239" t="s">
        <v>1321</v>
      </c>
      <c r="B239" t="s">
        <v>1322</v>
      </c>
      <c r="C239" s="91">
        <v>3</v>
      </c>
      <c r="D239" t="s">
        <v>971</v>
      </c>
    </row>
    <row r="240" spans="1:4" x14ac:dyDescent="0.25">
      <c r="A240" t="s">
        <v>1323</v>
      </c>
      <c r="B240" t="s">
        <v>1324</v>
      </c>
      <c r="C240" s="91">
        <v>3</v>
      </c>
      <c r="D240" t="s">
        <v>971</v>
      </c>
    </row>
    <row r="241" spans="1:4" x14ac:dyDescent="0.25">
      <c r="A241" t="s">
        <v>1323</v>
      </c>
      <c r="B241" t="s">
        <v>1325</v>
      </c>
      <c r="C241" s="91">
        <v>4</v>
      </c>
      <c r="D241" t="s">
        <v>971</v>
      </c>
    </row>
    <row r="242" spans="1:4" x14ac:dyDescent="0.25">
      <c r="A242" t="s">
        <v>1326</v>
      </c>
      <c r="B242" t="s">
        <v>1327</v>
      </c>
      <c r="C242" s="91">
        <v>5</v>
      </c>
      <c r="D242" t="s">
        <v>971</v>
      </c>
    </row>
    <row r="243" spans="1:4" x14ac:dyDescent="0.25">
      <c r="A243" t="s">
        <v>1326</v>
      </c>
      <c r="B243" t="s">
        <v>1328</v>
      </c>
      <c r="C243" s="91">
        <v>3</v>
      </c>
      <c r="D243" t="s">
        <v>971</v>
      </c>
    </row>
    <row r="244" spans="1:4" x14ac:dyDescent="0.25">
      <c r="A244" t="s">
        <v>1326</v>
      </c>
      <c r="B244" t="s">
        <v>1329</v>
      </c>
      <c r="C244" s="91">
        <v>5</v>
      </c>
      <c r="D244" t="s">
        <v>971</v>
      </c>
    </row>
    <row r="245" spans="1:4" x14ac:dyDescent="0.25">
      <c r="A245" t="s">
        <v>1330</v>
      </c>
      <c r="B245" t="s">
        <v>1331</v>
      </c>
      <c r="C245" s="91">
        <v>6</v>
      </c>
      <c r="D245" t="s">
        <v>971</v>
      </c>
    </row>
    <row r="246" spans="1:4" x14ac:dyDescent="0.25">
      <c r="A246" t="s">
        <v>1332</v>
      </c>
      <c r="B246" t="s">
        <v>1333</v>
      </c>
      <c r="C246" s="91">
        <v>2</v>
      </c>
      <c r="D246" t="s">
        <v>982</v>
      </c>
    </row>
    <row r="247" spans="1:4" x14ac:dyDescent="0.25">
      <c r="A247" t="s">
        <v>1334</v>
      </c>
      <c r="B247" t="s">
        <v>1335</v>
      </c>
      <c r="C247" s="91">
        <v>3</v>
      </c>
      <c r="D247" t="s">
        <v>971</v>
      </c>
    </row>
    <row r="248" spans="1:4" x14ac:dyDescent="0.25">
      <c r="A248" t="s">
        <v>1334</v>
      </c>
      <c r="B248" t="s">
        <v>1336</v>
      </c>
      <c r="C248" s="91">
        <v>3</v>
      </c>
      <c r="D248" t="s">
        <v>971</v>
      </c>
    </row>
    <row r="249" spans="1:4" x14ac:dyDescent="0.25">
      <c r="A249" t="s">
        <v>1337</v>
      </c>
      <c r="B249" t="s">
        <v>1338</v>
      </c>
      <c r="C249" s="91">
        <v>3</v>
      </c>
      <c r="D249" t="s">
        <v>964</v>
      </c>
    </row>
    <row r="250" spans="1:4" x14ac:dyDescent="0.25">
      <c r="A250" t="s">
        <v>1339</v>
      </c>
      <c r="B250" t="s">
        <v>1340</v>
      </c>
      <c r="C250" s="91">
        <v>2</v>
      </c>
      <c r="D250" t="s">
        <v>982</v>
      </c>
    </row>
    <row r="251" spans="1:4" x14ac:dyDescent="0.25">
      <c r="A251" t="s">
        <v>1341</v>
      </c>
      <c r="B251" t="s">
        <v>1342</v>
      </c>
      <c r="C251" s="91">
        <v>3</v>
      </c>
      <c r="D251" t="s">
        <v>964</v>
      </c>
    </row>
    <row r="252" spans="1:4" x14ac:dyDescent="0.25">
      <c r="A252" t="s">
        <v>1343</v>
      </c>
      <c r="B252" t="s">
        <v>1344</v>
      </c>
      <c r="C252" s="91">
        <v>2</v>
      </c>
      <c r="D252" t="s">
        <v>964</v>
      </c>
    </row>
    <row r="253" spans="1:4" x14ac:dyDescent="0.25">
      <c r="A253" t="s">
        <v>1345</v>
      </c>
      <c r="B253" t="s">
        <v>1346</v>
      </c>
      <c r="C253" s="91">
        <v>2</v>
      </c>
      <c r="D253" t="s">
        <v>971</v>
      </c>
    </row>
    <row r="254" spans="1:4" x14ac:dyDescent="0.25">
      <c r="A254" t="s">
        <v>1347</v>
      </c>
      <c r="B254" t="s">
        <v>1348</v>
      </c>
      <c r="C254" s="91">
        <v>5</v>
      </c>
      <c r="D254" t="s">
        <v>964</v>
      </c>
    </row>
    <row r="255" spans="1:4" x14ac:dyDescent="0.25">
      <c r="A255" t="s">
        <v>1349</v>
      </c>
      <c r="B255" t="s">
        <v>1350</v>
      </c>
      <c r="C255" s="91">
        <v>3</v>
      </c>
      <c r="D255" t="s">
        <v>971</v>
      </c>
    </row>
    <row r="256" spans="1:4" x14ac:dyDescent="0.25">
      <c r="A256" t="s">
        <v>1349</v>
      </c>
      <c r="B256" t="s">
        <v>1351</v>
      </c>
      <c r="C256" s="91">
        <v>3</v>
      </c>
      <c r="D256" t="s">
        <v>971</v>
      </c>
    </row>
    <row r="257" spans="1:4" x14ac:dyDescent="0.25">
      <c r="A257" t="s">
        <v>1352</v>
      </c>
      <c r="B257" t="s">
        <v>1353</v>
      </c>
      <c r="C257" s="91">
        <v>2</v>
      </c>
      <c r="D257" t="s">
        <v>964</v>
      </c>
    </row>
    <row r="258" spans="1:4" x14ac:dyDescent="0.25">
      <c r="A258" t="s">
        <v>1354</v>
      </c>
      <c r="B258" t="s">
        <v>1355</v>
      </c>
      <c r="C258" s="91">
        <v>2</v>
      </c>
      <c r="D258" t="s">
        <v>964</v>
      </c>
    </row>
    <row r="259" spans="1:4" x14ac:dyDescent="0.25">
      <c r="A259" t="s">
        <v>1356</v>
      </c>
      <c r="B259" t="s">
        <v>1357</v>
      </c>
      <c r="C259" s="91">
        <v>2</v>
      </c>
      <c r="D259" t="s">
        <v>982</v>
      </c>
    </row>
    <row r="260" spans="1:4" x14ac:dyDescent="0.25">
      <c r="A260" t="s">
        <v>1358</v>
      </c>
      <c r="B260" t="s">
        <v>1359</v>
      </c>
      <c r="C260" s="91">
        <v>2</v>
      </c>
      <c r="D260" t="s">
        <v>971</v>
      </c>
    </row>
    <row r="261" spans="1:4" x14ac:dyDescent="0.25">
      <c r="A261" t="s">
        <v>1360</v>
      </c>
      <c r="B261" t="s">
        <v>1361</v>
      </c>
      <c r="C261" s="91">
        <v>2</v>
      </c>
      <c r="D261" t="s">
        <v>971</v>
      </c>
    </row>
    <row r="262" spans="1:4" x14ac:dyDescent="0.25">
      <c r="A262" t="s">
        <v>1362</v>
      </c>
      <c r="B262" t="s">
        <v>1363</v>
      </c>
      <c r="C262" s="91">
        <v>3</v>
      </c>
      <c r="D262" t="s">
        <v>964</v>
      </c>
    </row>
    <row r="263" spans="1:4" x14ac:dyDescent="0.25">
      <c r="A263" t="s">
        <v>1364</v>
      </c>
      <c r="B263" t="s">
        <v>1365</v>
      </c>
      <c r="C263" s="91">
        <v>2</v>
      </c>
      <c r="D263" t="s">
        <v>982</v>
      </c>
    </row>
    <row r="264" spans="1:4" x14ac:dyDescent="0.25">
      <c r="A264" t="s">
        <v>1366</v>
      </c>
      <c r="B264" t="s">
        <v>1367</v>
      </c>
      <c r="C264" s="91">
        <v>2</v>
      </c>
      <c r="D264" t="s">
        <v>982</v>
      </c>
    </row>
    <row r="265" spans="1:4" x14ac:dyDescent="0.25">
      <c r="A265" t="s">
        <v>1368</v>
      </c>
      <c r="B265" t="s">
        <v>1369</v>
      </c>
      <c r="C265" s="91">
        <v>2</v>
      </c>
      <c r="D265" t="s">
        <v>971</v>
      </c>
    </row>
    <row r="266" spans="1:4" x14ac:dyDescent="0.25">
      <c r="A266" t="s">
        <v>1368</v>
      </c>
      <c r="B266" t="s">
        <v>1370</v>
      </c>
      <c r="C266" s="91">
        <v>3</v>
      </c>
      <c r="D266" t="s">
        <v>971</v>
      </c>
    </row>
    <row r="267" spans="1:4" x14ac:dyDescent="0.25">
      <c r="A267" t="s">
        <v>1368</v>
      </c>
      <c r="B267" t="s">
        <v>1371</v>
      </c>
      <c r="C267" s="91">
        <v>5</v>
      </c>
      <c r="D267" t="s">
        <v>971</v>
      </c>
    </row>
    <row r="268" spans="1:4" x14ac:dyDescent="0.25">
      <c r="A268" t="s">
        <v>1368</v>
      </c>
      <c r="B268" t="s">
        <v>1372</v>
      </c>
      <c r="C268" s="91">
        <v>2</v>
      </c>
      <c r="D268" t="s">
        <v>964</v>
      </c>
    </row>
    <row r="269" spans="1:4" x14ac:dyDescent="0.25">
      <c r="A269" t="s">
        <v>178</v>
      </c>
      <c r="B269" t="s">
        <v>1373</v>
      </c>
      <c r="C269" s="91">
        <v>3</v>
      </c>
      <c r="D269" t="s">
        <v>971</v>
      </c>
    </row>
    <row r="270" spans="1:4" x14ac:dyDescent="0.25">
      <c r="A270" t="s">
        <v>178</v>
      </c>
      <c r="B270" t="s">
        <v>1374</v>
      </c>
      <c r="C270" s="91">
        <v>6</v>
      </c>
      <c r="D270" t="s">
        <v>971</v>
      </c>
    </row>
    <row r="271" spans="1:4" x14ac:dyDescent="0.25">
      <c r="A271" t="s">
        <v>178</v>
      </c>
      <c r="B271" t="s">
        <v>1375</v>
      </c>
      <c r="C271" s="91">
        <v>6</v>
      </c>
      <c r="D271" t="s">
        <v>971</v>
      </c>
    </row>
    <row r="272" spans="1:4" x14ac:dyDescent="0.25">
      <c r="A272" t="s">
        <v>178</v>
      </c>
      <c r="B272" t="s">
        <v>1376</v>
      </c>
      <c r="C272" s="91">
        <v>4</v>
      </c>
      <c r="D272" t="s">
        <v>971</v>
      </c>
    </row>
    <row r="273" spans="1:4" x14ac:dyDescent="0.25">
      <c r="A273" t="s">
        <v>178</v>
      </c>
      <c r="B273" t="s">
        <v>1377</v>
      </c>
      <c r="C273" s="91">
        <v>4</v>
      </c>
      <c r="D273" t="s">
        <v>971</v>
      </c>
    </row>
    <row r="274" spans="1:4" x14ac:dyDescent="0.25">
      <c r="A274" t="s">
        <v>178</v>
      </c>
      <c r="B274" t="s">
        <v>1378</v>
      </c>
      <c r="C274" s="91">
        <v>3</v>
      </c>
      <c r="D274" t="s">
        <v>971</v>
      </c>
    </row>
    <row r="275" spans="1:4" x14ac:dyDescent="0.25">
      <c r="A275" t="s">
        <v>178</v>
      </c>
      <c r="B275" t="s">
        <v>1379</v>
      </c>
      <c r="C275" s="91">
        <v>4</v>
      </c>
      <c r="D275" t="s">
        <v>971</v>
      </c>
    </row>
    <row r="276" spans="1:4" x14ac:dyDescent="0.25">
      <c r="A276" t="s">
        <v>178</v>
      </c>
      <c r="B276" t="s">
        <v>1380</v>
      </c>
      <c r="C276" s="91">
        <v>3</v>
      </c>
      <c r="D276" t="s">
        <v>971</v>
      </c>
    </row>
    <row r="277" spans="1:4" x14ac:dyDescent="0.25">
      <c r="A277" t="s">
        <v>1381</v>
      </c>
      <c r="B277" t="s">
        <v>1382</v>
      </c>
      <c r="C277" s="91">
        <v>5</v>
      </c>
      <c r="D277" t="s">
        <v>971</v>
      </c>
    </row>
    <row r="278" spans="1:4" x14ac:dyDescent="0.25">
      <c r="A278" t="s">
        <v>1383</v>
      </c>
      <c r="B278" t="s">
        <v>1384</v>
      </c>
      <c r="C278" s="91">
        <v>5</v>
      </c>
      <c r="D278" t="s">
        <v>971</v>
      </c>
    </row>
    <row r="279" spans="1:4" x14ac:dyDescent="0.25">
      <c r="A279" t="s">
        <v>1385</v>
      </c>
      <c r="B279" t="s">
        <v>1386</v>
      </c>
      <c r="C279" s="91">
        <v>5</v>
      </c>
      <c r="D279" t="s">
        <v>971</v>
      </c>
    </row>
    <row r="280" spans="1:4" x14ac:dyDescent="0.25">
      <c r="A280" t="s">
        <v>1387</v>
      </c>
      <c r="B280" t="s">
        <v>1388</v>
      </c>
      <c r="C280" s="91">
        <v>5</v>
      </c>
      <c r="D280" t="s">
        <v>971</v>
      </c>
    </row>
    <row r="281" spans="1:4" x14ac:dyDescent="0.25">
      <c r="A281" t="s">
        <v>1389</v>
      </c>
      <c r="B281" t="s">
        <v>1390</v>
      </c>
      <c r="C281" s="91">
        <v>4</v>
      </c>
      <c r="D281" t="s">
        <v>964</v>
      </c>
    </row>
    <row r="282" spans="1:4" x14ac:dyDescent="0.25">
      <c r="A282" t="s">
        <v>1391</v>
      </c>
      <c r="B282" t="s">
        <v>1392</v>
      </c>
      <c r="C282" s="91">
        <v>5</v>
      </c>
      <c r="D282" t="s">
        <v>971</v>
      </c>
    </row>
    <row r="283" spans="1:4" x14ac:dyDescent="0.25">
      <c r="A283" t="s">
        <v>1393</v>
      </c>
      <c r="B283" t="s">
        <v>1394</v>
      </c>
      <c r="C283" s="91">
        <v>5</v>
      </c>
      <c r="D283" t="s">
        <v>964</v>
      </c>
    </row>
    <row r="284" spans="1:4" x14ac:dyDescent="0.25">
      <c r="A284" t="s">
        <v>1393</v>
      </c>
      <c r="B284" t="s">
        <v>1395</v>
      </c>
      <c r="C284" s="91">
        <v>5</v>
      </c>
      <c r="D284" t="s">
        <v>971</v>
      </c>
    </row>
    <row r="285" spans="1:4" x14ac:dyDescent="0.25">
      <c r="A285" t="s">
        <v>1396</v>
      </c>
      <c r="B285" t="s">
        <v>1397</v>
      </c>
      <c r="C285" s="91">
        <v>2</v>
      </c>
      <c r="D285" t="s">
        <v>964</v>
      </c>
    </row>
    <row r="286" spans="1:4" x14ac:dyDescent="0.25">
      <c r="A286" t="s">
        <v>1396</v>
      </c>
      <c r="B286" t="s">
        <v>1398</v>
      </c>
      <c r="C286" s="91">
        <v>4</v>
      </c>
      <c r="D286" t="s">
        <v>964</v>
      </c>
    </row>
    <row r="287" spans="1:4" x14ac:dyDescent="0.25">
      <c r="A287" t="s">
        <v>1396</v>
      </c>
      <c r="B287" t="s">
        <v>1399</v>
      </c>
      <c r="C287" s="91">
        <v>2</v>
      </c>
      <c r="D287" t="s">
        <v>964</v>
      </c>
    </row>
    <row r="288" spans="1:4" x14ac:dyDescent="0.25">
      <c r="A288" t="s">
        <v>1396</v>
      </c>
      <c r="B288" t="s">
        <v>1400</v>
      </c>
      <c r="C288" s="91">
        <v>2</v>
      </c>
      <c r="D288" t="s">
        <v>964</v>
      </c>
    </row>
    <row r="289" spans="1:4" x14ac:dyDescent="0.25">
      <c r="A289" t="s">
        <v>1396</v>
      </c>
      <c r="B289" t="s">
        <v>1401</v>
      </c>
      <c r="C289" s="91">
        <v>4</v>
      </c>
      <c r="D289" t="s">
        <v>964</v>
      </c>
    </row>
    <row r="290" spans="1:4" x14ac:dyDescent="0.25">
      <c r="A290" t="s">
        <v>1402</v>
      </c>
      <c r="B290" t="s">
        <v>1403</v>
      </c>
      <c r="C290" s="91">
        <v>2</v>
      </c>
      <c r="D290" t="s">
        <v>982</v>
      </c>
    </row>
    <row r="291" spans="1:4" x14ac:dyDescent="0.25">
      <c r="A291" t="s">
        <v>1404</v>
      </c>
      <c r="B291" t="s">
        <v>1405</v>
      </c>
      <c r="C291" s="91">
        <v>4</v>
      </c>
      <c r="D291" t="s">
        <v>964</v>
      </c>
    </row>
    <row r="292" spans="1:4" x14ac:dyDescent="0.25">
      <c r="A292" t="s">
        <v>1406</v>
      </c>
      <c r="B292" t="s">
        <v>1407</v>
      </c>
      <c r="C292" s="91">
        <v>6</v>
      </c>
      <c r="D292" t="s">
        <v>964</v>
      </c>
    </row>
    <row r="293" spans="1:4" x14ac:dyDescent="0.25">
      <c r="A293" t="s">
        <v>1406</v>
      </c>
      <c r="B293" t="s">
        <v>1408</v>
      </c>
      <c r="C293" s="91">
        <v>5</v>
      </c>
      <c r="D293" t="s">
        <v>971</v>
      </c>
    </row>
    <row r="294" spans="1:4" x14ac:dyDescent="0.25">
      <c r="A294" t="s">
        <v>1409</v>
      </c>
      <c r="B294" t="s">
        <v>1410</v>
      </c>
      <c r="C294" s="91">
        <v>5</v>
      </c>
      <c r="D294" t="s">
        <v>964</v>
      </c>
    </row>
    <row r="295" spans="1:4" x14ac:dyDescent="0.25">
      <c r="A295" t="s">
        <v>1411</v>
      </c>
      <c r="B295" t="s">
        <v>1412</v>
      </c>
      <c r="C295" s="91">
        <v>1</v>
      </c>
      <c r="D295" t="s">
        <v>964</v>
      </c>
    </row>
    <row r="296" spans="1:4" x14ac:dyDescent="0.25">
      <c r="A296" t="s">
        <v>1413</v>
      </c>
      <c r="B296" t="s">
        <v>1414</v>
      </c>
      <c r="C296" s="91">
        <v>6</v>
      </c>
      <c r="D296" t="s">
        <v>971</v>
      </c>
    </row>
    <row r="297" spans="1:4" x14ac:dyDescent="0.25">
      <c r="A297" t="s">
        <v>1413</v>
      </c>
      <c r="B297" t="s">
        <v>1415</v>
      </c>
      <c r="C297" s="91">
        <v>5</v>
      </c>
      <c r="D297" t="s">
        <v>971</v>
      </c>
    </row>
    <row r="298" spans="1:4" x14ac:dyDescent="0.25">
      <c r="A298" t="s">
        <v>1416</v>
      </c>
      <c r="B298" t="s">
        <v>1417</v>
      </c>
      <c r="C298" s="91">
        <v>3</v>
      </c>
      <c r="D298" t="s">
        <v>971</v>
      </c>
    </row>
    <row r="299" spans="1:4" x14ac:dyDescent="0.25">
      <c r="A299" t="s">
        <v>1416</v>
      </c>
      <c r="B299" t="s">
        <v>1418</v>
      </c>
      <c r="C299" s="91">
        <v>3</v>
      </c>
      <c r="D299" t="s">
        <v>982</v>
      </c>
    </row>
    <row r="300" spans="1:4" x14ac:dyDescent="0.25">
      <c r="A300" t="s">
        <v>1419</v>
      </c>
      <c r="B300" t="s">
        <v>1420</v>
      </c>
      <c r="C300" s="91">
        <v>3</v>
      </c>
      <c r="D300" t="s">
        <v>971</v>
      </c>
    </row>
    <row r="301" spans="1:4" x14ac:dyDescent="0.25">
      <c r="A301" t="s">
        <v>1421</v>
      </c>
      <c r="B301" t="s">
        <v>1422</v>
      </c>
      <c r="C301" s="91">
        <v>3</v>
      </c>
      <c r="D301" t="s">
        <v>964</v>
      </c>
    </row>
    <row r="302" spans="1:4" x14ac:dyDescent="0.25">
      <c r="A302" t="s">
        <v>1423</v>
      </c>
      <c r="B302" t="s">
        <v>1424</v>
      </c>
      <c r="C302" s="91">
        <v>3</v>
      </c>
      <c r="D302" t="s">
        <v>971</v>
      </c>
    </row>
    <row r="303" spans="1:4" x14ac:dyDescent="0.25">
      <c r="A303" t="s">
        <v>1423</v>
      </c>
      <c r="B303" t="s">
        <v>1425</v>
      </c>
      <c r="C303" s="91">
        <v>4</v>
      </c>
      <c r="D303" t="s">
        <v>982</v>
      </c>
    </row>
    <row r="304" spans="1:4" x14ac:dyDescent="0.25">
      <c r="A304" t="s">
        <v>1423</v>
      </c>
      <c r="B304" t="s">
        <v>1426</v>
      </c>
      <c r="C304" s="91">
        <v>5</v>
      </c>
      <c r="D304" t="s">
        <v>971</v>
      </c>
    </row>
    <row r="305" spans="1:4" x14ac:dyDescent="0.25">
      <c r="A305" t="s">
        <v>1423</v>
      </c>
      <c r="B305" t="s">
        <v>1427</v>
      </c>
      <c r="C305" s="91">
        <v>5</v>
      </c>
      <c r="D305" t="s">
        <v>971</v>
      </c>
    </row>
    <row r="306" spans="1:4" x14ac:dyDescent="0.25">
      <c r="A306" t="s">
        <v>1423</v>
      </c>
      <c r="B306" t="s">
        <v>1428</v>
      </c>
      <c r="C306" s="91">
        <v>5</v>
      </c>
      <c r="D306" t="s">
        <v>971</v>
      </c>
    </row>
    <row r="307" spans="1:4" x14ac:dyDescent="0.25">
      <c r="A307" t="s">
        <v>1423</v>
      </c>
      <c r="B307" t="s">
        <v>1429</v>
      </c>
      <c r="C307" s="91">
        <v>6</v>
      </c>
      <c r="D307" t="s">
        <v>971</v>
      </c>
    </row>
    <row r="308" spans="1:4" x14ac:dyDescent="0.25">
      <c r="A308" t="s">
        <v>1430</v>
      </c>
      <c r="B308" t="s">
        <v>1431</v>
      </c>
      <c r="C308" s="91">
        <v>3</v>
      </c>
      <c r="D308" t="s">
        <v>964</v>
      </c>
    </row>
    <row r="309" spans="1:4" x14ac:dyDescent="0.25">
      <c r="A309" t="s">
        <v>1430</v>
      </c>
      <c r="B309" t="s">
        <v>1432</v>
      </c>
      <c r="C309" s="91">
        <v>3</v>
      </c>
      <c r="D309" t="s">
        <v>964</v>
      </c>
    </row>
    <row r="310" spans="1:4" x14ac:dyDescent="0.25">
      <c r="A310" t="s">
        <v>1430</v>
      </c>
      <c r="B310" t="s">
        <v>1433</v>
      </c>
      <c r="C310" s="91">
        <v>5</v>
      </c>
      <c r="D310" t="s">
        <v>964</v>
      </c>
    </row>
    <row r="311" spans="1:4" x14ac:dyDescent="0.25">
      <c r="A311" t="s">
        <v>1434</v>
      </c>
      <c r="B311" t="s">
        <v>1435</v>
      </c>
      <c r="C311" s="91">
        <v>4</v>
      </c>
      <c r="D311" t="s">
        <v>982</v>
      </c>
    </row>
    <row r="312" spans="1:4" x14ac:dyDescent="0.25">
      <c r="A312" t="s">
        <v>1436</v>
      </c>
      <c r="B312" t="s">
        <v>1437</v>
      </c>
      <c r="C312" s="91">
        <v>5</v>
      </c>
      <c r="D312" t="s">
        <v>971</v>
      </c>
    </row>
    <row r="313" spans="1:4" x14ac:dyDescent="0.25">
      <c r="A313" t="s">
        <v>1438</v>
      </c>
      <c r="B313" t="s">
        <v>1439</v>
      </c>
      <c r="C313" s="91">
        <v>5</v>
      </c>
      <c r="D313" t="s">
        <v>971</v>
      </c>
    </row>
    <row r="314" spans="1:4" x14ac:dyDescent="0.25">
      <c r="A314" t="s">
        <v>1440</v>
      </c>
      <c r="B314" t="s">
        <v>1441</v>
      </c>
      <c r="C314" s="91">
        <v>5</v>
      </c>
      <c r="D314" t="s">
        <v>971</v>
      </c>
    </row>
    <row r="315" spans="1:4" x14ac:dyDescent="0.25">
      <c r="A315" t="s">
        <v>1440</v>
      </c>
      <c r="B315" t="s">
        <v>1442</v>
      </c>
      <c r="C315" s="91">
        <v>5</v>
      </c>
      <c r="D315" t="s">
        <v>982</v>
      </c>
    </row>
    <row r="316" spans="1:4" x14ac:dyDescent="0.25">
      <c r="A316" t="s">
        <v>1440</v>
      </c>
      <c r="B316" t="s">
        <v>1443</v>
      </c>
      <c r="C316" s="91">
        <v>3</v>
      </c>
      <c r="D316" t="s">
        <v>971</v>
      </c>
    </row>
    <row r="317" spans="1:4" x14ac:dyDescent="0.25">
      <c r="A317" t="s">
        <v>1440</v>
      </c>
      <c r="B317" t="s">
        <v>1444</v>
      </c>
      <c r="C317" s="91">
        <v>4</v>
      </c>
      <c r="D317" t="s">
        <v>971</v>
      </c>
    </row>
    <row r="318" spans="1:4" x14ac:dyDescent="0.25">
      <c r="A318" t="s">
        <v>1440</v>
      </c>
      <c r="B318" t="s">
        <v>1445</v>
      </c>
      <c r="C318" s="91">
        <v>3</v>
      </c>
      <c r="D318" t="s">
        <v>971</v>
      </c>
    </row>
    <row r="319" spans="1:4" x14ac:dyDescent="0.25">
      <c r="A319" t="s">
        <v>1440</v>
      </c>
      <c r="B319" t="s">
        <v>1446</v>
      </c>
      <c r="C319" s="91">
        <v>6</v>
      </c>
      <c r="D319" t="s">
        <v>971</v>
      </c>
    </row>
    <row r="320" spans="1:4" x14ac:dyDescent="0.25">
      <c r="A320" t="s">
        <v>1447</v>
      </c>
      <c r="B320" t="s">
        <v>1448</v>
      </c>
      <c r="C320" s="91">
        <v>4</v>
      </c>
      <c r="D320" t="s">
        <v>971</v>
      </c>
    </row>
    <row r="321" spans="1:4" x14ac:dyDescent="0.25">
      <c r="A321" t="s">
        <v>1447</v>
      </c>
      <c r="B321" t="s">
        <v>1449</v>
      </c>
      <c r="C321" s="91">
        <v>4</v>
      </c>
      <c r="D321" t="s">
        <v>971</v>
      </c>
    </row>
    <row r="322" spans="1:4" x14ac:dyDescent="0.25">
      <c r="A322" t="s">
        <v>1447</v>
      </c>
      <c r="B322" t="s">
        <v>1450</v>
      </c>
      <c r="C322" s="91">
        <v>5</v>
      </c>
      <c r="D322" t="s">
        <v>971</v>
      </c>
    </row>
    <row r="323" spans="1:4" x14ac:dyDescent="0.25">
      <c r="A323" t="s">
        <v>1451</v>
      </c>
      <c r="B323" t="s">
        <v>1452</v>
      </c>
      <c r="C323" s="91">
        <v>3</v>
      </c>
      <c r="D323" t="s">
        <v>971</v>
      </c>
    </row>
    <row r="324" spans="1:4" x14ac:dyDescent="0.25">
      <c r="A324" t="s">
        <v>1451</v>
      </c>
      <c r="B324" t="s">
        <v>1453</v>
      </c>
      <c r="C324" s="91">
        <v>3</v>
      </c>
      <c r="D324" t="s">
        <v>971</v>
      </c>
    </row>
    <row r="325" spans="1:4" x14ac:dyDescent="0.25">
      <c r="A325" t="s">
        <v>1451</v>
      </c>
      <c r="B325" t="s">
        <v>1454</v>
      </c>
      <c r="C325" s="91">
        <v>3</v>
      </c>
      <c r="D325" t="s">
        <v>971</v>
      </c>
    </row>
    <row r="326" spans="1:4" x14ac:dyDescent="0.25">
      <c r="A326" t="s">
        <v>1455</v>
      </c>
      <c r="B326" t="s">
        <v>1456</v>
      </c>
      <c r="C326" s="91">
        <v>4</v>
      </c>
      <c r="D326" t="s">
        <v>971</v>
      </c>
    </row>
    <row r="327" spans="1:4" x14ac:dyDescent="0.25">
      <c r="A327" t="s">
        <v>1457</v>
      </c>
      <c r="B327" t="s">
        <v>1458</v>
      </c>
      <c r="C327" s="91">
        <v>5</v>
      </c>
      <c r="D327" t="s">
        <v>971</v>
      </c>
    </row>
    <row r="328" spans="1:4" x14ac:dyDescent="0.25">
      <c r="A328" t="s">
        <v>1459</v>
      </c>
      <c r="B328" t="s">
        <v>1460</v>
      </c>
      <c r="C328" s="91">
        <v>3</v>
      </c>
      <c r="D328" t="s">
        <v>971</v>
      </c>
    </row>
    <row r="329" spans="1:4" x14ac:dyDescent="0.25">
      <c r="A329" t="s">
        <v>1461</v>
      </c>
      <c r="B329" t="s">
        <v>1462</v>
      </c>
      <c r="C329" s="91">
        <v>4</v>
      </c>
      <c r="D329" t="s">
        <v>964</v>
      </c>
    </row>
    <row r="330" spans="1:4" x14ac:dyDescent="0.25">
      <c r="A330" t="s">
        <v>1461</v>
      </c>
      <c r="B330" t="s">
        <v>1463</v>
      </c>
      <c r="C330" s="91">
        <v>4</v>
      </c>
      <c r="D330" t="s">
        <v>964</v>
      </c>
    </row>
    <row r="331" spans="1:4" x14ac:dyDescent="0.25">
      <c r="A331" t="s">
        <v>1464</v>
      </c>
      <c r="B331" t="s">
        <v>1465</v>
      </c>
      <c r="C331" s="91">
        <v>5</v>
      </c>
      <c r="D331" t="s">
        <v>971</v>
      </c>
    </row>
    <row r="332" spans="1:4" x14ac:dyDescent="0.25">
      <c r="A332" t="s">
        <v>1466</v>
      </c>
      <c r="B332" t="s">
        <v>1467</v>
      </c>
      <c r="C332" s="91">
        <v>4</v>
      </c>
      <c r="D332" t="s">
        <v>971</v>
      </c>
    </row>
    <row r="333" spans="1:4" x14ac:dyDescent="0.25">
      <c r="A333" t="s">
        <v>1466</v>
      </c>
      <c r="B333" t="s">
        <v>1468</v>
      </c>
      <c r="C333" s="91">
        <v>4</v>
      </c>
      <c r="D333" t="s">
        <v>964</v>
      </c>
    </row>
    <row r="334" spans="1:4" x14ac:dyDescent="0.25">
      <c r="A334" t="s">
        <v>1466</v>
      </c>
      <c r="B334" t="s">
        <v>1469</v>
      </c>
      <c r="C334" s="91">
        <v>6</v>
      </c>
      <c r="D334" t="s">
        <v>964</v>
      </c>
    </row>
    <row r="335" spans="1:4" x14ac:dyDescent="0.25">
      <c r="A335" t="s">
        <v>1470</v>
      </c>
      <c r="B335" t="s">
        <v>1471</v>
      </c>
      <c r="C335" s="91">
        <v>5</v>
      </c>
      <c r="D335" t="s">
        <v>971</v>
      </c>
    </row>
    <row r="336" spans="1:4" x14ac:dyDescent="0.25">
      <c r="A336" t="s">
        <v>1472</v>
      </c>
      <c r="B336" t="s">
        <v>1473</v>
      </c>
      <c r="C336" s="91">
        <v>4</v>
      </c>
      <c r="D336" t="s">
        <v>971</v>
      </c>
    </row>
    <row r="337" spans="1:4" x14ac:dyDescent="0.25">
      <c r="A337" t="s">
        <v>1472</v>
      </c>
      <c r="B337" t="s">
        <v>1474</v>
      </c>
      <c r="C337" s="91">
        <v>5</v>
      </c>
      <c r="D337" t="s">
        <v>982</v>
      </c>
    </row>
    <row r="338" spans="1:4" x14ac:dyDescent="0.25">
      <c r="A338" t="s">
        <v>1475</v>
      </c>
      <c r="B338" t="s">
        <v>1476</v>
      </c>
      <c r="C338" s="91">
        <v>3</v>
      </c>
      <c r="D338" t="s">
        <v>964</v>
      </c>
    </row>
    <row r="339" spans="1:4" x14ac:dyDescent="0.25">
      <c r="A339" t="s">
        <v>1477</v>
      </c>
      <c r="B339" t="s">
        <v>1478</v>
      </c>
      <c r="C339" s="91">
        <v>6</v>
      </c>
      <c r="D339" t="s">
        <v>971</v>
      </c>
    </row>
    <row r="340" spans="1:4" x14ac:dyDescent="0.25">
      <c r="A340" t="s">
        <v>1477</v>
      </c>
      <c r="B340" t="s">
        <v>1479</v>
      </c>
      <c r="C340" s="91">
        <v>8</v>
      </c>
      <c r="D340" t="s">
        <v>971</v>
      </c>
    </row>
    <row r="341" spans="1:4" x14ac:dyDescent="0.25">
      <c r="A341" t="s">
        <v>1477</v>
      </c>
      <c r="B341" t="s">
        <v>1480</v>
      </c>
      <c r="C341" s="91">
        <v>8</v>
      </c>
      <c r="D341" t="s">
        <v>971</v>
      </c>
    </row>
    <row r="342" spans="1:4" x14ac:dyDescent="0.25">
      <c r="A342" t="s">
        <v>1481</v>
      </c>
      <c r="B342" t="s">
        <v>1482</v>
      </c>
      <c r="C342" s="91">
        <v>2</v>
      </c>
      <c r="D342" t="s">
        <v>964</v>
      </c>
    </row>
    <row r="343" spans="1:4" x14ac:dyDescent="0.25">
      <c r="A343" t="s">
        <v>1483</v>
      </c>
      <c r="B343" t="s">
        <v>1484</v>
      </c>
      <c r="C343" s="91">
        <v>5</v>
      </c>
      <c r="D343" t="s">
        <v>971</v>
      </c>
    </row>
    <row r="344" spans="1:4" x14ac:dyDescent="0.25">
      <c r="A344" t="s">
        <v>1483</v>
      </c>
      <c r="B344" t="s">
        <v>1485</v>
      </c>
      <c r="C344" s="91">
        <v>5</v>
      </c>
      <c r="D344" t="s">
        <v>971</v>
      </c>
    </row>
    <row r="345" spans="1:4" x14ac:dyDescent="0.25">
      <c r="A345" t="s">
        <v>1483</v>
      </c>
      <c r="B345" t="s">
        <v>1486</v>
      </c>
      <c r="C345" s="91">
        <v>5</v>
      </c>
      <c r="D345" t="s">
        <v>971</v>
      </c>
    </row>
    <row r="346" spans="1:4" x14ac:dyDescent="0.25">
      <c r="A346" t="s">
        <v>1487</v>
      </c>
      <c r="B346" t="s">
        <v>1488</v>
      </c>
      <c r="C346" s="91">
        <v>4</v>
      </c>
      <c r="D346" t="s">
        <v>982</v>
      </c>
    </row>
    <row r="347" spans="1:4" x14ac:dyDescent="0.25">
      <c r="A347" t="s">
        <v>1487</v>
      </c>
      <c r="B347" t="s">
        <v>1489</v>
      </c>
      <c r="C347" s="91">
        <v>5</v>
      </c>
      <c r="D347" t="s">
        <v>971</v>
      </c>
    </row>
    <row r="348" spans="1:4" x14ac:dyDescent="0.25">
      <c r="A348" t="s">
        <v>1487</v>
      </c>
      <c r="B348" t="s">
        <v>1490</v>
      </c>
      <c r="C348" s="91">
        <v>5</v>
      </c>
      <c r="D348" t="s">
        <v>971</v>
      </c>
    </row>
    <row r="349" spans="1:4" x14ac:dyDescent="0.25">
      <c r="A349" t="s">
        <v>1491</v>
      </c>
      <c r="B349" t="s">
        <v>1492</v>
      </c>
      <c r="C349" s="91">
        <v>5</v>
      </c>
      <c r="D349" t="s">
        <v>964</v>
      </c>
    </row>
    <row r="350" spans="1:4" x14ac:dyDescent="0.25">
      <c r="A350" t="s">
        <v>1491</v>
      </c>
      <c r="B350" t="s">
        <v>1493</v>
      </c>
      <c r="C350" s="91">
        <v>3</v>
      </c>
      <c r="D350" t="s">
        <v>964</v>
      </c>
    </row>
    <row r="351" spans="1:4" x14ac:dyDescent="0.25">
      <c r="A351" t="s">
        <v>1494</v>
      </c>
      <c r="B351" t="s">
        <v>1495</v>
      </c>
      <c r="C351" s="91">
        <v>2</v>
      </c>
      <c r="D351" t="s">
        <v>982</v>
      </c>
    </row>
    <row r="352" spans="1:4" x14ac:dyDescent="0.25">
      <c r="A352" t="s">
        <v>1494</v>
      </c>
      <c r="B352" t="s">
        <v>1496</v>
      </c>
      <c r="C352" s="91">
        <v>3</v>
      </c>
      <c r="D352" t="s">
        <v>982</v>
      </c>
    </row>
    <row r="353" spans="1:4" x14ac:dyDescent="0.25">
      <c r="A353" t="s">
        <v>1494</v>
      </c>
      <c r="B353" t="s">
        <v>1495</v>
      </c>
      <c r="C353" s="91">
        <v>2</v>
      </c>
      <c r="D353" t="s">
        <v>982</v>
      </c>
    </row>
    <row r="354" spans="1:4" x14ac:dyDescent="0.25">
      <c r="A354" t="s">
        <v>1494</v>
      </c>
      <c r="B354" t="s">
        <v>1497</v>
      </c>
      <c r="C354" s="91">
        <v>6</v>
      </c>
      <c r="D354" t="s">
        <v>971</v>
      </c>
    </row>
    <row r="355" spans="1:4" x14ac:dyDescent="0.25">
      <c r="A355" t="s">
        <v>1494</v>
      </c>
      <c r="B355" t="s">
        <v>1498</v>
      </c>
      <c r="C355" s="91">
        <v>5</v>
      </c>
      <c r="D355" t="s">
        <v>971</v>
      </c>
    </row>
    <row r="356" spans="1:4" x14ac:dyDescent="0.25">
      <c r="A356" t="s">
        <v>1494</v>
      </c>
      <c r="B356" t="s">
        <v>1499</v>
      </c>
      <c r="C356" s="91">
        <v>4</v>
      </c>
      <c r="D356" t="s">
        <v>964</v>
      </c>
    </row>
    <row r="357" spans="1:4" x14ac:dyDescent="0.25">
      <c r="A357" t="s">
        <v>1500</v>
      </c>
      <c r="B357" t="s">
        <v>1501</v>
      </c>
      <c r="C357" s="91">
        <v>1</v>
      </c>
      <c r="D357" t="s">
        <v>964</v>
      </c>
    </row>
    <row r="358" spans="1:4" x14ac:dyDescent="0.25">
      <c r="A358" t="s">
        <v>1502</v>
      </c>
      <c r="B358" t="s">
        <v>1503</v>
      </c>
      <c r="C358" s="91">
        <v>3</v>
      </c>
      <c r="D358" t="s">
        <v>964</v>
      </c>
    </row>
    <row r="359" spans="1:4" x14ac:dyDescent="0.25">
      <c r="A359" t="s">
        <v>1504</v>
      </c>
      <c r="B359" t="s">
        <v>1505</v>
      </c>
      <c r="C359" s="91">
        <v>2</v>
      </c>
      <c r="D359" t="s">
        <v>982</v>
      </c>
    </row>
    <row r="360" spans="1:4" x14ac:dyDescent="0.25">
      <c r="A360" t="s">
        <v>1504</v>
      </c>
      <c r="B360" t="s">
        <v>1506</v>
      </c>
      <c r="C360" s="91">
        <v>1</v>
      </c>
      <c r="D360" t="s">
        <v>982</v>
      </c>
    </row>
    <row r="361" spans="1:4" x14ac:dyDescent="0.25">
      <c r="A361" t="s">
        <v>1507</v>
      </c>
      <c r="B361" t="s">
        <v>1508</v>
      </c>
      <c r="C361" s="91">
        <v>3</v>
      </c>
      <c r="D361" t="s">
        <v>964</v>
      </c>
    </row>
    <row r="362" spans="1:4" x14ac:dyDescent="0.25">
      <c r="A362" t="s">
        <v>1507</v>
      </c>
      <c r="B362" t="s">
        <v>1509</v>
      </c>
      <c r="C362" s="91">
        <v>4</v>
      </c>
      <c r="D362" t="s">
        <v>964</v>
      </c>
    </row>
    <row r="363" spans="1:4" x14ac:dyDescent="0.25">
      <c r="A363" t="s">
        <v>1507</v>
      </c>
      <c r="B363" t="s">
        <v>1510</v>
      </c>
      <c r="C363" s="91">
        <v>3</v>
      </c>
      <c r="D363" t="s">
        <v>964</v>
      </c>
    </row>
    <row r="364" spans="1:4" x14ac:dyDescent="0.25">
      <c r="A364" t="s">
        <v>1511</v>
      </c>
      <c r="B364" t="s">
        <v>1512</v>
      </c>
      <c r="C364" s="91">
        <v>5</v>
      </c>
      <c r="D364" t="s">
        <v>971</v>
      </c>
    </row>
    <row r="365" spans="1:4" x14ac:dyDescent="0.25">
      <c r="A365" t="s">
        <v>1511</v>
      </c>
      <c r="B365" t="s">
        <v>1513</v>
      </c>
      <c r="C365" s="91">
        <v>12</v>
      </c>
      <c r="D365" t="s">
        <v>971</v>
      </c>
    </row>
    <row r="366" spans="1:4" x14ac:dyDescent="0.25">
      <c r="A366" t="s">
        <v>1514</v>
      </c>
      <c r="B366" t="s">
        <v>1515</v>
      </c>
      <c r="C366" s="91">
        <v>2</v>
      </c>
      <c r="D366" t="s">
        <v>971</v>
      </c>
    </row>
    <row r="367" spans="1:4" x14ac:dyDescent="0.25">
      <c r="A367" t="s">
        <v>1514</v>
      </c>
      <c r="B367" t="s">
        <v>1516</v>
      </c>
      <c r="C367" s="91">
        <v>2</v>
      </c>
      <c r="D367" t="s">
        <v>971</v>
      </c>
    </row>
    <row r="368" spans="1:4" x14ac:dyDescent="0.25">
      <c r="A368" t="s">
        <v>1514</v>
      </c>
      <c r="B368" t="s">
        <v>1517</v>
      </c>
      <c r="C368" s="91">
        <v>3</v>
      </c>
      <c r="D368" t="s">
        <v>971</v>
      </c>
    </row>
    <row r="369" spans="1:4" x14ac:dyDescent="0.25">
      <c r="A369" t="s">
        <v>1514</v>
      </c>
      <c r="B369" t="s">
        <v>1518</v>
      </c>
      <c r="C369" s="91">
        <v>2</v>
      </c>
      <c r="D369" t="s">
        <v>971</v>
      </c>
    </row>
    <row r="370" spans="1:4" x14ac:dyDescent="0.25">
      <c r="A370" t="s">
        <v>1514</v>
      </c>
      <c r="B370" t="s">
        <v>1519</v>
      </c>
      <c r="C370" s="91">
        <v>1</v>
      </c>
      <c r="D370" t="s">
        <v>964</v>
      </c>
    </row>
    <row r="371" spans="1:4" x14ac:dyDescent="0.25">
      <c r="A371" t="s">
        <v>1514</v>
      </c>
      <c r="B371" t="s">
        <v>1520</v>
      </c>
      <c r="C371" s="91">
        <v>1.5</v>
      </c>
      <c r="D371" t="s">
        <v>982</v>
      </c>
    </row>
    <row r="372" spans="1:4" x14ac:dyDescent="0.25">
      <c r="A372" t="s">
        <v>1521</v>
      </c>
      <c r="B372" t="s">
        <v>1522</v>
      </c>
      <c r="C372" s="91">
        <v>5</v>
      </c>
      <c r="D372" t="s">
        <v>964</v>
      </c>
    </row>
    <row r="373" spans="1:4" x14ac:dyDescent="0.25">
      <c r="A373" t="s">
        <v>1523</v>
      </c>
      <c r="B373" t="s">
        <v>1524</v>
      </c>
      <c r="C373" s="91">
        <v>3</v>
      </c>
      <c r="D373" t="s">
        <v>971</v>
      </c>
    </row>
    <row r="374" spans="1:4" x14ac:dyDescent="0.25">
      <c r="A374" t="s">
        <v>1525</v>
      </c>
      <c r="B374" t="s">
        <v>1526</v>
      </c>
      <c r="C374" s="91">
        <v>2</v>
      </c>
      <c r="D374" t="s">
        <v>964</v>
      </c>
    </row>
    <row r="375" spans="1:4" x14ac:dyDescent="0.25">
      <c r="A375" t="s">
        <v>1527</v>
      </c>
      <c r="B375" t="s">
        <v>1528</v>
      </c>
      <c r="C375" s="91">
        <v>3</v>
      </c>
      <c r="D375" t="s">
        <v>971</v>
      </c>
    </row>
    <row r="376" spans="1:4" x14ac:dyDescent="0.25">
      <c r="A376" t="s">
        <v>1529</v>
      </c>
      <c r="B376" t="s">
        <v>1530</v>
      </c>
      <c r="C376" s="91">
        <v>4</v>
      </c>
      <c r="D376" t="s">
        <v>971</v>
      </c>
    </row>
    <row r="377" spans="1:4" x14ac:dyDescent="0.25">
      <c r="A377" t="s">
        <v>1529</v>
      </c>
      <c r="B377" t="s">
        <v>1531</v>
      </c>
      <c r="C377" s="91">
        <v>4</v>
      </c>
      <c r="D377" t="s">
        <v>971</v>
      </c>
    </row>
    <row r="378" spans="1:4" x14ac:dyDescent="0.25">
      <c r="A378" t="s">
        <v>1529</v>
      </c>
      <c r="B378" t="s">
        <v>1532</v>
      </c>
      <c r="C378" s="91">
        <v>6</v>
      </c>
      <c r="D378" t="s">
        <v>971</v>
      </c>
    </row>
    <row r="379" spans="1:4" x14ac:dyDescent="0.25">
      <c r="A379" t="s">
        <v>1533</v>
      </c>
      <c r="B379" t="s">
        <v>1534</v>
      </c>
      <c r="C379" s="91">
        <v>6</v>
      </c>
      <c r="D379" t="s">
        <v>964</v>
      </c>
    </row>
    <row r="380" spans="1:4" x14ac:dyDescent="0.25">
      <c r="A380" t="s">
        <v>1533</v>
      </c>
      <c r="B380" t="s">
        <v>1535</v>
      </c>
      <c r="C380" s="91">
        <v>12</v>
      </c>
      <c r="D380" t="s">
        <v>964</v>
      </c>
    </row>
    <row r="381" spans="1:4" x14ac:dyDescent="0.25">
      <c r="A381" t="s">
        <v>1533</v>
      </c>
      <c r="B381" t="s">
        <v>1536</v>
      </c>
      <c r="C381" s="91">
        <v>3</v>
      </c>
      <c r="D381" t="s">
        <v>964</v>
      </c>
    </row>
    <row r="382" spans="1:4" x14ac:dyDescent="0.25">
      <c r="A382" t="s">
        <v>1537</v>
      </c>
      <c r="B382" t="s">
        <v>1538</v>
      </c>
      <c r="C382" s="91">
        <v>3</v>
      </c>
      <c r="D382" t="s">
        <v>971</v>
      </c>
    </row>
    <row r="383" spans="1:4" x14ac:dyDescent="0.25">
      <c r="A383" t="s">
        <v>1537</v>
      </c>
      <c r="B383" t="s">
        <v>1539</v>
      </c>
      <c r="C383" s="91">
        <v>4</v>
      </c>
      <c r="D383" t="s">
        <v>971</v>
      </c>
    </row>
    <row r="384" spans="1:4" x14ac:dyDescent="0.25">
      <c r="A384" t="s">
        <v>1537</v>
      </c>
      <c r="B384" t="s">
        <v>1540</v>
      </c>
      <c r="C384" s="91">
        <v>3</v>
      </c>
      <c r="D384" t="s">
        <v>971</v>
      </c>
    </row>
    <row r="385" spans="1:4" x14ac:dyDescent="0.25">
      <c r="A385" t="s">
        <v>1541</v>
      </c>
      <c r="B385" t="s">
        <v>1542</v>
      </c>
      <c r="C385" s="91">
        <v>3</v>
      </c>
      <c r="D385" t="s">
        <v>971</v>
      </c>
    </row>
    <row r="386" spans="1:4" x14ac:dyDescent="0.25">
      <c r="A386" t="s">
        <v>1541</v>
      </c>
      <c r="B386" t="s">
        <v>1543</v>
      </c>
      <c r="C386" s="91">
        <v>3</v>
      </c>
      <c r="D386" t="s">
        <v>971</v>
      </c>
    </row>
    <row r="387" spans="1:4" x14ac:dyDescent="0.25">
      <c r="A387" t="s">
        <v>1544</v>
      </c>
      <c r="B387" t="s">
        <v>1545</v>
      </c>
      <c r="C387" s="91">
        <v>3</v>
      </c>
      <c r="D387" t="s">
        <v>964</v>
      </c>
    </row>
    <row r="388" spans="1:4" x14ac:dyDescent="0.25">
      <c r="A388" t="s">
        <v>1546</v>
      </c>
      <c r="B388" t="s">
        <v>1547</v>
      </c>
      <c r="C388" s="91">
        <v>4</v>
      </c>
      <c r="D388" t="s">
        <v>964</v>
      </c>
    </row>
    <row r="389" spans="1:4" x14ac:dyDescent="0.25">
      <c r="A389" t="s">
        <v>1548</v>
      </c>
      <c r="B389" t="s">
        <v>1549</v>
      </c>
      <c r="C389" s="91">
        <v>2</v>
      </c>
      <c r="D389" t="s">
        <v>982</v>
      </c>
    </row>
    <row r="390" spans="1:4" x14ac:dyDescent="0.25">
      <c r="A390" t="s">
        <v>1550</v>
      </c>
      <c r="B390" t="s">
        <v>1551</v>
      </c>
      <c r="C390" s="91">
        <v>5</v>
      </c>
      <c r="D390" t="s">
        <v>964</v>
      </c>
    </row>
    <row r="391" spans="1:4" x14ac:dyDescent="0.25">
      <c r="A391" t="s">
        <v>1552</v>
      </c>
      <c r="B391" t="s">
        <v>1553</v>
      </c>
      <c r="C391" s="91">
        <v>5</v>
      </c>
      <c r="D391" t="s">
        <v>964</v>
      </c>
    </row>
    <row r="392" spans="1:4" x14ac:dyDescent="0.25">
      <c r="A392" t="s">
        <v>1552</v>
      </c>
      <c r="B392" t="s">
        <v>1554</v>
      </c>
      <c r="C392" s="91">
        <v>5</v>
      </c>
      <c r="D392" t="s">
        <v>964</v>
      </c>
    </row>
    <row r="393" spans="1:4" x14ac:dyDescent="0.25">
      <c r="A393" t="s">
        <v>1555</v>
      </c>
      <c r="B393" t="s">
        <v>1556</v>
      </c>
      <c r="C393" s="91">
        <v>7</v>
      </c>
      <c r="D393" t="s">
        <v>971</v>
      </c>
    </row>
    <row r="394" spans="1:4" x14ac:dyDescent="0.25">
      <c r="A394" t="s">
        <v>1555</v>
      </c>
      <c r="B394" t="s">
        <v>1557</v>
      </c>
      <c r="C394" s="91">
        <v>5</v>
      </c>
      <c r="D394" t="s">
        <v>971</v>
      </c>
    </row>
    <row r="395" spans="1:4" x14ac:dyDescent="0.25">
      <c r="A395" t="s">
        <v>1555</v>
      </c>
      <c r="B395" t="s">
        <v>1558</v>
      </c>
      <c r="C395" s="91">
        <v>5</v>
      </c>
      <c r="D395" t="s">
        <v>971</v>
      </c>
    </row>
    <row r="396" spans="1:4" x14ac:dyDescent="0.25">
      <c r="A396" t="s">
        <v>1555</v>
      </c>
      <c r="B396" t="s">
        <v>1559</v>
      </c>
      <c r="C396" s="91">
        <v>5</v>
      </c>
      <c r="D396" t="s">
        <v>971</v>
      </c>
    </row>
    <row r="397" spans="1:4" x14ac:dyDescent="0.25">
      <c r="A397" t="s">
        <v>1555</v>
      </c>
      <c r="B397" t="s">
        <v>1560</v>
      </c>
      <c r="C397" s="91">
        <v>5</v>
      </c>
      <c r="D397" t="s">
        <v>971</v>
      </c>
    </row>
    <row r="398" spans="1:4" x14ac:dyDescent="0.25">
      <c r="A398" t="s">
        <v>1561</v>
      </c>
      <c r="B398" t="s">
        <v>1562</v>
      </c>
      <c r="C398" s="91">
        <v>7</v>
      </c>
      <c r="D398" t="s">
        <v>971</v>
      </c>
    </row>
    <row r="399" spans="1:4" x14ac:dyDescent="0.25">
      <c r="A399" t="s">
        <v>1561</v>
      </c>
      <c r="B399" t="s">
        <v>1563</v>
      </c>
      <c r="C399" s="91">
        <v>5</v>
      </c>
      <c r="D399" t="s">
        <v>971</v>
      </c>
    </row>
    <row r="400" spans="1:4" x14ac:dyDescent="0.25">
      <c r="A400" t="s">
        <v>1561</v>
      </c>
      <c r="B400" t="s">
        <v>1564</v>
      </c>
      <c r="C400" s="91">
        <v>5</v>
      </c>
      <c r="D400" t="s">
        <v>971</v>
      </c>
    </row>
    <row r="401" spans="1:4" x14ac:dyDescent="0.25">
      <c r="A401" t="s">
        <v>1561</v>
      </c>
      <c r="B401" t="s">
        <v>1565</v>
      </c>
      <c r="C401" s="91">
        <v>5</v>
      </c>
      <c r="D401" t="s">
        <v>971</v>
      </c>
    </row>
    <row r="402" spans="1:4" x14ac:dyDescent="0.25">
      <c r="A402" t="s">
        <v>1561</v>
      </c>
      <c r="B402" t="s">
        <v>1564</v>
      </c>
      <c r="C402" s="91">
        <v>5</v>
      </c>
      <c r="D402" t="s">
        <v>971</v>
      </c>
    </row>
    <row r="403" spans="1:4" x14ac:dyDescent="0.25">
      <c r="A403" t="s">
        <v>1561</v>
      </c>
      <c r="B403" t="s">
        <v>1565</v>
      </c>
      <c r="C403" s="91">
        <v>5</v>
      </c>
      <c r="D403" t="s">
        <v>971</v>
      </c>
    </row>
    <row r="404" spans="1:4" x14ac:dyDescent="0.25">
      <c r="A404" t="s">
        <v>1561</v>
      </c>
      <c r="B404" t="s">
        <v>1566</v>
      </c>
      <c r="C404" s="91">
        <v>7</v>
      </c>
      <c r="D404" t="s">
        <v>971</v>
      </c>
    </row>
    <row r="405" spans="1:4" x14ac:dyDescent="0.25">
      <c r="A405" t="s">
        <v>1561</v>
      </c>
      <c r="B405" t="s">
        <v>1567</v>
      </c>
      <c r="C405" s="91">
        <v>10</v>
      </c>
      <c r="D405" t="s">
        <v>971</v>
      </c>
    </row>
    <row r="406" spans="1:4" x14ac:dyDescent="0.25">
      <c r="A406" t="s">
        <v>1561</v>
      </c>
      <c r="B406" t="s">
        <v>1563</v>
      </c>
      <c r="C406" s="91">
        <v>5</v>
      </c>
      <c r="D406" t="s">
        <v>971</v>
      </c>
    </row>
    <row r="407" spans="1:4" x14ac:dyDescent="0.25">
      <c r="A407" t="s">
        <v>1561</v>
      </c>
      <c r="B407" t="s">
        <v>1568</v>
      </c>
      <c r="C407" s="91">
        <v>5</v>
      </c>
      <c r="D407" t="s">
        <v>971</v>
      </c>
    </row>
    <row r="408" spans="1:4" x14ac:dyDescent="0.25">
      <c r="A408" t="s">
        <v>1569</v>
      </c>
      <c r="B408" t="s">
        <v>1570</v>
      </c>
      <c r="C408" s="91">
        <v>5</v>
      </c>
      <c r="D408" t="s">
        <v>971</v>
      </c>
    </row>
    <row r="409" spans="1:4" x14ac:dyDescent="0.25">
      <c r="A409" t="s">
        <v>1569</v>
      </c>
      <c r="B409" t="s">
        <v>1571</v>
      </c>
      <c r="C409" s="91">
        <v>5</v>
      </c>
      <c r="D409" t="s">
        <v>971</v>
      </c>
    </row>
    <row r="410" spans="1:4" x14ac:dyDescent="0.25">
      <c r="A410" t="s">
        <v>1572</v>
      </c>
      <c r="B410" t="s">
        <v>1573</v>
      </c>
      <c r="C410" s="91">
        <v>5</v>
      </c>
      <c r="D410" t="s">
        <v>971</v>
      </c>
    </row>
    <row r="411" spans="1:4" x14ac:dyDescent="0.25">
      <c r="A411" t="s">
        <v>1572</v>
      </c>
      <c r="B411" t="s">
        <v>1574</v>
      </c>
      <c r="C411" s="91">
        <v>5</v>
      </c>
      <c r="D411" t="s">
        <v>971</v>
      </c>
    </row>
    <row r="412" spans="1:4" x14ac:dyDescent="0.25">
      <c r="A412" t="s">
        <v>1575</v>
      </c>
      <c r="B412" t="s">
        <v>1576</v>
      </c>
      <c r="C412" s="91">
        <v>2</v>
      </c>
      <c r="D412" t="s">
        <v>964</v>
      </c>
    </row>
    <row r="413" spans="1:4" x14ac:dyDescent="0.25">
      <c r="A413" t="s">
        <v>1577</v>
      </c>
      <c r="B413" t="s">
        <v>1578</v>
      </c>
      <c r="C413" s="91">
        <v>4</v>
      </c>
      <c r="D413" t="s">
        <v>971</v>
      </c>
    </row>
    <row r="414" spans="1:4" x14ac:dyDescent="0.25">
      <c r="A414" t="s">
        <v>1577</v>
      </c>
      <c r="B414" t="s">
        <v>1579</v>
      </c>
      <c r="C414" s="91">
        <v>4</v>
      </c>
      <c r="D414" t="s">
        <v>971</v>
      </c>
    </row>
    <row r="415" spans="1:4" x14ac:dyDescent="0.25">
      <c r="A415" t="s">
        <v>1577</v>
      </c>
      <c r="B415" t="s">
        <v>1580</v>
      </c>
      <c r="C415" s="91">
        <v>3</v>
      </c>
      <c r="D415" t="s">
        <v>964</v>
      </c>
    </row>
    <row r="416" spans="1:4" x14ac:dyDescent="0.25">
      <c r="A416" t="s">
        <v>1581</v>
      </c>
      <c r="B416" t="s">
        <v>1582</v>
      </c>
      <c r="C416" s="91">
        <v>5</v>
      </c>
      <c r="D416" t="s">
        <v>971</v>
      </c>
    </row>
    <row r="417" spans="1:4" x14ac:dyDescent="0.25">
      <c r="A417" t="s">
        <v>1581</v>
      </c>
      <c r="B417" t="s">
        <v>1583</v>
      </c>
      <c r="C417" s="91">
        <v>5</v>
      </c>
      <c r="D417" t="s">
        <v>982</v>
      </c>
    </row>
    <row r="418" spans="1:4" x14ac:dyDescent="0.25">
      <c r="A418" t="s">
        <v>1581</v>
      </c>
      <c r="B418" t="s">
        <v>1584</v>
      </c>
      <c r="C418" s="91">
        <v>4</v>
      </c>
      <c r="D418" t="s">
        <v>971</v>
      </c>
    </row>
    <row r="419" spans="1:4" x14ac:dyDescent="0.25">
      <c r="A419" t="s">
        <v>1585</v>
      </c>
      <c r="B419" t="s">
        <v>1586</v>
      </c>
      <c r="C419" s="91">
        <v>4</v>
      </c>
      <c r="D419" t="s">
        <v>964</v>
      </c>
    </row>
    <row r="420" spans="1:4" x14ac:dyDescent="0.25">
      <c r="A420" t="s">
        <v>1587</v>
      </c>
      <c r="B420" t="s">
        <v>1588</v>
      </c>
      <c r="C420" s="91">
        <v>15</v>
      </c>
      <c r="D420" t="s">
        <v>971</v>
      </c>
    </row>
    <row r="421" spans="1:4" x14ac:dyDescent="0.25">
      <c r="A421" t="s">
        <v>1589</v>
      </c>
      <c r="B421" t="s">
        <v>1590</v>
      </c>
      <c r="C421" s="91">
        <v>15</v>
      </c>
      <c r="D421" t="s">
        <v>971</v>
      </c>
    </row>
    <row r="422" spans="1:4" x14ac:dyDescent="0.25">
      <c r="A422" t="s">
        <v>1591</v>
      </c>
      <c r="B422" t="s">
        <v>1592</v>
      </c>
      <c r="C422" s="91">
        <v>2</v>
      </c>
      <c r="D422" t="s">
        <v>971</v>
      </c>
    </row>
    <row r="423" spans="1:4" x14ac:dyDescent="0.25">
      <c r="A423" t="s">
        <v>1591</v>
      </c>
      <c r="B423" t="s">
        <v>1593</v>
      </c>
      <c r="C423" s="91">
        <v>2</v>
      </c>
      <c r="D423" t="s">
        <v>971</v>
      </c>
    </row>
    <row r="424" spans="1:4" x14ac:dyDescent="0.25">
      <c r="A424" t="s">
        <v>1594</v>
      </c>
      <c r="B424" t="s">
        <v>1595</v>
      </c>
      <c r="C424" s="91">
        <v>2</v>
      </c>
      <c r="D424" t="s">
        <v>982</v>
      </c>
    </row>
    <row r="425" spans="1:4" x14ac:dyDescent="0.25">
      <c r="A425" t="s">
        <v>1594</v>
      </c>
      <c r="B425" t="s">
        <v>1596</v>
      </c>
      <c r="C425" s="91">
        <v>2</v>
      </c>
      <c r="D425" t="s">
        <v>971</v>
      </c>
    </row>
    <row r="426" spans="1:4" x14ac:dyDescent="0.25">
      <c r="A426" t="s">
        <v>1597</v>
      </c>
      <c r="B426" t="s">
        <v>1598</v>
      </c>
      <c r="C426" s="91">
        <v>3</v>
      </c>
      <c r="D426" t="s">
        <v>971</v>
      </c>
    </row>
    <row r="427" spans="1:4" x14ac:dyDescent="0.25">
      <c r="A427" t="s">
        <v>1597</v>
      </c>
      <c r="B427" t="s">
        <v>1599</v>
      </c>
      <c r="C427" s="91">
        <v>3</v>
      </c>
      <c r="D427" t="s">
        <v>971</v>
      </c>
    </row>
    <row r="428" spans="1:4" x14ac:dyDescent="0.25">
      <c r="A428" t="s">
        <v>1600</v>
      </c>
      <c r="B428" t="s">
        <v>1601</v>
      </c>
      <c r="C428" s="91">
        <v>3</v>
      </c>
      <c r="D428" t="s">
        <v>971</v>
      </c>
    </row>
    <row r="429" spans="1:4" x14ac:dyDescent="0.25">
      <c r="A429" t="s">
        <v>1600</v>
      </c>
      <c r="B429" t="s">
        <v>1602</v>
      </c>
      <c r="C429" s="91">
        <v>3</v>
      </c>
      <c r="D429" t="s">
        <v>971</v>
      </c>
    </row>
    <row r="430" spans="1:4" x14ac:dyDescent="0.25">
      <c r="A430" t="s">
        <v>1603</v>
      </c>
      <c r="B430" t="s">
        <v>1604</v>
      </c>
      <c r="C430" s="91">
        <v>4</v>
      </c>
      <c r="D430" t="s">
        <v>982</v>
      </c>
    </row>
    <row r="431" spans="1:4" x14ac:dyDescent="0.25">
      <c r="A431" t="s">
        <v>1605</v>
      </c>
      <c r="B431" t="s">
        <v>1606</v>
      </c>
      <c r="C431" s="91">
        <v>5</v>
      </c>
      <c r="D431" t="s">
        <v>964</v>
      </c>
    </row>
    <row r="432" spans="1:4" x14ac:dyDescent="0.25">
      <c r="A432" t="s">
        <v>1607</v>
      </c>
      <c r="B432" t="s">
        <v>1608</v>
      </c>
      <c r="C432" s="91">
        <v>2</v>
      </c>
      <c r="D432" t="s">
        <v>971</v>
      </c>
    </row>
    <row r="433" spans="1:4" x14ac:dyDescent="0.25">
      <c r="A433" t="s">
        <v>1607</v>
      </c>
      <c r="B433" t="s">
        <v>1609</v>
      </c>
      <c r="C433" s="91">
        <v>1.5</v>
      </c>
      <c r="D433" t="s">
        <v>982</v>
      </c>
    </row>
    <row r="434" spans="1:4" x14ac:dyDescent="0.25">
      <c r="A434" t="s">
        <v>1610</v>
      </c>
      <c r="B434" t="s">
        <v>1611</v>
      </c>
      <c r="C434" s="91">
        <v>6</v>
      </c>
      <c r="D434" t="s">
        <v>971</v>
      </c>
    </row>
    <row r="435" spans="1:4" x14ac:dyDescent="0.25">
      <c r="A435" t="s">
        <v>1612</v>
      </c>
      <c r="B435" t="s">
        <v>1613</v>
      </c>
      <c r="C435" s="91">
        <v>4</v>
      </c>
      <c r="D435" t="s">
        <v>971</v>
      </c>
    </row>
    <row r="436" spans="1:4" x14ac:dyDescent="0.25">
      <c r="A436" t="s">
        <v>1612</v>
      </c>
      <c r="B436" t="s">
        <v>1614</v>
      </c>
      <c r="C436" s="91">
        <v>5</v>
      </c>
      <c r="D436" t="s">
        <v>971</v>
      </c>
    </row>
    <row r="437" spans="1:4" x14ac:dyDescent="0.25">
      <c r="A437" t="s">
        <v>1615</v>
      </c>
      <c r="B437" t="s">
        <v>1616</v>
      </c>
      <c r="C437" s="91">
        <v>4</v>
      </c>
      <c r="D437" t="s">
        <v>971</v>
      </c>
    </row>
    <row r="438" spans="1:4" x14ac:dyDescent="0.25">
      <c r="A438" t="s">
        <v>1617</v>
      </c>
      <c r="B438" t="s">
        <v>1618</v>
      </c>
      <c r="C438" s="91">
        <v>2</v>
      </c>
      <c r="D438" t="s">
        <v>964</v>
      </c>
    </row>
    <row r="439" spans="1:4" x14ac:dyDescent="0.25">
      <c r="A439" t="s">
        <v>1619</v>
      </c>
      <c r="B439" t="s">
        <v>1620</v>
      </c>
      <c r="C439" s="91">
        <v>4</v>
      </c>
      <c r="D439" t="s">
        <v>971</v>
      </c>
    </row>
    <row r="440" spans="1:4" x14ac:dyDescent="0.25">
      <c r="A440" t="s">
        <v>1619</v>
      </c>
      <c r="B440" t="s">
        <v>1621</v>
      </c>
      <c r="C440" s="91">
        <v>2</v>
      </c>
      <c r="D440" t="s">
        <v>971</v>
      </c>
    </row>
    <row r="441" spans="1:4" x14ac:dyDescent="0.25">
      <c r="A441" t="s">
        <v>1619</v>
      </c>
      <c r="B441" t="s">
        <v>1622</v>
      </c>
      <c r="C441" s="91">
        <v>3</v>
      </c>
      <c r="D441" t="s">
        <v>971</v>
      </c>
    </row>
    <row r="442" spans="1:4" x14ac:dyDescent="0.25">
      <c r="A442" t="s">
        <v>1623</v>
      </c>
      <c r="B442" t="s">
        <v>1624</v>
      </c>
      <c r="C442" s="91">
        <v>3</v>
      </c>
      <c r="D442" t="s">
        <v>964</v>
      </c>
    </row>
    <row r="443" spans="1:4" x14ac:dyDescent="0.25">
      <c r="A443" t="s">
        <v>1625</v>
      </c>
      <c r="B443" t="s">
        <v>1626</v>
      </c>
      <c r="C443" s="91">
        <v>6</v>
      </c>
      <c r="D443" t="s">
        <v>971</v>
      </c>
    </row>
    <row r="444" spans="1:4" x14ac:dyDescent="0.25">
      <c r="A444" t="s">
        <v>1625</v>
      </c>
      <c r="B444" t="s">
        <v>1627</v>
      </c>
      <c r="C444" s="91">
        <v>6</v>
      </c>
      <c r="D444" t="s">
        <v>971</v>
      </c>
    </row>
    <row r="445" spans="1:4" x14ac:dyDescent="0.25">
      <c r="A445" t="s">
        <v>1625</v>
      </c>
      <c r="B445" t="s">
        <v>1628</v>
      </c>
      <c r="C445" s="91">
        <v>5</v>
      </c>
      <c r="D445" t="s">
        <v>971</v>
      </c>
    </row>
    <row r="446" spans="1:4" x14ac:dyDescent="0.25">
      <c r="A446" t="s">
        <v>1629</v>
      </c>
      <c r="B446" t="s">
        <v>1630</v>
      </c>
      <c r="C446" s="91">
        <v>4</v>
      </c>
      <c r="D446" t="s">
        <v>971</v>
      </c>
    </row>
    <row r="447" spans="1:4" x14ac:dyDescent="0.25">
      <c r="A447" t="s">
        <v>1629</v>
      </c>
      <c r="B447" t="s">
        <v>1631</v>
      </c>
      <c r="C447" s="91">
        <v>6</v>
      </c>
      <c r="D447" t="s">
        <v>971</v>
      </c>
    </row>
    <row r="448" spans="1:4" x14ac:dyDescent="0.25">
      <c r="A448" t="s">
        <v>1629</v>
      </c>
      <c r="B448" t="s">
        <v>1632</v>
      </c>
      <c r="C448" s="91">
        <v>6</v>
      </c>
      <c r="D448" t="s">
        <v>971</v>
      </c>
    </row>
    <row r="449" spans="1:4" x14ac:dyDescent="0.25">
      <c r="A449" t="s">
        <v>1633</v>
      </c>
      <c r="B449" t="s">
        <v>1634</v>
      </c>
      <c r="C449" s="91">
        <v>3</v>
      </c>
      <c r="D449" t="s">
        <v>971</v>
      </c>
    </row>
    <row r="450" spans="1:4" x14ac:dyDescent="0.25">
      <c r="A450" t="s">
        <v>1633</v>
      </c>
      <c r="B450" t="s">
        <v>1635</v>
      </c>
      <c r="C450" s="91">
        <v>3</v>
      </c>
      <c r="D450" t="s">
        <v>971</v>
      </c>
    </row>
    <row r="451" spans="1:4" x14ac:dyDescent="0.25">
      <c r="A451" t="s">
        <v>1633</v>
      </c>
      <c r="B451" t="s">
        <v>1636</v>
      </c>
      <c r="C451" s="91">
        <v>3</v>
      </c>
      <c r="D451" t="s">
        <v>971</v>
      </c>
    </row>
    <row r="452" spans="1:4" x14ac:dyDescent="0.25">
      <c r="A452" t="s">
        <v>1637</v>
      </c>
      <c r="B452" t="s">
        <v>1638</v>
      </c>
      <c r="C452" s="91">
        <v>3</v>
      </c>
      <c r="D452" t="s">
        <v>971</v>
      </c>
    </row>
    <row r="453" spans="1:4" x14ac:dyDescent="0.25">
      <c r="A453" t="s">
        <v>1639</v>
      </c>
      <c r="B453" t="s">
        <v>1640</v>
      </c>
      <c r="C453" s="91">
        <v>4</v>
      </c>
      <c r="D453" t="s">
        <v>971</v>
      </c>
    </row>
    <row r="454" spans="1:4" x14ac:dyDescent="0.25">
      <c r="A454" t="s">
        <v>1641</v>
      </c>
      <c r="B454" t="s">
        <v>1642</v>
      </c>
      <c r="C454" s="91">
        <v>5</v>
      </c>
      <c r="D454" t="s">
        <v>971</v>
      </c>
    </row>
    <row r="455" spans="1:4" x14ac:dyDescent="0.25">
      <c r="A455" t="s">
        <v>1641</v>
      </c>
      <c r="B455" t="s">
        <v>1643</v>
      </c>
      <c r="C455" s="91">
        <v>6</v>
      </c>
      <c r="D455" t="s">
        <v>971</v>
      </c>
    </row>
    <row r="456" spans="1:4" x14ac:dyDescent="0.25">
      <c r="A456" t="s">
        <v>1644</v>
      </c>
      <c r="B456" t="s">
        <v>1645</v>
      </c>
      <c r="C456" s="91">
        <v>4</v>
      </c>
      <c r="D456" t="s">
        <v>982</v>
      </c>
    </row>
    <row r="457" spans="1:4" x14ac:dyDescent="0.25">
      <c r="A457" t="s">
        <v>1644</v>
      </c>
      <c r="B457" t="s">
        <v>1646</v>
      </c>
      <c r="C457" s="91">
        <v>4</v>
      </c>
      <c r="D457" t="s">
        <v>971</v>
      </c>
    </row>
    <row r="458" spans="1:4" x14ac:dyDescent="0.25">
      <c r="A458" t="s">
        <v>1647</v>
      </c>
      <c r="B458" t="s">
        <v>1648</v>
      </c>
      <c r="C458" s="91">
        <v>2</v>
      </c>
      <c r="D458" t="s">
        <v>982</v>
      </c>
    </row>
    <row r="459" spans="1:4" x14ac:dyDescent="0.25">
      <c r="A459" t="s">
        <v>1647</v>
      </c>
      <c r="B459" t="s">
        <v>1649</v>
      </c>
      <c r="C459" s="91">
        <v>2</v>
      </c>
      <c r="D459" t="s">
        <v>964</v>
      </c>
    </row>
    <row r="460" spans="1:4" x14ac:dyDescent="0.25">
      <c r="A460" t="s">
        <v>1650</v>
      </c>
      <c r="B460" t="s">
        <v>1651</v>
      </c>
      <c r="C460" s="91">
        <v>3</v>
      </c>
      <c r="D460" t="s">
        <v>971</v>
      </c>
    </row>
    <row r="461" spans="1:4" x14ac:dyDescent="0.25">
      <c r="A461" t="s">
        <v>1650</v>
      </c>
      <c r="B461" t="s">
        <v>1652</v>
      </c>
      <c r="C461" s="91">
        <v>3</v>
      </c>
      <c r="D461" t="s">
        <v>971</v>
      </c>
    </row>
    <row r="462" spans="1:4" x14ac:dyDescent="0.25">
      <c r="A462" t="s">
        <v>1650</v>
      </c>
      <c r="B462" t="s">
        <v>1653</v>
      </c>
      <c r="C462" s="91">
        <v>3</v>
      </c>
      <c r="D462" t="s">
        <v>982</v>
      </c>
    </row>
    <row r="463" spans="1:4" x14ac:dyDescent="0.25">
      <c r="A463" t="s">
        <v>1654</v>
      </c>
      <c r="B463" t="s">
        <v>1655</v>
      </c>
      <c r="C463" s="91">
        <v>2</v>
      </c>
      <c r="D463" t="s">
        <v>964</v>
      </c>
    </row>
    <row r="464" spans="1:4" x14ac:dyDescent="0.25">
      <c r="A464" t="s">
        <v>1656</v>
      </c>
      <c r="B464" t="s">
        <v>1657</v>
      </c>
      <c r="C464" s="91">
        <v>3</v>
      </c>
      <c r="D464" t="s">
        <v>964</v>
      </c>
    </row>
    <row r="465" spans="1:4" x14ac:dyDescent="0.25">
      <c r="A465" t="s">
        <v>1656</v>
      </c>
      <c r="B465" t="s">
        <v>1658</v>
      </c>
      <c r="C465" s="91">
        <v>3</v>
      </c>
      <c r="D465" t="s">
        <v>964</v>
      </c>
    </row>
    <row r="466" spans="1:4" x14ac:dyDescent="0.25">
      <c r="A466" t="s">
        <v>1659</v>
      </c>
      <c r="B466" t="s">
        <v>1660</v>
      </c>
      <c r="C466" s="91">
        <v>2</v>
      </c>
      <c r="D466" t="s">
        <v>964</v>
      </c>
    </row>
    <row r="467" spans="1:4" x14ac:dyDescent="0.25">
      <c r="A467" t="s">
        <v>1659</v>
      </c>
      <c r="B467" t="s">
        <v>1661</v>
      </c>
      <c r="C467" s="91">
        <v>4</v>
      </c>
      <c r="D467" t="s">
        <v>964</v>
      </c>
    </row>
    <row r="468" spans="1:4" x14ac:dyDescent="0.25">
      <c r="A468" t="s">
        <v>1662</v>
      </c>
      <c r="B468" t="s">
        <v>1663</v>
      </c>
      <c r="C468" s="91">
        <v>6</v>
      </c>
      <c r="D468" t="s">
        <v>964</v>
      </c>
    </row>
    <row r="469" spans="1:4" x14ac:dyDescent="0.25">
      <c r="A469" t="s">
        <v>1662</v>
      </c>
      <c r="B469" t="s">
        <v>1664</v>
      </c>
      <c r="C469" s="91">
        <v>6</v>
      </c>
      <c r="D469" t="s">
        <v>964</v>
      </c>
    </row>
    <row r="470" spans="1:4" x14ac:dyDescent="0.25">
      <c r="A470" t="s">
        <v>1665</v>
      </c>
      <c r="B470" t="s">
        <v>1666</v>
      </c>
      <c r="C470" s="91">
        <v>1</v>
      </c>
      <c r="D470" t="s">
        <v>964</v>
      </c>
    </row>
    <row r="471" spans="1:4" x14ac:dyDescent="0.25">
      <c r="A471" t="s">
        <v>1665</v>
      </c>
      <c r="B471" t="s">
        <v>1667</v>
      </c>
      <c r="C471" s="91">
        <v>4</v>
      </c>
      <c r="D471" t="s">
        <v>964</v>
      </c>
    </row>
    <row r="472" spans="1:4" x14ac:dyDescent="0.25">
      <c r="A472" t="s">
        <v>1665</v>
      </c>
      <c r="B472" t="s">
        <v>1668</v>
      </c>
      <c r="C472" s="91">
        <v>4</v>
      </c>
      <c r="D472" t="s">
        <v>964</v>
      </c>
    </row>
    <row r="473" spans="1:4" x14ac:dyDescent="0.25">
      <c r="A473" t="s">
        <v>1669</v>
      </c>
      <c r="B473" t="s">
        <v>1670</v>
      </c>
      <c r="C473" s="91">
        <v>3</v>
      </c>
      <c r="D473" t="s">
        <v>964</v>
      </c>
    </row>
    <row r="474" spans="1:4" x14ac:dyDescent="0.25">
      <c r="A474" t="s">
        <v>1669</v>
      </c>
      <c r="B474" t="s">
        <v>1671</v>
      </c>
      <c r="C474" s="91">
        <v>4</v>
      </c>
      <c r="D474" t="s">
        <v>964</v>
      </c>
    </row>
    <row r="475" spans="1:4" x14ac:dyDescent="0.25">
      <c r="A475" t="s">
        <v>1672</v>
      </c>
      <c r="B475" t="s">
        <v>1673</v>
      </c>
      <c r="C475" s="91">
        <v>6</v>
      </c>
      <c r="D475" t="s">
        <v>964</v>
      </c>
    </row>
    <row r="476" spans="1:4" x14ac:dyDescent="0.25">
      <c r="A476" t="s">
        <v>1672</v>
      </c>
      <c r="B476" t="s">
        <v>1674</v>
      </c>
      <c r="C476" s="91">
        <v>6</v>
      </c>
      <c r="D476" t="s">
        <v>964</v>
      </c>
    </row>
    <row r="477" spans="1:4" x14ac:dyDescent="0.25">
      <c r="A477" t="s">
        <v>1675</v>
      </c>
      <c r="B477" t="s">
        <v>1676</v>
      </c>
      <c r="C477" s="91">
        <v>4</v>
      </c>
      <c r="D477" t="s">
        <v>982</v>
      </c>
    </row>
    <row r="478" spans="1:4" x14ac:dyDescent="0.25">
      <c r="A478" t="s">
        <v>1675</v>
      </c>
      <c r="B478" t="s">
        <v>1677</v>
      </c>
      <c r="C478" s="91">
        <v>4</v>
      </c>
      <c r="D478" t="s">
        <v>971</v>
      </c>
    </row>
    <row r="479" spans="1:4" x14ac:dyDescent="0.25">
      <c r="A479" t="s">
        <v>1678</v>
      </c>
      <c r="B479" t="s">
        <v>1679</v>
      </c>
      <c r="C479" s="91">
        <v>4</v>
      </c>
      <c r="D479" t="s">
        <v>971</v>
      </c>
    </row>
    <row r="480" spans="1:4" x14ac:dyDescent="0.25">
      <c r="A480" t="s">
        <v>1678</v>
      </c>
      <c r="B480" t="s">
        <v>1680</v>
      </c>
      <c r="C480" s="91">
        <v>4</v>
      </c>
      <c r="D480" t="s">
        <v>982</v>
      </c>
    </row>
    <row r="481" spans="1:4" x14ac:dyDescent="0.25">
      <c r="A481" t="s">
        <v>1681</v>
      </c>
      <c r="B481" t="s">
        <v>1682</v>
      </c>
      <c r="C481" s="91">
        <v>4</v>
      </c>
      <c r="D481" t="s">
        <v>971</v>
      </c>
    </row>
    <row r="482" spans="1:4" x14ac:dyDescent="0.25">
      <c r="A482" t="s">
        <v>1683</v>
      </c>
      <c r="B482" t="s">
        <v>1684</v>
      </c>
      <c r="C482" s="91">
        <v>5</v>
      </c>
      <c r="D482" t="s">
        <v>971</v>
      </c>
    </row>
    <row r="483" spans="1:4" x14ac:dyDescent="0.25">
      <c r="A483" t="s">
        <v>1685</v>
      </c>
      <c r="B483" t="s">
        <v>1686</v>
      </c>
      <c r="C483" s="91">
        <v>3</v>
      </c>
      <c r="D483" t="s">
        <v>971</v>
      </c>
    </row>
    <row r="484" spans="1:4" x14ac:dyDescent="0.25">
      <c r="A484" t="s">
        <v>1685</v>
      </c>
      <c r="B484" t="s">
        <v>1687</v>
      </c>
      <c r="C484" s="91">
        <v>4</v>
      </c>
      <c r="D484" t="s">
        <v>964</v>
      </c>
    </row>
    <row r="485" spans="1:4" x14ac:dyDescent="0.25">
      <c r="A485" t="s">
        <v>1688</v>
      </c>
      <c r="B485" t="s">
        <v>1689</v>
      </c>
      <c r="C485" s="91">
        <v>3</v>
      </c>
      <c r="D485" t="s">
        <v>971</v>
      </c>
    </row>
    <row r="486" spans="1:4" x14ac:dyDescent="0.25">
      <c r="A486" t="s">
        <v>1688</v>
      </c>
      <c r="B486" t="s">
        <v>1690</v>
      </c>
      <c r="C486" s="91">
        <v>2</v>
      </c>
      <c r="D486" t="s">
        <v>971</v>
      </c>
    </row>
    <row r="487" spans="1:4" x14ac:dyDescent="0.25">
      <c r="A487" t="s">
        <v>1691</v>
      </c>
      <c r="B487" t="s">
        <v>1692</v>
      </c>
      <c r="C487" s="91">
        <v>6</v>
      </c>
      <c r="D487" t="s">
        <v>971</v>
      </c>
    </row>
    <row r="488" spans="1:4" x14ac:dyDescent="0.25">
      <c r="A488" t="s">
        <v>1693</v>
      </c>
      <c r="B488" t="s">
        <v>1694</v>
      </c>
      <c r="C488" s="91">
        <v>6</v>
      </c>
      <c r="D488" t="s">
        <v>964</v>
      </c>
    </row>
    <row r="489" spans="1:4" x14ac:dyDescent="0.25">
      <c r="A489" t="s">
        <v>1693</v>
      </c>
      <c r="B489" t="s">
        <v>1695</v>
      </c>
      <c r="C489" s="91">
        <v>8</v>
      </c>
      <c r="D489" t="s">
        <v>964</v>
      </c>
    </row>
    <row r="490" spans="1:4" x14ac:dyDescent="0.25">
      <c r="A490" t="s">
        <v>1696</v>
      </c>
      <c r="B490" t="s">
        <v>1697</v>
      </c>
      <c r="C490" s="91">
        <v>3</v>
      </c>
      <c r="D490" t="s">
        <v>971</v>
      </c>
    </row>
    <row r="491" spans="1:4" x14ac:dyDescent="0.25">
      <c r="A491" t="s">
        <v>1696</v>
      </c>
      <c r="B491" t="s">
        <v>1698</v>
      </c>
      <c r="C491" s="91">
        <v>4</v>
      </c>
      <c r="D491" t="s">
        <v>971</v>
      </c>
    </row>
    <row r="492" spans="1:4" x14ac:dyDescent="0.25">
      <c r="A492" t="s">
        <v>1699</v>
      </c>
      <c r="B492" t="s">
        <v>1700</v>
      </c>
      <c r="C492" s="91">
        <v>5</v>
      </c>
      <c r="D492" t="s">
        <v>971</v>
      </c>
    </row>
    <row r="493" spans="1:4" x14ac:dyDescent="0.25">
      <c r="A493" t="s">
        <v>1699</v>
      </c>
      <c r="B493" t="s">
        <v>1701</v>
      </c>
      <c r="C493" s="91">
        <v>5</v>
      </c>
      <c r="D493" t="s">
        <v>971</v>
      </c>
    </row>
    <row r="494" spans="1:4" x14ac:dyDescent="0.25">
      <c r="A494" t="s">
        <v>1699</v>
      </c>
      <c r="B494" t="s">
        <v>1702</v>
      </c>
      <c r="C494" s="91">
        <v>4</v>
      </c>
      <c r="D494" t="s">
        <v>971</v>
      </c>
    </row>
    <row r="495" spans="1:4" x14ac:dyDescent="0.25">
      <c r="A495" t="s">
        <v>1703</v>
      </c>
      <c r="B495" t="s">
        <v>1704</v>
      </c>
      <c r="C495" s="91">
        <v>4</v>
      </c>
      <c r="D495" t="s">
        <v>982</v>
      </c>
    </row>
    <row r="496" spans="1:4" x14ac:dyDescent="0.25">
      <c r="A496" t="s">
        <v>1703</v>
      </c>
      <c r="B496" t="s">
        <v>1705</v>
      </c>
      <c r="C496" s="91">
        <v>4</v>
      </c>
      <c r="D496" t="s">
        <v>982</v>
      </c>
    </row>
    <row r="497" spans="1:4" x14ac:dyDescent="0.25">
      <c r="A497" t="s">
        <v>1706</v>
      </c>
      <c r="B497" t="s">
        <v>1707</v>
      </c>
      <c r="C497" s="91">
        <v>2</v>
      </c>
      <c r="D497" t="s">
        <v>982</v>
      </c>
    </row>
    <row r="498" spans="1:4" x14ac:dyDescent="0.25">
      <c r="A498" t="s">
        <v>1706</v>
      </c>
      <c r="B498" t="s">
        <v>1708</v>
      </c>
      <c r="C498" s="91">
        <v>2</v>
      </c>
      <c r="D498" t="s">
        <v>982</v>
      </c>
    </row>
    <row r="499" spans="1:4" x14ac:dyDescent="0.25">
      <c r="A499" t="s">
        <v>1709</v>
      </c>
      <c r="B499" t="s">
        <v>1710</v>
      </c>
      <c r="C499" s="91">
        <v>2</v>
      </c>
      <c r="D499" t="s">
        <v>982</v>
      </c>
    </row>
    <row r="500" spans="1:4" x14ac:dyDescent="0.25">
      <c r="A500" t="s">
        <v>1711</v>
      </c>
      <c r="B500" t="s">
        <v>1712</v>
      </c>
      <c r="C500" s="91">
        <v>3</v>
      </c>
      <c r="D500" t="s">
        <v>982</v>
      </c>
    </row>
    <row r="501" spans="1:4" x14ac:dyDescent="0.25">
      <c r="A501" t="s">
        <v>1713</v>
      </c>
      <c r="B501" t="s">
        <v>1714</v>
      </c>
      <c r="C501" s="91">
        <v>3</v>
      </c>
      <c r="D501" t="s">
        <v>971</v>
      </c>
    </row>
    <row r="502" spans="1:4" x14ac:dyDescent="0.25">
      <c r="A502" t="s">
        <v>1715</v>
      </c>
      <c r="B502" t="s">
        <v>1716</v>
      </c>
      <c r="C502" s="91">
        <v>5</v>
      </c>
      <c r="D502" t="s">
        <v>982</v>
      </c>
    </row>
    <row r="503" spans="1:4" x14ac:dyDescent="0.25">
      <c r="A503" t="s">
        <v>1715</v>
      </c>
      <c r="B503" t="s">
        <v>1717</v>
      </c>
      <c r="C503" s="91">
        <v>4</v>
      </c>
      <c r="D503" t="s">
        <v>971</v>
      </c>
    </row>
    <row r="504" spans="1:4" x14ac:dyDescent="0.25">
      <c r="A504" t="s">
        <v>1718</v>
      </c>
      <c r="B504" t="s">
        <v>1719</v>
      </c>
      <c r="C504" s="91">
        <v>4</v>
      </c>
      <c r="D504" t="s">
        <v>964</v>
      </c>
    </row>
    <row r="505" spans="1:4" x14ac:dyDescent="0.25">
      <c r="A505" t="s">
        <v>1720</v>
      </c>
      <c r="B505" t="s">
        <v>1721</v>
      </c>
      <c r="C505" s="91">
        <v>7</v>
      </c>
      <c r="D505" t="s">
        <v>971</v>
      </c>
    </row>
    <row r="506" spans="1:4" x14ac:dyDescent="0.25">
      <c r="A506" t="s">
        <v>1722</v>
      </c>
      <c r="B506" t="s">
        <v>1723</v>
      </c>
      <c r="C506" s="91">
        <v>9</v>
      </c>
      <c r="D506" t="s">
        <v>971</v>
      </c>
    </row>
    <row r="507" spans="1:4" x14ac:dyDescent="0.25">
      <c r="A507" t="s">
        <v>1724</v>
      </c>
      <c r="B507" t="s">
        <v>1725</v>
      </c>
      <c r="C507" s="91">
        <v>2</v>
      </c>
      <c r="D507" t="s">
        <v>964</v>
      </c>
    </row>
    <row r="508" spans="1:4" x14ac:dyDescent="0.25">
      <c r="A508" t="s">
        <v>1724</v>
      </c>
      <c r="B508" t="s">
        <v>1726</v>
      </c>
      <c r="C508" s="91">
        <v>2</v>
      </c>
      <c r="D508" t="s">
        <v>964</v>
      </c>
    </row>
    <row r="509" spans="1:4" x14ac:dyDescent="0.25">
      <c r="A509" t="s">
        <v>1727</v>
      </c>
      <c r="B509" t="s">
        <v>1728</v>
      </c>
      <c r="C509" s="91">
        <v>6</v>
      </c>
      <c r="D509" t="s">
        <v>971</v>
      </c>
    </row>
    <row r="510" spans="1:4" x14ac:dyDescent="0.25">
      <c r="A510" t="s">
        <v>1727</v>
      </c>
      <c r="B510" t="s">
        <v>1729</v>
      </c>
      <c r="C510" s="91">
        <v>10</v>
      </c>
      <c r="D510" t="s">
        <v>971</v>
      </c>
    </row>
    <row r="511" spans="1:4" x14ac:dyDescent="0.25">
      <c r="A511" t="s">
        <v>1730</v>
      </c>
      <c r="B511" t="s">
        <v>1731</v>
      </c>
      <c r="C511" s="91">
        <v>5</v>
      </c>
      <c r="D511" t="s">
        <v>971</v>
      </c>
    </row>
    <row r="512" spans="1:4" x14ac:dyDescent="0.25">
      <c r="A512" t="s">
        <v>1730</v>
      </c>
      <c r="B512" t="s">
        <v>1732</v>
      </c>
      <c r="C512" s="91">
        <v>5</v>
      </c>
      <c r="D512" t="s">
        <v>971</v>
      </c>
    </row>
    <row r="513" spans="1:4" x14ac:dyDescent="0.25">
      <c r="A513" t="s">
        <v>1733</v>
      </c>
      <c r="B513" t="s">
        <v>1734</v>
      </c>
      <c r="C513" s="91">
        <v>3</v>
      </c>
      <c r="D513" t="s">
        <v>982</v>
      </c>
    </row>
    <row r="514" spans="1:4" x14ac:dyDescent="0.25">
      <c r="A514" t="s">
        <v>1733</v>
      </c>
      <c r="B514" t="s">
        <v>1735</v>
      </c>
      <c r="C514" s="91">
        <v>2</v>
      </c>
      <c r="D514" t="s">
        <v>964</v>
      </c>
    </row>
    <row r="515" spans="1:4" x14ac:dyDescent="0.25">
      <c r="A515" t="s">
        <v>1733</v>
      </c>
      <c r="B515" t="s">
        <v>1736</v>
      </c>
      <c r="C515" s="91">
        <v>2</v>
      </c>
      <c r="D515" t="s">
        <v>982</v>
      </c>
    </row>
    <row r="516" spans="1:4" x14ac:dyDescent="0.25">
      <c r="A516" t="s">
        <v>1733</v>
      </c>
      <c r="B516" t="s">
        <v>1737</v>
      </c>
      <c r="C516" s="91">
        <v>3</v>
      </c>
      <c r="D516" t="s">
        <v>971</v>
      </c>
    </row>
    <row r="517" spans="1:4" x14ac:dyDescent="0.25">
      <c r="A517" t="s">
        <v>1738</v>
      </c>
      <c r="B517" t="s">
        <v>1739</v>
      </c>
      <c r="C517" s="91">
        <v>6</v>
      </c>
      <c r="D517" t="s">
        <v>971</v>
      </c>
    </row>
    <row r="518" spans="1:4" x14ac:dyDescent="0.25">
      <c r="A518" t="s">
        <v>1738</v>
      </c>
      <c r="B518" t="s">
        <v>1740</v>
      </c>
      <c r="C518" s="91">
        <v>6</v>
      </c>
      <c r="D518" t="s">
        <v>971</v>
      </c>
    </row>
    <row r="519" spans="1:4" x14ac:dyDescent="0.25">
      <c r="A519" t="s">
        <v>1741</v>
      </c>
      <c r="B519" t="s">
        <v>1742</v>
      </c>
      <c r="C519" s="91">
        <v>2</v>
      </c>
      <c r="D519" t="s">
        <v>964</v>
      </c>
    </row>
    <row r="520" spans="1:4" x14ac:dyDescent="0.25">
      <c r="A520" t="s">
        <v>1743</v>
      </c>
      <c r="B520" t="s">
        <v>1744</v>
      </c>
      <c r="C520" s="91">
        <v>2</v>
      </c>
      <c r="D520" t="s">
        <v>971</v>
      </c>
    </row>
    <row r="521" spans="1:4" x14ac:dyDescent="0.25">
      <c r="A521" t="s">
        <v>1745</v>
      </c>
      <c r="B521" t="s">
        <v>1746</v>
      </c>
      <c r="C521" s="91">
        <v>5</v>
      </c>
      <c r="D521" t="s">
        <v>964</v>
      </c>
    </row>
    <row r="522" spans="1:4" x14ac:dyDescent="0.25">
      <c r="A522" t="s">
        <v>1747</v>
      </c>
      <c r="B522" t="s">
        <v>1748</v>
      </c>
      <c r="C522" s="91">
        <v>3</v>
      </c>
      <c r="D522" t="s">
        <v>964</v>
      </c>
    </row>
    <row r="523" spans="1:4" x14ac:dyDescent="0.25">
      <c r="A523" t="s">
        <v>1747</v>
      </c>
      <c r="B523" t="s">
        <v>1749</v>
      </c>
      <c r="C523" s="91">
        <v>2</v>
      </c>
      <c r="D523" t="s">
        <v>964</v>
      </c>
    </row>
    <row r="524" spans="1:4" x14ac:dyDescent="0.25">
      <c r="A524" t="s">
        <v>1747</v>
      </c>
      <c r="B524" t="s">
        <v>1750</v>
      </c>
      <c r="C524" s="91">
        <v>2</v>
      </c>
      <c r="D524" t="s">
        <v>964</v>
      </c>
    </row>
    <row r="525" spans="1:4" x14ac:dyDescent="0.25">
      <c r="A525" t="s">
        <v>1751</v>
      </c>
      <c r="B525" t="s">
        <v>1752</v>
      </c>
      <c r="C525" s="91">
        <v>12</v>
      </c>
      <c r="D525" t="s">
        <v>971</v>
      </c>
    </row>
    <row r="526" spans="1:4" x14ac:dyDescent="0.25">
      <c r="A526" t="s">
        <v>1753</v>
      </c>
      <c r="B526" t="s">
        <v>1754</v>
      </c>
      <c r="C526" s="91">
        <v>3</v>
      </c>
      <c r="D526" t="s">
        <v>971</v>
      </c>
    </row>
    <row r="527" spans="1:4" x14ac:dyDescent="0.25">
      <c r="A527" t="s">
        <v>1753</v>
      </c>
      <c r="B527" t="s">
        <v>1755</v>
      </c>
      <c r="C527" s="91">
        <v>3</v>
      </c>
      <c r="D527" t="s">
        <v>971</v>
      </c>
    </row>
    <row r="528" spans="1:4" x14ac:dyDescent="0.25">
      <c r="A528" t="s">
        <v>1756</v>
      </c>
      <c r="B528" t="s">
        <v>1757</v>
      </c>
      <c r="C528" s="91">
        <v>4</v>
      </c>
      <c r="D528" t="s">
        <v>971</v>
      </c>
    </row>
    <row r="529" spans="1:4" x14ac:dyDescent="0.25">
      <c r="A529" t="s">
        <v>1758</v>
      </c>
      <c r="B529" t="s">
        <v>1759</v>
      </c>
      <c r="C529" s="91">
        <v>3</v>
      </c>
      <c r="D529" t="s">
        <v>964</v>
      </c>
    </row>
    <row r="530" spans="1:4" x14ac:dyDescent="0.25">
      <c r="A530" t="s">
        <v>1760</v>
      </c>
      <c r="B530" t="s">
        <v>1761</v>
      </c>
      <c r="C530" s="91">
        <v>6</v>
      </c>
      <c r="D530" t="s">
        <v>971</v>
      </c>
    </row>
    <row r="531" spans="1:4" x14ac:dyDescent="0.25">
      <c r="A531" t="s">
        <v>1762</v>
      </c>
      <c r="B531" t="s">
        <v>1763</v>
      </c>
      <c r="C531" s="91">
        <v>5</v>
      </c>
      <c r="D531" t="s">
        <v>971</v>
      </c>
    </row>
    <row r="532" spans="1:4" x14ac:dyDescent="0.25">
      <c r="A532" t="s">
        <v>1764</v>
      </c>
      <c r="B532" t="s">
        <v>1765</v>
      </c>
      <c r="C532" s="91">
        <v>3</v>
      </c>
      <c r="D532" t="s">
        <v>971</v>
      </c>
    </row>
    <row r="533" spans="1:4" x14ac:dyDescent="0.25">
      <c r="A533" t="s">
        <v>1766</v>
      </c>
      <c r="B533" t="s">
        <v>1767</v>
      </c>
      <c r="C533" s="91">
        <v>3</v>
      </c>
      <c r="D533" t="s">
        <v>964</v>
      </c>
    </row>
    <row r="534" spans="1:4" x14ac:dyDescent="0.25">
      <c r="A534" t="s">
        <v>1766</v>
      </c>
      <c r="B534" t="s">
        <v>1768</v>
      </c>
      <c r="C534" s="91">
        <v>5</v>
      </c>
      <c r="D534" t="s">
        <v>964</v>
      </c>
    </row>
    <row r="535" spans="1:4" x14ac:dyDescent="0.25">
      <c r="A535" t="s">
        <v>1769</v>
      </c>
      <c r="B535" t="s">
        <v>1770</v>
      </c>
      <c r="C535" s="91">
        <v>25</v>
      </c>
      <c r="D535" t="s">
        <v>964</v>
      </c>
    </row>
    <row r="536" spans="1:4" x14ac:dyDescent="0.25">
      <c r="A536" t="s">
        <v>1769</v>
      </c>
      <c r="B536" t="s">
        <v>1771</v>
      </c>
      <c r="C536" s="91">
        <v>12</v>
      </c>
      <c r="D536" t="s">
        <v>964</v>
      </c>
    </row>
    <row r="537" spans="1:4" x14ac:dyDescent="0.25">
      <c r="A537" t="s">
        <v>1769</v>
      </c>
      <c r="B537" t="s">
        <v>1772</v>
      </c>
      <c r="C537" s="91">
        <v>10</v>
      </c>
      <c r="D537" t="s">
        <v>964</v>
      </c>
    </row>
    <row r="538" spans="1:4" x14ac:dyDescent="0.25">
      <c r="A538" t="s">
        <v>1769</v>
      </c>
      <c r="B538" t="s">
        <v>1773</v>
      </c>
      <c r="C538" s="91">
        <v>10</v>
      </c>
      <c r="D538" t="s">
        <v>964</v>
      </c>
    </row>
    <row r="539" spans="1:4" x14ac:dyDescent="0.25">
      <c r="A539" t="s">
        <v>1769</v>
      </c>
      <c r="B539" t="s">
        <v>1774</v>
      </c>
      <c r="C539" s="91">
        <v>10</v>
      </c>
      <c r="D539" t="s">
        <v>964</v>
      </c>
    </row>
    <row r="540" spans="1:4" x14ac:dyDescent="0.25">
      <c r="A540" t="s">
        <v>1769</v>
      </c>
      <c r="B540" t="s">
        <v>1775</v>
      </c>
      <c r="C540" s="91">
        <v>10</v>
      </c>
      <c r="D540" t="s">
        <v>964</v>
      </c>
    </row>
    <row r="541" spans="1:4" x14ac:dyDescent="0.25">
      <c r="A541" t="s">
        <v>1769</v>
      </c>
      <c r="B541" t="s">
        <v>1776</v>
      </c>
      <c r="C541" s="91">
        <v>15</v>
      </c>
      <c r="D541" t="s">
        <v>964</v>
      </c>
    </row>
    <row r="542" spans="1:4" x14ac:dyDescent="0.25">
      <c r="A542" t="s">
        <v>1769</v>
      </c>
      <c r="B542" t="s">
        <v>1777</v>
      </c>
      <c r="C542" s="91">
        <v>5</v>
      </c>
      <c r="D542" t="s">
        <v>964</v>
      </c>
    </row>
    <row r="543" spans="1:4" x14ac:dyDescent="0.25">
      <c r="A543" t="s">
        <v>1769</v>
      </c>
      <c r="B543" t="s">
        <v>1778</v>
      </c>
      <c r="C543" s="91">
        <v>12</v>
      </c>
      <c r="D543" t="s">
        <v>964</v>
      </c>
    </row>
    <row r="544" spans="1:4" x14ac:dyDescent="0.25">
      <c r="A544" t="s">
        <v>1769</v>
      </c>
      <c r="B544" t="s">
        <v>1779</v>
      </c>
      <c r="C544" s="91">
        <v>5</v>
      </c>
      <c r="D544" t="s">
        <v>964</v>
      </c>
    </row>
    <row r="545" spans="1:4" x14ac:dyDescent="0.25">
      <c r="A545" t="s">
        <v>1769</v>
      </c>
      <c r="B545" t="s">
        <v>1780</v>
      </c>
      <c r="C545" s="91">
        <v>15</v>
      </c>
      <c r="D545" t="s">
        <v>964</v>
      </c>
    </row>
    <row r="546" spans="1:4" x14ac:dyDescent="0.25">
      <c r="A546" t="s">
        <v>1769</v>
      </c>
      <c r="B546" t="s">
        <v>1781</v>
      </c>
      <c r="C546" s="91">
        <v>15</v>
      </c>
      <c r="D546" t="s">
        <v>964</v>
      </c>
    </row>
    <row r="547" spans="1:4" x14ac:dyDescent="0.25">
      <c r="A547" t="s">
        <v>1769</v>
      </c>
      <c r="B547" t="s">
        <v>1782</v>
      </c>
      <c r="C547" s="91">
        <v>12</v>
      </c>
      <c r="D547" t="s">
        <v>964</v>
      </c>
    </row>
    <row r="548" spans="1:4" x14ac:dyDescent="0.25">
      <c r="A548" t="s">
        <v>1769</v>
      </c>
      <c r="B548" t="s">
        <v>1783</v>
      </c>
      <c r="C548" s="91">
        <v>15</v>
      </c>
      <c r="D548" t="s">
        <v>964</v>
      </c>
    </row>
    <row r="549" spans="1:4" x14ac:dyDescent="0.25">
      <c r="A549" t="s">
        <v>1784</v>
      </c>
      <c r="B549" t="s">
        <v>1785</v>
      </c>
      <c r="C549" s="91">
        <v>7</v>
      </c>
      <c r="D549" t="s">
        <v>971</v>
      </c>
    </row>
    <row r="550" spans="1:4" x14ac:dyDescent="0.25">
      <c r="A550" t="s">
        <v>1786</v>
      </c>
      <c r="B550" t="s">
        <v>1787</v>
      </c>
      <c r="C550" s="91">
        <v>20</v>
      </c>
      <c r="D550" t="s">
        <v>964</v>
      </c>
    </row>
    <row r="551" spans="1:4" x14ac:dyDescent="0.25">
      <c r="A551" t="s">
        <v>1786</v>
      </c>
      <c r="B551" t="s">
        <v>1788</v>
      </c>
      <c r="C551" s="91">
        <v>20</v>
      </c>
      <c r="D551" t="s">
        <v>964</v>
      </c>
    </row>
    <row r="552" spans="1:4" x14ac:dyDescent="0.25">
      <c r="A552" t="s">
        <v>1789</v>
      </c>
      <c r="B552" t="s">
        <v>1790</v>
      </c>
      <c r="C552" s="91">
        <v>7</v>
      </c>
      <c r="D552" t="s">
        <v>971</v>
      </c>
    </row>
    <row r="553" spans="1:4" x14ac:dyDescent="0.25">
      <c r="A553" t="s">
        <v>1791</v>
      </c>
      <c r="B553" t="s">
        <v>1792</v>
      </c>
      <c r="C553" s="91">
        <v>12</v>
      </c>
      <c r="D553" t="s">
        <v>964</v>
      </c>
    </row>
    <row r="554" spans="1:4" x14ac:dyDescent="0.25">
      <c r="A554" t="s">
        <v>1793</v>
      </c>
      <c r="B554" t="s">
        <v>1794</v>
      </c>
      <c r="C554" s="91">
        <v>2</v>
      </c>
      <c r="D554" t="s">
        <v>964</v>
      </c>
    </row>
    <row r="555" spans="1:4" x14ac:dyDescent="0.25">
      <c r="A555" t="s">
        <v>1793</v>
      </c>
      <c r="B555" t="s">
        <v>1795</v>
      </c>
      <c r="C555" s="91">
        <v>7</v>
      </c>
      <c r="D555" t="s">
        <v>964</v>
      </c>
    </row>
    <row r="556" spans="1:4" x14ac:dyDescent="0.25">
      <c r="A556" t="s">
        <v>1793</v>
      </c>
      <c r="B556" t="s">
        <v>1796</v>
      </c>
      <c r="C556" s="91">
        <v>5</v>
      </c>
      <c r="D556" t="s">
        <v>964</v>
      </c>
    </row>
    <row r="557" spans="1:4" x14ac:dyDescent="0.25">
      <c r="A557" t="s">
        <v>1793</v>
      </c>
      <c r="B557" t="s">
        <v>1797</v>
      </c>
      <c r="C557" s="91">
        <v>8</v>
      </c>
      <c r="D557" t="s">
        <v>964</v>
      </c>
    </row>
    <row r="558" spans="1:4" x14ac:dyDescent="0.25">
      <c r="A558" t="s">
        <v>1798</v>
      </c>
      <c r="B558" t="s">
        <v>1799</v>
      </c>
      <c r="C558" s="91">
        <v>11</v>
      </c>
      <c r="D558" t="s">
        <v>964</v>
      </c>
    </row>
    <row r="559" spans="1:4" x14ac:dyDescent="0.25">
      <c r="A559" t="s">
        <v>1798</v>
      </c>
      <c r="B559" t="s">
        <v>1800</v>
      </c>
      <c r="C559" s="91">
        <v>12</v>
      </c>
      <c r="D559" t="s">
        <v>964</v>
      </c>
    </row>
    <row r="560" spans="1:4" x14ac:dyDescent="0.25">
      <c r="A560" t="s">
        <v>1801</v>
      </c>
      <c r="B560" t="s">
        <v>1802</v>
      </c>
      <c r="C560" s="91">
        <v>10</v>
      </c>
      <c r="D560" t="s">
        <v>964</v>
      </c>
    </row>
    <row r="561" spans="1:4" x14ac:dyDescent="0.25">
      <c r="A561" t="s">
        <v>1801</v>
      </c>
      <c r="B561" t="s">
        <v>1803</v>
      </c>
      <c r="C561" s="91">
        <v>10</v>
      </c>
      <c r="D561" t="s">
        <v>964</v>
      </c>
    </row>
    <row r="562" spans="1:4" x14ac:dyDescent="0.25">
      <c r="A562" t="s">
        <v>1804</v>
      </c>
      <c r="B562" t="s">
        <v>1805</v>
      </c>
      <c r="C562" s="91">
        <v>1.5</v>
      </c>
      <c r="D562" t="s">
        <v>964</v>
      </c>
    </row>
    <row r="563" spans="1:4" x14ac:dyDescent="0.25">
      <c r="A563" t="s">
        <v>1804</v>
      </c>
      <c r="B563" t="s">
        <v>1806</v>
      </c>
      <c r="C563" s="91">
        <v>5</v>
      </c>
      <c r="D563" t="s">
        <v>964</v>
      </c>
    </row>
    <row r="564" spans="1:4" x14ac:dyDescent="0.25">
      <c r="A564" t="s">
        <v>1804</v>
      </c>
      <c r="B564" t="s">
        <v>1807</v>
      </c>
      <c r="C564" s="91">
        <v>6</v>
      </c>
      <c r="D564" t="s">
        <v>964</v>
      </c>
    </row>
    <row r="565" spans="1:4" x14ac:dyDescent="0.25">
      <c r="A565" t="s">
        <v>1808</v>
      </c>
      <c r="B565" t="s">
        <v>1809</v>
      </c>
      <c r="C565" s="91">
        <v>1.5</v>
      </c>
      <c r="D565" t="s">
        <v>964</v>
      </c>
    </row>
    <row r="566" spans="1:4" x14ac:dyDescent="0.25">
      <c r="A566" t="s">
        <v>1810</v>
      </c>
      <c r="B566" t="s">
        <v>1811</v>
      </c>
      <c r="C566" s="91">
        <v>12</v>
      </c>
      <c r="D566" t="s">
        <v>964</v>
      </c>
    </row>
    <row r="567" spans="1:4" x14ac:dyDescent="0.25">
      <c r="A567" t="s">
        <v>1812</v>
      </c>
      <c r="B567" t="s">
        <v>1813</v>
      </c>
      <c r="C567" s="91">
        <v>7</v>
      </c>
      <c r="D567" t="s">
        <v>971</v>
      </c>
    </row>
    <row r="568" spans="1:4" x14ac:dyDescent="0.25">
      <c r="A568" t="s">
        <v>1814</v>
      </c>
      <c r="B568" t="s">
        <v>1815</v>
      </c>
      <c r="C568" s="91">
        <v>6</v>
      </c>
      <c r="D568" t="s">
        <v>971</v>
      </c>
    </row>
    <row r="569" spans="1:4" x14ac:dyDescent="0.25">
      <c r="A569" t="s">
        <v>1816</v>
      </c>
      <c r="B569" t="s">
        <v>1817</v>
      </c>
      <c r="C569" s="91">
        <v>5</v>
      </c>
      <c r="D569" t="s">
        <v>964</v>
      </c>
    </row>
    <row r="570" spans="1:4" x14ac:dyDescent="0.25">
      <c r="A570" t="s">
        <v>1818</v>
      </c>
      <c r="B570" t="s">
        <v>1819</v>
      </c>
      <c r="C570" s="91">
        <v>7</v>
      </c>
      <c r="D570" t="s">
        <v>971</v>
      </c>
    </row>
    <row r="571" spans="1:4" x14ac:dyDescent="0.25">
      <c r="A571" t="s">
        <v>1820</v>
      </c>
      <c r="B571" t="s">
        <v>1821</v>
      </c>
      <c r="C571" s="91">
        <v>7</v>
      </c>
      <c r="D571" t="s">
        <v>964</v>
      </c>
    </row>
    <row r="572" spans="1:4" x14ac:dyDescent="0.25">
      <c r="A572" t="s">
        <v>1822</v>
      </c>
      <c r="B572" t="s">
        <v>1823</v>
      </c>
      <c r="C572" s="91">
        <v>6</v>
      </c>
      <c r="D572" t="s">
        <v>971</v>
      </c>
    </row>
    <row r="573" spans="1:4" x14ac:dyDescent="0.25">
      <c r="A573" t="s">
        <v>1824</v>
      </c>
      <c r="B573" t="s">
        <v>1825</v>
      </c>
      <c r="C573" s="91">
        <v>6</v>
      </c>
      <c r="D573" t="s">
        <v>964</v>
      </c>
    </row>
    <row r="574" spans="1:4" x14ac:dyDescent="0.25">
      <c r="A574" t="s">
        <v>1826</v>
      </c>
      <c r="B574" t="s">
        <v>1827</v>
      </c>
      <c r="C574" s="91">
        <v>6</v>
      </c>
      <c r="D574" t="s">
        <v>964</v>
      </c>
    </row>
    <row r="575" spans="1:4" x14ac:dyDescent="0.25">
      <c r="A575" t="s">
        <v>1828</v>
      </c>
      <c r="B575" t="s">
        <v>1829</v>
      </c>
      <c r="C575" s="91">
        <v>9</v>
      </c>
      <c r="D575" t="s">
        <v>964</v>
      </c>
    </row>
    <row r="576" spans="1:4" x14ac:dyDescent="0.25">
      <c r="A576" t="s">
        <v>1830</v>
      </c>
      <c r="B576" t="s">
        <v>1831</v>
      </c>
      <c r="C576" s="91">
        <v>4</v>
      </c>
      <c r="D576" t="s">
        <v>971</v>
      </c>
    </row>
    <row r="577" spans="1:4" x14ac:dyDescent="0.25">
      <c r="A577" t="s">
        <v>1832</v>
      </c>
      <c r="B577" t="s">
        <v>1833</v>
      </c>
      <c r="C577" s="91">
        <v>9</v>
      </c>
      <c r="D577" t="s">
        <v>964</v>
      </c>
    </row>
    <row r="578" spans="1:4" x14ac:dyDescent="0.25">
      <c r="A578" t="s">
        <v>1834</v>
      </c>
      <c r="B578" t="s">
        <v>1835</v>
      </c>
      <c r="C578" s="91">
        <v>10</v>
      </c>
      <c r="D578" t="s">
        <v>964</v>
      </c>
    </row>
    <row r="579" spans="1:4" x14ac:dyDescent="0.25">
      <c r="A579" t="s">
        <v>1834</v>
      </c>
      <c r="B579" t="s">
        <v>1836</v>
      </c>
      <c r="C579" s="91">
        <v>6</v>
      </c>
      <c r="D579" t="s">
        <v>964</v>
      </c>
    </row>
    <row r="580" spans="1:4" x14ac:dyDescent="0.25">
      <c r="A580" t="s">
        <v>1837</v>
      </c>
      <c r="B580" t="s">
        <v>1838</v>
      </c>
      <c r="C580" s="91">
        <v>8</v>
      </c>
      <c r="D580" t="s">
        <v>964</v>
      </c>
    </row>
    <row r="581" spans="1:4" x14ac:dyDescent="0.25">
      <c r="A581" t="s">
        <v>1837</v>
      </c>
      <c r="B581" t="s">
        <v>1839</v>
      </c>
      <c r="C581" s="91">
        <v>6</v>
      </c>
      <c r="D581" t="s">
        <v>964</v>
      </c>
    </row>
    <row r="582" spans="1:4" x14ac:dyDescent="0.25">
      <c r="A582" t="s">
        <v>1840</v>
      </c>
      <c r="B582" t="s">
        <v>1841</v>
      </c>
      <c r="C582" s="91">
        <v>4</v>
      </c>
      <c r="D582" t="s">
        <v>964</v>
      </c>
    </row>
    <row r="583" spans="1:4" x14ac:dyDescent="0.25">
      <c r="A583" t="s">
        <v>1842</v>
      </c>
      <c r="B583" t="s">
        <v>1843</v>
      </c>
      <c r="C583" s="91">
        <v>10</v>
      </c>
      <c r="D583" t="s">
        <v>964</v>
      </c>
    </row>
    <row r="584" spans="1:4" x14ac:dyDescent="0.25">
      <c r="A584" t="s">
        <v>1842</v>
      </c>
      <c r="B584" t="s">
        <v>1844</v>
      </c>
      <c r="C584" s="91">
        <v>11.5</v>
      </c>
      <c r="D584" t="s">
        <v>964</v>
      </c>
    </row>
    <row r="585" spans="1:4" x14ac:dyDescent="0.25">
      <c r="A585" t="s">
        <v>1842</v>
      </c>
      <c r="B585" t="s">
        <v>1845</v>
      </c>
      <c r="C585" s="91">
        <v>24.5</v>
      </c>
      <c r="D585" t="s">
        <v>964</v>
      </c>
    </row>
    <row r="586" spans="1:4" x14ac:dyDescent="0.25">
      <c r="A586" t="s">
        <v>1842</v>
      </c>
      <c r="B586" t="s">
        <v>1846</v>
      </c>
      <c r="C586" s="91">
        <v>15</v>
      </c>
      <c r="D586" t="s">
        <v>964</v>
      </c>
    </row>
    <row r="587" spans="1:4" x14ac:dyDescent="0.25">
      <c r="A587" t="s">
        <v>1842</v>
      </c>
      <c r="B587" t="s">
        <v>1847</v>
      </c>
      <c r="C587" s="91">
        <v>30</v>
      </c>
      <c r="D587" t="s">
        <v>964</v>
      </c>
    </row>
    <row r="588" spans="1:4" x14ac:dyDescent="0.25">
      <c r="A588" t="s">
        <v>1848</v>
      </c>
      <c r="B588" t="s">
        <v>1849</v>
      </c>
      <c r="C588" s="91">
        <v>21</v>
      </c>
      <c r="D588" t="s">
        <v>964</v>
      </c>
    </row>
    <row r="589" spans="1:4" x14ac:dyDescent="0.25">
      <c r="A589" t="s">
        <v>1850</v>
      </c>
      <c r="B589" t="s">
        <v>1851</v>
      </c>
      <c r="C589" s="91">
        <v>15</v>
      </c>
      <c r="D589" t="s">
        <v>964</v>
      </c>
    </row>
    <row r="590" spans="1:4" x14ac:dyDescent="0.25">
      <c r="A590" t="s">
        <v>1850</v>
      </c>
      <c r="B590" t="s">
        <v>1852</v>
      </c>
      <c r="C590" s="91">
        <v>18</v>
      </c>
      <c r="D590" t="s">
        <v>964</v>
      </c>
    </row>
    <row r="591" spans="1:4" x14ac:dyDescent="0.25">
      <c r="A591" t="s">
        <v>1853</v>
      </c>
      <c r="B591" t="s">
        <v>1854</v>
      </c>
      <c r="C591" s="91">
        <v>23.5</v>
      </c>
      <c r="D591" t="s">
        <v>964</v>
      </c>
    </row>
    <row r="592" spans="1:4" x14ac:dyDescent="0.25">
      <c r="A592" t="s">
        <v>1853</v>
      </c>
      <c r="B592" t="s">
        <v>1855</v>
      </c>
      <c r="C592" s="91">
        <v>10</v>
      </c>
      <c r="D592" t="s">
        <v>964</v>
      </c>
    </row>
    <row r="593" spans="1:4" x14ac:dyDescent="0.25">
      <c r="A593" t="s">
        <v>1853</v>
      </c>
      <c r="B593" t="s">
        <v>1856</v>
      </c>
      <c r="C593" s="91">
        <v>18</v>
      </c>
      <c r="D593" t="s">
        <v>964</v>
      </c>
    </row>
    <row r="594" spans="1:4" x14ac:dyDescent="0.25">
      <c r="A594" t="s">
        <v>1853</v>
      </c>
      <c r="B594" t="s">
        <v>1857</v>
      </c>
      <c r="C594" s="91">
        <v>30</v>
      </c>
      <c r="D594" t="s">
        <v>964</v>
      </c>
    </row>
    <row r="595" spans="1:4" x14ac:dyDescent="0.25">
      <c r="A595" t="s">
        <v>1853</v>
      </c>
      <c r="B595" t="s">
        <v>1858</v>
      </c>
      <c r="C595" s="91">
        <v>11.5</v>
      </c>
      <c r="D595" t="s">
        <v>964</v>
      </c>
    </row>
    <row r="596" spans="1:4" x14ac:dyDescent="0.25">
      <c r="A596" t="s">
        <v>1853</v>
      </c>
      <c r="B596" t="s">
        <v>1859</v>
      </c>
      <c r="C596" s="91">
        <v>15</v>
      </c>
      <c r="D596" t="s">
        <v>964</v>
      </c>
    </row>
    <row r="597" spans="1:4" x14ac:dyDescent="0.25">
      <c r="A597" t="s">
        <v>1853</v>
      </c>
      <c r="B597" t="s">
        <v>1860</v>
      </c>
      <c r="C597" s="91">
        <v>30</v>
      </c>
      <c r="D597" t="s">
        <v>964</v>
      </c>
    </row>
    <row r="598" spans="1:4" x14ac:dyDescent="0.25">
      <c r="A598" t="s">
        <v>1853</v>
      </c>
      <c r="B598" t="s">
        <v>1861</v>
      </c>
      <c r="C598" s="91">
        <v>19</v>
      </c>
      <c r="D598" t="s">
        <v>964</v>
      </c>
    </row>
    <row r="599" spans="1:4" x14ac:dyDescent="0.25">
      <c r="A599" t="s">
        <v>1853</v>
      </c>
      <c r="B599" t="s">
        <v>1862</v>
      </c>
      <c r="C599" s="91">
        <v>6</v>
      </c>
      <c r="D599" t="s">
        <v>964</v>
      </c>
    </row>
    <row r="600" spans="1:4" x14ac:dyDescent="0.25">
      <c r="A600" t="s">
        <v>1863</v>
      </c>
      <c r="B600" t="s">
        <v>1864</v>
      </c>
      <c r="C600" s="91">
        <v>12</v>
      </c>
      <c r="D600" t="s">
        <v>964</v>
      </c>
    </row>
    <row r="601" spans="1:4" x14ac:dyDescent="0.25">
      <c r="A601" t="s">
        <v>1865</v>
      </c>
      <c r="B601" t="s">
        <v>1866</v>
      </c>
      <c r="C601" s="91">
        <v>11</v>
      </c>
      <c r="D601" t="s">
        <v>964</v>
      </c>
    </row>
    <row r="602" spans="1:4" x14ac:dyDescent="0.25">
      <c r="A602" t="s">
        <v>1865</v>
      </c>
      <c r="B602" t="s">
        <v>1867</v>
      </c>
      <c r="C602" s="91">
        <v>12</v>
      </c>
      <c r="D602" t="s">
        <v>964</v>
      </c>
    </row>
    <row r="603" spans="1:4" x14ac:dyDescent="0.25">
      <c r="A603" t="s">
        <v>1868</v>
      </c>
      <c r="B603" t="s">
        <v>1869</v>
      </c>
      <c r="C603" s="91">
        <v>8</v>
      </c>
      <c r="D603" t="s">
        <v>971</v>
      </c>
    </row>
    <row r="604" spans="1:4" x14ac:dyDescent="0.25">
      <c r="A604" t="s">
        <v>1870</v>
      </c>
      <c r="B604" t="s">
        <v>1871</v>
      </c>
      <c r="C604" s="91">
        <v>5</v>
      </c>
      <c r="D604" t="s">
        <v>964</v>
      </c>
    </row>
    <row r="605" spans="1:4" x14ac:dyDescent="0.25">
      <c r="A605" t="s">
        <v>1872</v>
      </c>
      <c r="B605" t="s">
        <v>1873</v>
      </c>
      <c r="C605" s="91">
        <v>10</v>
      </c>
      <c r="D605" t="s">
        <v>964</v>
      </c>
    </row>
    <row r="606" spans="1:4" x14ac:dyDescent="0.25">
      <c r="A606" t="s">
        <v>1872</v>
      </c>
      <c r="B606" t="s">
        <v>1874</v>
      </c>
      <c r="C606" s="91">
        <v>7</v>
      </c>
      <c r="D606" t="s">
        <v>964</v>
      </c>
    </row>
    <row r="607" spans="1:4" x14ac:dyDescent="0.25">
      <c r="A607" t="s">
        <v>1872</v>
      </c>
      <c r="B607" t="s">
        <v>1875</v>
      </c>
      <c r="C607" s="91">
        <v>4</v>
      </c>
      <c r="D607" t="s">
        <v>964</v>
      </c>
    </row>
    <row r="608" spans="1:4" x14ac:dyDescent="0.25">
      <c r="A608" t="s">
        <v>1872</v>
      </c>
      <c r="B608" t="s">
        <v>1876</v>
      </c>
      <c r="C608" s="91">
        <v>5</v>
      </c>
      <c r="D608" t="s">
        <v>964</v>
      </c>
    </row>
    <row r="609" spans="1:4" x14ac:dyDescent="0.25">
      <c r="A609" t="s">
        <v>1872</v>
      </c>
      <c r="B609" t="s">
        <v>1877</v>
      </c>
      <c r="C609" s="91">
        <v>1.5</v>
      </c>
      <c r="D609" t="s">
        <v>964</v>
      </c>
    </row>
    <row r="610" spans="1:4" x14ac:dyDescent="0.25">
      <c r="A610" t="s">
        <v>1872</v>
      </c>
      <c r="B610" t="s">
        <v>1878</v>
      </c>
      <c r="C610" s="91">
        <v>8</v>
      </c>
      <c r="D610" t="s">
        <v>964</v>
      </c>
    </row>
    <row r="611" spans="1:4" x14ac:dyDescent="0.25">
      <c r="A611" t="s">
        <v>1872</v>
      </c>
      <c r="B611" t="s">
        <v>1879</v>
      </c>
      <c r="C611" s="91">
        <v>9</v>
      </c>
      <c r="D611" t="s">
        <v>964</v>
      </c>
    </row>
    <row r="612" spans="1:4" x14ac:dyDescent="0.25">
      <c r="A612" t="s">
        <v>1880</v>
      </c>
      <c r="B612" t="s">
        <v>1881</v>
      </c>
      <c r="C612" s="91">
        <v>12</v>
      </c>
      <c r="D612" t="s">
        <v>964</v>
      </c>
    </row>
    <row r="613" spans="1:4" x14ac:dyDescent="0.25">
      <c r="A613" t="s">
        <v>1882</v>
      </c>
      <c r="B613" t="s">
        <v>1883</v>
      </c>
      <c r="C613" s="91">
        <v>6</v>
      </c>
      <c r="D613" t="s">
        <v>964</v>
      </c>
    </row>
    <row r="614" spans="1:4" x14ac:dyDescent="0.25">
      <c r="A614" t="s">
        <v>1884</v>
      </c>
      <c r="B614" t="s">
        <v>1885</v>
      </c>
      <c r="C614" s="91">
        <v>11</v>
      </c>
      <c r="D614" t="s">
        <v>964</v>
      </c>
    </row>
    <row r="615" spans="1:4" x14ac:dyDescent="0.25">
      <c r="A615" t="s">
        <v>1886</v>
      </c>
      <c r="B615" t="s">
        <v>1887</v>
      </c>
      <c r="C615" s="91">
        <v>6</v>
      </c>
      <c r="D615" t="s">
        <v>971</v>
      </c>
    </row>
    <row r="616" spans="1:4" x14ac:dyDescent="0.25">
      <c r="A616" t="s">
        <v>1888</v>
      </c>
      <c r="B616" t="s">
        <v>1889</v>
      </c>
      <c r="C616" s="91">
        <v>9</v>
      </c>
      <c r="D616" t="s">
        <v>971</v>
      </c>
    </row>
    <row r="617" spans="1:4" x14ac:dyDescent="0.25">
      <c r="A617" t="s">
        <v>1890</v>
      </c>
      <c r="B617" t="s">
        <v>1891</v>
      </c>
      <c r="C617" s="91">
        <v>16</v>
      </c>
      <c r="D617" t="s">
        <v>964</v>
      </c>
    </row>
    <row r="618" spans="1:4" x14ac:dyDescent="0.25">
      <c r="A618" t="s">
        <v>1890</v>
      </c>
      <c r="B618" t="s">
        <v>1892</v>
      </c>
      <c r="C618" s="91">
        <v>9</v>
      </c>
      <c r="D618" t="s">
        <v>964</v>
      </c>
    </row>
    <row r="619" spans="1:4" x14ac:dyDescent="0.25">
      <c r="A619" t="s">
        <v>1890</v>
      </c>
      <c r="B619" t="s">
        <v>1893</v>
      </c>
      <c r="C619" s="91">
        <v>14</v>
      </c>
      <c r="D619" t="s">
        <v>964</v>
      </c>
    </row>
    <row r="620" spans="1:4" x14ac:dyDescent="0.25">
      <c r="A620" t="s">
        <v>1890</v>
      </c>
      <c r="B620" t="s">
        <v>1894</v>
      </c>
      <c r="C620" s="91">
        <v>12</v>
      </c>
      <c r="D620" t="s">
        <v>964</v>
      </c>
    </row>
    <row r="621" spans="1:4" x14ac:dyDescent="0.25">
      <c r="A621" t="s">
        <v>1890</v>
      </c>
      <c r="B621" t="s">
        <v>1895</v>
      </c>
      <c r="C621" s="91">
        <v>18</v>
      </c>
      <c r="D621" t="s">
        <v>971</v>
      </c>
    </row>
    <row r="622" spans="1:4" x14ac:dyDescent="0.25">
      <c r="A622" t="s">
        <v>1890</v>
      </c>
      <c r="B622" t="s">
        <v>1896</v>
      </c>
      <c r="C622" s="91">
        <v>20</v>
      </c>
      <c r="D622" t="s">
        <v>971</v>
      </c>
    </row>
    <row r="623" spans="1:4" x14ac:dyDescent="0.25">
      <c r="A623" t="s">
        <v>1890</v>
      </c>
      <c r="B623" t="s">
        <v>1897</v>
      </c>
      <c r="C623" s="91">
        <v>21</v>
      </c>
      <c r="D623" t="s">
        <v>971</v>
      </c>
    </row>
    <row r="624" spans="1:4" x14ac:dyDescent="0.25">
      <c r="A624" t="s">
        <v>1898</v>
      </c>
      <c r="B624" t="s">
        <v>1899</v>
      </c>
      <c r="C624" s="91">
        <v>12</v>
      </c>
      <c r="D624" t="s">
        <v>971</v>
      </c>
    </row>
    <row r="625" spans="1:4" x14ac:dyDescent="0.25">
      <c r="A625" t="s">
        <v>1900</v>
      </c>
      <c r="B625" t="s">
        <v>1901</v>
      </c>
      <c r="C625" s="91">
        <v>9</v>
      </c>
      <c r="D625" t="s">
        <v>964</v>
      </c>
    </row>
    <row r="626" spans="1:4" x14ac:dyDescent="0.25">
      <c r="A626" t="s">
        <v>1902</v>
      </c>
      <c r="B626" t="s">
        <v>1903</v>
      </c>
      <c r="C626" s="91">
        <v>12</v>
      </c>
      <c r="D626" t="s">
        <v>964</v>
      </c>
    </row>
    <row r="627" spans="1:4" x14ac:dyDescent="0.25">
      <c r="A627" t="s">
        <v>1904</v>
      </c>
      <c r="B627" t="s">
        <v>1905</v>
      </c>
      <c r="C627" s="91">
        <v>3</v>
      </c>
      <c r="D627" t="s">
        <v>964</v>
      </c>
    </row>
    <row r="628" spans="1:4" x14ac:dyDescent="0.25">
      <c r="A628" t="s">
        <v>1906</v>
      </c>
      <c r="B628" t="s">
        <v>1907</v>
      </c>
      <c r="C628" s="91">
        <v>4</v>
      </c>
      <c r="D628" t="s">
        <v>964</v>
      </c>
    </row>
    <row r="629" spans="1:4" x14ac:dyDescent="0.25">
      <c r="A629" t="s">
        <v>1908</v>
      </c>
      <c r="B629" t="s">
        <v>1909</v>
      </c>
      <c r="C629" s="91">
        <v>7</v>
      </c>
      <c r="D629" t="s">
        <v>964</v>
      </c>
    </row>
    <row r="630" spans="1:4" x14ac:dyDescent="0.25">
      <c r="A630" t="s">
        <v>1910</v>
      </c>
      <c r="B630" t="s">
        <v>1911</v>
      </c>
      <c r="C630" s="91">
        <v>6</v>
      </c>
      <c r="D630" t="s">
        <v>964</v>
      </c>
    </row>
    <row r="631" spans="1:4" x14ac:dyDescent="0.25">
      <c r="A631" t="s">
        <v>1912</v>
      </c>
      <c r="B631" t="s">
        <v>1913</v>
      </c>
      <c r="C631" s="91">
        <v>22</v>
      </c>
      <c r="D631" t="s">
        <v>982</v>
      </c>
    </row>
    <row r="632" spans="1:4" x14ac:dyDescent="0.25">
      <c r="A632" t="s">
        <v>1914</v>
      </c>
      <c r="B632" t="s">
        <v>1915</v>
      </c>
      <c r="C632" s="91">
        <v>15</v>
      </c>
      <c r="D632" t="s">
        <v>971</v>
      </c>
    </row>
    <row r="633" spans="1:4" x14ac:dyDescent="0.25">
      <c r="A633" t="s">
        <v>1914</v>
      </c>
      <c r="B633" t="s">
        <v>1916</v>
      </c>
      <c r="C633" s="91">
        <v>4.5</v>
      </c>
      <c r="D633" t="s">
        <v>971</v>
      </c>
    </row>
    <row r="634" spans="1:4" x14ac:dyDescent="0.25">
      <c r="A634" t="s">
        <v>1914</v>
      </c>
      <c r="B634" t="s">
        <v>1917</v>
      </c>
      <c r="C634" s="91">
        <v>18</v>
      </c>
      <c r="D634" t="s">
        <v>971</v>
      </c>
    </row>
    <row r="635" spans="1:4" x14ac:dyDescent="0.25">
      <c r="A635" t="s">
        <v>1914</v>
      </c>
      <c r="B635" t="s">
        <v>1918</v>
      </c>
      <c r="C635" s="91">
        <v>18</v>
      </c>
      <c r="D635" t="s">
        <v>971</v>
      </c>
    </row>
    <row r="636" spans="1:4" x14ac:dyDescent="0.25">
      <c r="A636" t="s">
        <v>1919</v>
      </c>
      <c r="B636" t="s">
        <v>1920</v>
      </c>
      <c r="C636" s="91">
        <v>11</v>
      </c>
      <c r="D636" t="s">
        <v>964</v>
      </c>
    </row>
    <row r="637" spans="1:4" x14ac:dyDescent="0.25">
      <c r="A637" t="s">
        <v>1919</v>
      </c>
      <c r="B637" t="s">
        <v>1921</v>
      </c>
      <c r="C637" s="91">
        <v>11</v>
      </c>
      <c r="D637" t="s">
        <v>964</v>
      </c>
    </row>
    <row r="638" spans="1:4" x14ac:dyDescent="0.25">
      <c r="A638" t="s">
        <v>1922</v>
      </c>
      <c r="B638" t="s">
        <v>1923</v>
      </c>
      <c r="C638" s="91">
        <v>8</v>
      </c>
      <c r="D638" t="s">
        <v>971</v>
      </c>
    </row>
    <row r="639" spans="1:4" x14ac:dyDescent="0.25">
      <c r="A639" t="s">
        <v>1924</v>
      </c>
      <c r="B639" t="s">
        <v>1925</v>
      </c>
      <c r="C639" s="91">
        <v>6</v>
      </c>
      <c r="D639" t="s">
        <v>971</v>
      </c>
    </row>
    <row r="640" spans="1:4" x14ac:dyDescent="0.25">
      <c r="A640" t="s">
        <v>1926</v>
      </c>
      <c r="B640" t="s">
        <v>1927</v>
      </c>
      <c r="C640" s="91">
        <v>8</v>
      </c>
      <c r="D640" t="s">
        <v>971</v>
      </c>
    </row>
    <row r="641" spans="1:4" x14ac:dyDescent="0.25">
      <c r="A641" t="s">
        <v>1928</v>
      </c>
      <c r="B641" t="s">
        <v>1929</v>
      </c>
      <c r="C641" s="91">
        <v>6</v>
      </c>
      <c r="D641" t="s">
        <v>971</v>
      </c>
    </row>
    <row r="642" spans="1:4" x14ac:dyDescent="0.25">
      <c r="A642" t="s">
        <v>1930</v>
      </c>
      <c r="B642" t="s">
        <v>1931</v>
      </c>
      <c r="C642" s="91">
        <v>8</v>
      </c>
      <c r="D642" t="s">
        <v>971</v>
      </c>
    </row>
    <row r="643" spans="1:4" x14ac:dyDescent="0.25">
      <c r="A643" t="s">
        <v>1932</v>
      </c>
      <c r="B643" t="s">
        <v>1933</v>
      </c>
      <c r="C643" s="91">
        <v>3</v>
      </c>
      <c r="D643" t="s">
        <v>964</v>
      </c>
    </row>
    <row r="644" spans="1:4" x14ac:dyDescent="0.25">
      <c r="A644" t="s">
        <v>1932</v>
      </c>
      <c r="B644" t="s">
        <v>1934</v>
      </c>
      <c r="C644" s="91">
        <v>12</v>
      </c>
      <c r="D644" t="s">
        <v>971</v>
      </c>
    </row>
    <row r="645" spans="1:4" x14ac:dyDescent="0.25">
      <c r="A645" t="s">
        <v>1932</v>
      </c>
      <c r="B645" t="s">
        <v>1935</v>
      </c>
      <c r="C645" s="91">
        <v>12</v>
      </c>
      <c r="D645" t="s">
        <v>971</v>
      </c>
    </row>
    <row r="646" spans="1:4" x14ac:dyDescent="0.25">
      <c r="A646" t="s">
        <v>1932</v>
      </c>
      <c r="B646" t="s">
        <v>1936</v>
      </c>
      <c r="C646" s="91">
        <v>10</v>
      </c>
      <c r="D646" t="s">
        <v>971</v>
      </c>
    </row>
    <row r="647" spans="1:4" x14ac:dyDescent="0.25">
      <c r="A647" t="s">
        <v>1932</v>
      </c>
      <c r="B647" t="s">
        <v>1937</v>
      </c>
      <c r="C647" s="91">
        <v>11</v>
      </c>
      <c r="D647" t="s">
        <v>971</v>
      </c>
    </row>
    <row r="648" spans="1:4" x14ac:dyDescent="0.25">
      <c r="A648" t="s">
        <v>1932</v>
      </c>
      <c r="B648" t="s">
        <v>1938</v>
      </c>
      <c r="C648" s="91">
        <v>9</v>
      </c>
      <c r="D648" t="s">
        <v>971</v>
      </c>
    </row>
    <row r="649" spans="1:4" x14ac:dyDescent="0.25">
      <c r="A649" t="s">
        <v>1939</v>
      </c>
      <c r="B649" t="s">
        <v>1940</v>
      </c>
      <c r="C649" s="91">
        <v>20</v>
      </c>
      <c r="D649" t="s">
        <v>971</v>
      </c>
    </row>
    <row r="650" spans="1:4" x14ac:dyDescent="0.25">
      <c r="A650" t="s">
        <v>1939</v>
      </c>
      <c r="B650" t="s">
        <v>1941</v>
      </c>
      <c r="C650" s="91">
        <v>7</v>
      </c>
      <c r="D650" t="s">
        <v>971</v>
      </c>
    </row>
    <row r="651" spans="1:4" x14ac:dyDescent="0.25">
      <c r="A651" t="s">
        <v>1939</v>
      </c>
      <c r="B651" t="s">
        <v>1942</v>
      </c>
      <c r="C651" s="91">
        <v>12</v>
      </c>
      <c r="D651" t="s">
        <v>971</v>
      </c>
    </row>
    <row r="652" spans="1:4" x14ac:dyDescent="0.25">
      <c r="A652" t="s">
        <v>1939</v>
      </c>
      <c r="B652" t="s">
        <v>1943</v>
      </c>
      <c r="C652" s="91">
        <v>17</v>
      </c>
      <c r="D652" t="s">
        <v>971</v>
      </c>
    </row>
    <row r="653" spans="1:4" x14ac:dyDescent="0.25">
      <c r="A653" t="s">
        <v>1944</v>
      </c>
      <c r="B653" t="s">
        <v>1945</v>
      </c>
      <c r="C653" s="91">
        <v>12</v>
      </c>
      <c r="D653" t="s">
        <v>964</v>
      </c>
    </row>
    <row r="654" spans="1:4" x14ac:dyDescent="0.25">
      <c r="A654" t="s">
        <v>1946</v>
      </c>
      <c r="B654" t="s">
        <v>1947</v>
      </c>
      <c r="C654" s="91">
        <v>4</v>
      </c>
      <c r="D654" t="s">
        <v>971</v>
      </c>
    </row>
    <row r="655" spans="1:4" x14ac:dyDescent="0.25">
      <c r="A655" t="s">
        <v>1948</v>
      </c>
      <c r="B655" t="s">
        <v>1949</v>
      </c>
      <c r="C655" s="91">
        <v>5</v>
      </c>
      <c r="D655" t="s">
        <v>971</v>
      </c>
    </row>
    <row r="656" spans="1:4" x14ac:dyDescent="0.25">
      <c r="A656" t="s">
        <v>1950</v>
      </c>
      <c r="B656" t="s">
        <v>1951</v>
      </c>
      <c r="C656" s="91">
        <v>2</v>
      </c>
      <c r="D656" t="s">
        <v>964</v>
      </c>
    </row>
    <row r="657" spans="1:4" x14ac:dyDescent="0.25">
      <c r="A657" t="s">
        <v>1950</v>
      </c>
      <c r="B657" t="s">
        <v>1952</v>
      </c>
      <c r="C657" s="91">
        <v>4</v>
      </c>
      <c r="D657" t="s">
        <v>964</v>
      </c>
    </row>
    <row r="658" spans="1:4" x14ac:dyDescent="0.25">
      <c r="A658" t="s">
        <v>1953</v>
      </c>
      <c r="B658" t="s">
        <v>1954</v>
      </c>
      <c r="C658" s="91">
        <v>9</v>
      </c>
      <c r="D658" t="s">
        <v>971</v>
      </c>
    </row>
    <row r="659" spans="1:4" x14ac:dyDescent="0.25">
      <c r="A659" t="s">
        <v>1955</v>
      </c>
      <c r="B659" t="s">
        <v>1956</v>
      </c>
      <c r="C659" s="91">
        <v>17</v>
      </c>
      <c r="D659" t="s">
        <v>971</v>
      </c>
    </row>
    <row r="660" spans="1:4" x14ac:dyDescent="0.25">
      <c r="A660" t="s">
        <v>1955</v>
      </c>
      <c r="B660" t="s">
        <v>1957</v>
      </c>
      <c r="C660" s="91">
        <v>17</v>
      </c>
      <c r="D660" t="s">
        <v>971</v>
      </c>
    </row>
    <row r="661" spans="1:4" x14ac:dyDescent="0.25">
      <c r="A661" t="s">
        <v>1958</v>
      </c>
      <c r="B661" t="s">
        <v>1959</v>
      </c>
      <c r="C661" s="91">
        <v>4</v>
      </c>
      <c r="D661" t="s">
        <v>964</v>
      </c>
    </row>
    <row r="662" spans="1:4" x14ac:dyDescent="0.25">
      <c r="A662" t="s">
        <v>1960</v>
      </c>
      <c r="B662" t="s">
        <v>1961</v>
      </c>
      <c r="C662" s="91">
        <v>3</v>
      </c>
      <c r="D662" t="s">
        <v>964</v>
      </c>
    </row>
    <row r="663" spans="1:4" x14ac:dyDescent="0.25">
      <c r="A663" t="s">
        <v>1962</v>
      </c>
      <c r="B663" t="s">
        <v>1963</v>
      </c>
      <c r="C663" s="91">
        <v>21</v>
      </c>
      <c r="D663" t="s">
        <v>964</v>
      </c>
    </row>
    <row r="664" spans="1:4" x14ac:dyDescent="0.25">
      <c r="A664" t="s">
        <v>1962</v>
      </c>
      <c r="B664" t="s">
        <v>1964</v>
      </c>
      <c r="C664" s="91">
        <v>8.5</v>
      </c>
      <c r="D664" t="s">
        <v>964</v>
      </c>
    </row>
    <row r="665" spans="1:4" x14ac:dyDescent="0.25">
      <c r="A665" t="s">
        <v>1965</v>
      </c>
      <c r="B665" t="s">
        <v>1966</v>
      </c>
      <c r="C665" s="91">
        <v>20</v>
      </c>
      <c r="D665" t="s">
        <v>964</v>
      </c>
    </row>
    <row r="666" spans="1:4" x14ac:dyDescent="0.25">
      <c r="A666" t="s">
        <v>1967</v>
      </c>
      <c r="B666" t="s">
        <v>1968</v>
      </c>
      <c r="C666" s="91">
        <v>12</v>
      </c>
      <c r="D666" t="s">
        <v>964</v>
      </c>
    </row>
    <row r="667" spans="1:4" x14ac:dyDescent="0.25">
      <c r="A667" t="s">
        <v>1969</v>
      </c>
      <c r="B667" t="s">
        <v>1970</v>
      </c>
      <c r="C667" s="91">
        <v>8</v>
      </c>
      <c r="D667" t="s">
        <v>964</v>
      </c>
    </row>
    <row r="668" spans="1:4" x14ac:dyDescent="0.25">
      <c r="A668" t="s">
        <v>1971</v>
      </c>
      <c r="B668" t="s">
        <v>1972</v>
      </c>
      <c r="C668" s="91">
        <v>6</v>
      </c>
      <c r="D668" t="s">
        <v>964</v>
      </c>
    </row>
    <row r="669" spans="1:4" x14ac:dyDescent="0.25">
      <c r="A669" t="s">
        <v>1971</v>
      </c>
      <c r="B669" t="s">
        <v>1973</v>
      </c>
      <c r="C669" s="91">
        <v>6</v>
      </c>
      <c r="D669" t="s">
        <v>964</v>
      </c>
    </row>
    <row r="670" spans="1:4" x14ac:dyDescent="0.25">
      <c r="A670" t="s">
        <v>1974</v>
      </c>
      <c r="B670" t="s">
        <v>1975</v>
      </c>
      <c r="C670" s="91">
        <v>8</v>
      </c>
      <c r="D670" t="s">
        <v>964</v>
      </c>
    </row>
    <row r="671" spans="1:4" x14ac:dyDescent="0.25">
      <c r="A671" t="s">
        <v>1976</v>
      </c>
      <c r="B671" t="s">
        <v>1977</v>
      </c>
      <c r="C671" s="91">
        <v>8</v>
      </c>
      <c r="D671" t="s">
        <v>964</v>
      </c>
    </row>
    <row r="672" spans="1:4" x14ac:dyDescent="0.25">
      <c r="A672" t="s">
        <v>1978</v>
      </c>
      <c r="B672" t="s">
        <v>1979</v>
      </c>
      <c r="C672" s="91">
        <v>1</v>
      </c>
      <c r="D672" t="s">
        <v>964</v>
      </c>
    </row>
    <row r="673" spans="1:4" x14ac:dyDescent="0.25">
      <c r="A673" t="s">
        <v>1980</v>
      </c>
      <c r="B673" t="s">
        <v>1981</v>
      </c>
      <c r="C673" s="91">
        <v>4.5</v>
      </c>
      <c r="D673" t="s">
        <v>964</v>
      </c>
    </row>
    <row r="674" spans="1:4" x14ac:dyDescent="0.25">
      <c r="A674" t="s">
        <v>1980</v>
      </c>
      <c r="B674" t="s">
        <v>1982</v>
      </c>
      <c r="C674" s="91">
        <v>15</v>
      </c>
      <c r="D674" t="s">
        <v>964</v>
      </c>
    </row>
    <row r="675" spans="1:4" x14ac:dyDescent="0.25">
      <c r="A675" t="s">
        <v>1980</v>
      </c>
      <c r="B675" t="s">
        <v>1983</v>
      </c>
      <c r="C675" s="91">
        <v>6</v>
      </c>
      <c r="D675" t="s">
        <v>964</v>
      </c>
    </row>
    <row r="676" spans="1:4" x14ac:dyDescent="0.25">
      <c r="A676" t="s">
        <v>1984</v>
      </c>
      <c r="B676" t="s">
        <v>1985</v>
      </c>
      <c r="C676" s="91">
        <v>9</v>
      </c>
      <c r="D676" t="s">
        <v>964</v>
      </c>
    </row>
    <row r="677" spans="1:4" x14ac:dyDescent="0.25">
      <c r="A677" t="s">
        <v>1986</v>
      </c>
      <c r="B677" t="s">
        <v>1987</v>
      </c>
      <c r="C677" s="91">
        <v>4</v>
      </c>
      <c r="D677" t="s">
        <v>964</v>
      </c>
    </row>
    <row r="678" spans="1:4" x14ac:dyDescent="0.25">
      <c r="A678" t="s">
        <v>1986</v>
      </c>
      <c r="B678" t="s">
        <v>1988</v>
      </c>
      <c r="C678" s="91">
        <v>1</v>
      </c>
      <c r="D678" t="s">
        <v>964</v>
      </c>
    </row>
    <row r="679" spans="1:4" x14ac:dyDescent="0.25">
      <c r="A679" t="s">
        <v>1986</v>
      </c>
      <c r="B679" t="s">
        <v>1989</v>
      </c>
      <c r="C679" s="91">
        <v>4</v>
      </c>
      <c r="D679" t="s">
        <v>964</v>
      </c>
    </row>
    <row r="680" spans="1:4" x14ac:dyDescent="0.25">
      <c r="A680" t="s">
        <v>1986</v>
      </c>
      <c r="B680" t="s">
        <v>1990</v>
      </c>
      <c r="C680" s="91">
        <v>4</v>
      </c>
      <c r="D680" t="s">
        <v>964</v>
      </c>
    </row>
    <row r="681" spans="1:4" x14ac:dyDescent="0.25">
      <c r="A681" t="s">
        <v>1991</v>
      </c>
      <c r="B681" t="s">
        <v>1992</v>
      </c>
      <c r="C681" s="91">
        <v>3</v>
      </c>
      <c r="D681" t="s">
        <v>971</v>
      </c>
    </row>
    <row r="682" spans="1:4" x14ac:dyDescent="0.25">
      <c r="A682" t="s">
        <v>1991</v>
      </c>
      <c r="B682" t="s">
        <v>1993</v>
      </c>
      <c r="C682" s="91">
        <v>2</v>
      </c>
      <c r="D682" t="s">
        <v>971</v>
      </c>
    </row>
    <row r="683" spans="1:4" x14ac:dyDescent="0.25">
      <c r="A683" t="s">
        <v>1991</v>
      </c>
      <c r="B683" t="s">
        <v>1994</v>
      </c>
      <c r="C683" s="91">
        <v>4</v>
      </c>
      <c r="D683" t="s">
        <v>982</v>
      </c>
    </row>
    <row r="684" spans="1:4" x14ac:dyDescent="0.25">
      <c r="A684" t="s">
        <v>1995</v>
      </c>
      <c r="B684" t="s">
        <v>1996</v>
      </c>
      <c r="C684" s="91">
        <v>6</v>
      </c>
      <c r="D684" t="s">
        <v>964</v>
      </c>
    </row>
    <row r="685" spans="1:4" x14ac:dyDescent="0.25">
      <c r="A685" t="s">
        <v>1995</v>
      </c>
      <c r="B685" t="s">
        <v>1997</v>
      </c>
      <c r="C685" s="91">
        <v>8</v>
      </c>
      <c r="D685" t="s">
        <v>964</v>
      </c>
    </row>
    <row r="686" spans="1:4" x14ac:dyDescent="0.25">
      <c r="A686" t="s">
        <v>1998</v>
      </c>
      <c r="B686" t="s">
        <v>1999</v>
      </c>
      <c r="C686" s="91">
        <v>4</v>
      </c>
      <c r="D686" t="s">
        <v>964</v>
      </c>
    </row>
    <row r="687" spans="1:4" x14ac:dyDescent="0.25">
      <c r="A687" t="s">
        <v>2000</v>
      </c>
      <c r="B687" t="s">
        <v>2001</v>
      </c>
      <c r="C687" s="91">
        <v>0.5</v>
      </c>
      <c r="D687" t="s">
        <v>964</v>
      </c>
    </row>
    <row r="688" spans="1:4" x14ac:dyDescent="0.25">
      <c r="A688" t="s">
        <v>2000</v>
      </c>
      <c r="B688" t="s">
        <v>2002</v>
      </c>
      <c r="C688" s="91">
        <v>5</v>
      </c>
      <c r="D688" t="s">
        <v>964</v>
      </c>
    </row>
    <row r="689" spans="1:4" x14ac:dyDescent="0.25">
      <c r="A689" t="s">
        <v>2000</v>
      </c>
      <c r="B689" t="s">
        <v>2003</v>
      </c>
      <c r="C689" s="91">
        <v>5</v>
      </c>
      <c r="D689" t="s">
        <v>964</v>
      </c>
    </row>
    <row r="690" spans="1:4" x14ac:dyDescent="0.25">
      <c r="A690" t="s">
        <v>2000</v>
      </c>
      <c r="B690" t="s">
        <v>2004</v>
      </c>
      <c r="C690" s="91">
        <v>3.5</v>
      </c>
      <c r="D690" t="s">
        <v>964</v>
      </c>
    </row>
    <row r="691" spans="1:4" x14ac:dyDescent="0.25">
      <c r="A691" t="s">
        <v>2000</v>
      </c>
      <c r="B691" t="s">
        <v>2005</v>
      </c>
      <c r="C691" s="91">
        <v>5</v>
      </c>
      <c r="D691" t="s">
        <v>964</v>
      </c>
    </row>
    <row r="692" spans="1:4" x14ac:dyDescent="0.25">
      <c r="A692" t="s">
        <v>2000</v>
      </c>
      <c r="B692" t="s">
        <v>2006</v>
      </c>
      <c r="C692" s="91">
        <v>3</v>
      </c>
      <c r="D692" t="s">
        <v>964</v>
      </c>
    </row>
    <row r="693" spans="1:4" x14ac:dyDescent="0.25">
      <c r="A693" t="s">
        <v>2000</v>
      </c>
      <c r="B693" t="s">
        <v>2007</v>
      </c>
      <c r="C693" s="91">
        <v>6</v>
      </c>
      <c r="D693" t="s">
        <v>964</v>
      </c>
    </row>
    <row r="694" spans="1:4" x14ac:dyDescent="0.25">
      <c r="A694" t="s">
        <v>2000</v>
      </c>
      <c r="B694" t="s">
        <v>2008</v>
      </c>
      <c r="C694" s="91">
        <v>1.5</v>
      </c>
      <c r="D694" t="s">
        <v>964</v>
      </c>
    </row>
    <row r="695" spans="1:4" x14ac:dyDescent="0.25">
      <c r="A695" t="s">
        <v>2000</v>
      </c>
      <c r="B695" t="s">
        <v>2009</v>
      </c>
      <c r="C695" s="91">
        <v>5</v>
      </c>
      <c r="D695" t="s">
        <v>964</v>
      </c>
    </row>
    <row r="696" spans="1:4" x14ac:dyDescent="0.25">
      <c r="A696" t="s">
        <v>2000</v>
      </c>
      <c r="B696" t="s">
        <v>2010</v>
      </c>
      <c r="C696" s="91">
        <v>2</v>
      </c>
      <c r="D696" t="s">
        <v>964</v>
      </c>
    </row>
    <row r="697" spans="1:4" x14ac:dyDescent="0.25">
      <c r="A697" t="s">
        <v>2011</v>
      </c>
      <c r="B697" t="s">
        <v>2012</v>
      </c>
      <c r="C697" s="91">
        <v>5</v>
      </c>
      <c r="D697" t="s">
        <v>964</v>
      </c>
    </row>
    <row r="698" spans="1:4" x14ac:dyDescent="0.25">
      <c r="A698" t="s">
        <v>2013</v>
      </c>
      <c r="B698" t="s">
        <v>2014</v>
      </c>
      <c r="C698" s="91">
        <v>15</v>
      </c>
      <c r="D698" t="s">
        <v>971</v>
      </c>
    </row>
    <row r="699" spans="1:4" x14ac:dyDescent="0.25">
      <c r="A699" t="s">
        <v>2013</v>
      </c>
      <c r="B699" t="s">
        <v>2015</v>
      </c>
      <c r="C699" s="91">
        <v>5</v>
      </c>
      <c r="D699" t="s">
        <v>971</v>
      </c>
    </row>
    <row r="700" spans="1:4" x14ac:dyDescent="0.25">
      <c r="A700" t="s">
        <v>2016</v>
      </c>
      <c r="B700" t="s">
        <v>2017</v>
      </c>
      <c r="C700" s="91">
        <v>3</v>
      </c>
      <c r="D700" t="s">
        <v>964</v>
      </c>
    </row>
    <row r="701" spans="1:4" x14ac:dyDescent="0.25">
      <c r="A701" t="s">
        <v>2016</v>
      </c>
      <c r="B701" t="s">
        <v>2018</v>
      </c>
      <c r="C701" s="91">
        <v>3</v>
      </c>
      <c r="D701" t="s">
        <v>964</v>
      </c>
    </row>
    <row r="702" spans="1:4" x14ac:dyDescent="0.25">
      <c r="A702" t="s">
        <v>2016</v>
      </c>
      <c r="B702" t="s">
        <v>2019</v>
      </c>
      <c r="C702" s="91">
        <v>4</v>
      </c>
      <c r="D702" t="s">
        <v>982</v>
      </c>
    </row>
    <row r="703" spans="1:4" x14ac:dyDescent="0.25">
      <c r="A703" t="s">
        <v>2016</v>
      </c>
      <c r="B703" t="s">
        <v>2020</v>
      </c>
      <c r="C703" s="91">
        <v>2</v>
      </c>
      <c r="D703" t="s">
        <v>964</v>
      </c>
    </row>
    <row r="704" spans="1:4" x14ac:dyDescent="0.25">
      <c r="A704" t="s">
        <v>2016</v>
      </c>
      <c r="B704" t="s">
        <v>2021</v>
      </c>
      <c r="C704" s="91">
        <v>4</v>
      </c>
      <c r="D704" t="s">
        <v>982</v>
      </c>
    </row>
    <row r="705" spans="1:4" x14ac:dyDescent="0.25">
      <c r="A705" t="s">
        <v>2022</v>
      </c>
      <c r="B705" t="s">
        <v>2023</v>
      </c>
      <c r="C705" s="91">
        <v>3</v>
      </c>
      <c r="D705" t="s">
        <v>971</v>
      </c>
    </row>
    <row r="706" spans="1:4" x14ac:dyDescent="0.25">
      <c r="A706" t="s">
        <v>2024</v>
      </c>
      <c r="B706" t="s">
        <v>2025</v>
      </c>
      <c r="C706" s="91">
        <v>4</v>
      </c>
      <c r="D706" t="s">
        <v>971</v>
      </c>
    </row>
    <row r="707" spans="1:4" x14ac:dyDescent="0.25">
      <c r="A707" t="s">
        <v>2026</v>
      </c>
      <c r="B707" t="s">
        <v>2027</v>
      </c>
      <c r="C707" s="91">
        <v>2</v>
      </c>
      <c r="D707" t="s">
        <v>982</v>
      </c>
    </row>
    <row r="708" spans="1:4" x14ac:dyDescent="0.25">
      <c r="A708" t="s">
        <v>2026</v>
      </c>
      <c r="B708" t="s">
        <v>2028</v>
      </c>
      <c r="C708" s="91">
        <v>2</v>
      </c>
      <c r="D708" t="s">
        <v>964</v>
      </c>
    </row>
    <row r="709" spans="1:4" x14ac:dyDescent="0.25">
      <c r="A709" t="s">
        <v>2029</v>
      </c>
      <c r="B709" t="s">
        <v>2030</v>
      </c>
      <c r="C709" s="91">
        <v>5</v>
      </c>
      <c r="D709" t="s">
        <v>971</v>
      </c>
    </row>
    <row r="710" spans="1:4" x14ac:dyDescent="0.25">
      <c r="A710" t="s">
        <v>2029</v>
      </c>
      <c r="B710" t="s">
        <v>2031</v>
      </c>
      <c r="C710" s="91">
        <v>9</v>
      </c>
      <c r="D710" t="s">
        <v>971</v>
      </c>
    </row>
    <row r="711" spans="1:4" x14ac:dyDescent="0.25">
      <c r="A711" t="s">
        <v>2032</v>
      </c>
      <c r="B711" t="s">
        <v>2033</v>
      </c>
      <c r="C711" s="91">
        <v>3</v>
      </c>
      <c r="D711" t="s">
        <v>964</v>
      </c>
    </row>
    <row r="712" spans="1:4" x14ac:dyDescent="0.25">
      <c r="A712" t="s">
        <v>2034</v>
      </c>
      <c r="B712" t="s">
        <v>2035</v>
      </c>
      <c r="C712" s="91">
        <v>2</v>
      </c>
      <c r="D712" t="s">
        <v>964</v>
      </c>
    </row>
    <row r="713" spans="1:4" x14ac:dyDescent="0.25">
      <c r="A713" t="s">
        <v>2034</v>
      </c>
      <c r="B713" t="s">
        <v>2036</v>
      </c>
      <c r="C713" s="91">
        <v>2</v>
      </c>
      <c r="D713" t="s">
        <v>964</v>
      </c>
    </row>
    <row r="714" spans="1:4" x14ac:dyDescent="0.25">
      <c r="A714" t="s">
        <v>2034</v>
      </c>
      <c r="B714" t="s">
        <v>2037</v>
      </c>
      <c r="C714" s="91">
        <v>2</v>
      </c>
      <c r="D714" t="s">
        <v>964</v>
      </c>
    </row>
    <row r="715" spans="1:4" x14ac:dyDescent="0.25">
      <c r="A715" t="s">
        <v>2034</v>
      </c>
      <c r="B715" t="s">
        <v>2038</v>
      </c>
      <c r="C715" s="91">
        <v>3</v>
      </c>
      <c r="D715" t="s">
        <v>964</v>
      </c>
    </row>
    <row r="716" spans="1:4" x14ac:dyDescent="0.25">
      <c r="A716" t="s">
        <v>2034</v>
      </c>
      <c r="B716" t="s">
        <v>2039</v>
      </c>
      <c r="C716" s="91">
        <v>2</v>
      </c>
      <c r="D716" t="s">
        <v>982</v>
      </c>
    </row>
    <row r="717" spans="1:4" x14ac:dyDescent="0.25">
      <c r="A717" t="s">
        <v>2040</v>
      </c>
      <c r="B717" t="s">
        <v>2041</v>
      </c>
      <c r="C717" s="91">
        <v>3</v>
      </c>
      <c r="D717" t="s">
        <v>964</v>
      </c>
    </row>
    <row r="718" spans="1:4" x14ac:dyDescent="0.25">
      <c r="A718" t="s">
        <v>2042</v>
      </c>
      <c r="B718" t="s">
        <v>2043</v>
      </c>
      <c r="C718" s="91">
        <v>2</v>
      </c>
      <c r="D718" t="s">
        <v>964</v>
      </c>
    </row>
    <row r="719" spans="1:4" x14ac:dyDescent="0.25">
      <c r="A719" t="s">
        <v>2042</v>
      </c>
      <c r="B719" t="s">
        <v>2044</v>
      </c>
      <c r="C719" s="91">
        <v>2</v>
      </c>
      <c r="D719" t="s">
        <v>964</v>
      </c>
    </row>
    <row r="720" spans="1:4" x14ac:dyDescent="0.25">
      <c r="A720" t="s">
        <v>2045</v>
      </c>
      <c r="B720" t="s">
        <v>2046</v>
      </c>
      <c r="C720" s="91">
        <v>4</v>
      </c>
      <c r="D720" t="s">
        <v>982</v>
      </c>
    </row>
    <row r="721" spans="1:4" x14ac:dyDescent="0.25">
      <c r="A721" t="s">
        <v>2047</v>
      </c>
      <c r="B721" t="s">
        <v>2048</v>
      </c>
      <c r="C721" s="91">
        <v>5</v>
      </c>
      <c r="D721" t="s">
        <v>971</v>
      </c>
    </row>
    <row r="722" spans="1:4" x14ac:dyDescent="0.25">
      <c r="A722" t="s">
        <v>2049</v>
      </c>
      <c r="B722" t="s">
        <v>2050</v>
      </c>
      <c r="C722" s="91">
        <v>4</v>
      </c>
      <c r="D722" t="s">
        <v>971</v>
      </c>
    </row>
    <row r="723" spans="1:4" x14ac:dyDescent="0.25">
      <c r="A723" t="s">
        <v>2051</v>
      </c>
      <c r="B723" t="s">
        <v>2052</v>
      </c>
      <c r="C723" s="91">
        <v>4</v>
      </c>
      <c r="D723" t="s">
        <v>971</v>
      </c>
    </row>
    <row r="724" spans="1:4" x14ac:dyDescent="0.25">
      <c r="A724" t="s">
        <v>2051</v>
      </c>
      <c r="B724" t="s">
        <v>2053</v>
      </c>
      <c r="C724" s="91">
        <v>4</v>
      </c>
      <c r="D724" t="s">
        <v>982</v>
      </c>
    </row>
    <row r="725" spans="1:4" x14ac:dyDescent="0.25">
      <c r="A725" t="s">
        <v>2054</v>
      </c>
      <c r="B725" t="s">
        <v>2055</v>
      </c>
      <c r="C725" s="91">
        <v>2</v>
      </c>
      <c r="D725" t="s">
        <v>971</v>
      </c>
    </row>
    <row r="726" spans="1:4" x14ac:dyDescent="0.25">
      <c r="A726" t="s">
        <v>2056</v>
      </c>
      <c r="B726" t="s">
        <v>2057</v>
      </c>
      <c r="C726" s="91">
        <v>2</v>
      </c>
      <c r="D726" t="s">
        <v>964</v>
      </c>
    </row>
    <row r="727" spans="1:4" x14ac:dyDescent="0.25">
      <c r="A727" t="s">
        <v>2058</v>
      </c>
      <c r="B727" t="s">
        <v>2059</v>
      </c>
      <c r="C727" s="91">
        <v>5</v>
      </c>
      <c r="D727" t="s">
        <v>964</v>
      </c>
    </row>
    <row r="728" spans="1:4" x14ac:dyDescent="0.25">
      <c r="A728" t="s">
        <v>2058</v>
      </c>
      <c r="B728" t="s">
        <v>2060</v>
      </c>
      <c r="C728" s="91">
        <v>2</v>
      </c>
      <c r="D728" t="s">
        <v>964</v>
      </c>
    </row>
    <row r="729" spans="1:4" x14ac:dyDescent="0.25">
      <c r="A729" t="s">
        <v>2061</v>
      </c>
      <c r="B729" t="s">
        <v>2062</v>
      </c>
      <c r="C729" s="91">
        <v>5</v>
      </c>
      <c r="D729" t="s">
        <v>964</v>
      </c>
    </row>
    <row r="730" spans="1:4" x14ac:dyDescent="0.25">
      <c r="A730" t="s">
        <v>2061</v>
      </c>
      <c r="B730" t="s">
        <v>2063</v>
      </c>
      <c r="C730" s="91">
        <v>2</v>
      </c>
      <c r="D730" t="s">
        <v>964</v>
      </c>
    </row>
    <row r="731" spans="1:4" x14ac:dyDescent="0.25">
      <c r="A731" t="s">
        <v>2061</v>
      </c>
      <c r="B731" t="s">
        <v>2064</v>
      </c>
      <c r="C731" s="91">
        <v>3</v>
      </c>
      <c r="D731" t="s">
        <v>964</v>
      </c>
    </row>
    <row r="732" spans="1:4" x14ac:dyDescent="0.25">
      <c r="A732" t="s">
        <v>2065</v>
      </c>
      <c r="B732" t="s">
        <v>2066</v>
      </c>
      <c r="C732" s="91">
        <v>6</v>
      </c>
      <c r="D732" t="s">
        <v>971</v>
      </c>
    </row>
    <row r="733" spans="1:4" x14ac:dyDescent="0.25">
      <c r="A733" t="s">
        <v>2067</v>
      </c>
      <c r="B733" t="s">
        <v>2068</v>
      </c>
      <c r="C733" s="91">
        <v>4</v>
      </c>
      <c r="D733" t="s">
        <v>971</v>
      </c>
    </row>
    <row r="734" spans="1:4" x14ac:dyDescent="0.25">
      <c r="A734" t="s">
        <v>2067</v>
      </c>
      <c r="B734" t="s">
        <v>2069</v>
      </c>
      <c r="C734" s="91">
        <v>4</v>
      </c>
      <c r="D734" t="s">
        <v>971</v>
      </c>
    </row>
    <row r="735" spans="1:4" x14ac:dyDescent="0.25">
      <c r="A735" t="s">
        <v>2067</v>
      </c>
      <c r="B735" t="s">
        <v>2070</v>
      </c>
      <c r="C735" s="91">
        <v>4</v>
      </c>
      <c r="D735" t="s">
        <v>971</v>
      </c>
    </row>
    <row r="736" spans="1:4" x14ac:dyDescent="0.25">
      <c r="A736" t="s">
        <v>2071</v>
      </c>
      <c r="B736" t="s">
        <v>2072</v>
      </c>
      <c r="C736" s="91">
        <v>4</v>
      </c>
      <c r="D736" t="s">
        <v>971</v>
      </c>
    </row>
    <row r="737" spans="1:4" x14ac:dyDescent="0.25">
      <c r="A737" t="s">
        <v>2071</v>
      </c>
      <c r="B737" t="s">
        <v>2073</v>
      </c>
      <c r="C737" s="91">
        <v>4</v>
      </c>
      <c r="D737" t="s">
        <v>971</v>
      </c>
    </row>
    <row r="738" spans="1:4" x14ac:dyDescent="0.25">
      <c r="A738" t="s">
        <v>2071</v>
      </c>
      <c r="B738" t="s">
        <v>2074</v>
      </c>
      <c r="C738" s="91">
        <v>4</v>
      </c>
      <c r="D738" t="s">
        <v>971</v>
      </c>
    </row>
    <row r="739" spans="1:4" x14ac:dyDescent="0.25">
      <c r="A739" t="s">
        <v>2075</v>
      </c>
      <c r="B739" t="s">
        <v>2076</v>
      </c>
      <c r="C739" s="91">
        <v>2</v>
      </c>
      <c r="D739" t="s">
        <v>982</v>
      </c>
    </row>
    <row r="740" spans="1:4" x14ac:dyDescent="0.25">
      <c r="A740" t="s">
        <v>2075</v>
      </c>
      <c r="B740" t="s">
        <v>2077</v>
      </c>
      <c r="C740" s="91">
        <v>2</v>
      </c>
      <c r="D740" t="s">
        <v>964</v>
      </c>
    </row>
    <row r="741" spans="1:4" x14ac:dyDescent="0.25">
      <c r="A741" t="s">
        <v>2078</v>
      </c>
      <c r="B741" t="s">
        <v>2079</v>
      </c>
      <c r="C741" s="91">
        <v>2</v>
      </c>
      <c r="D741" t="s">
        <v>971</v>
      </c>
    </row>
    <row r="742" spans="1:4" x14ac:dyDescent="0.25">
      <c r="A742" t="s">
        <v>2078</v>
      </c>
      <c r="B742" t="s">
        <v>2080</v>
      </c>
      <c r="C742" s="91">
        <v>2</v>
      </c>
      <c r="D742" t="s">
        <v>982</v>
      </c>
    </row>
    <row r="743" spans="1:4" x14ac:dyDescent="0.25">
      <c r="A743" t="s">
        <v>2078</v>
      </c>
      <c r="B743" t="s">
        <v>2081</v>
      </c>
      <c r="C743" s="91">
        <v>2</v>
      </c>
      <c r="D743" t="s">
        <v>971</v>
      </c>
    </row>
    <row r="744" spans="1:4" x14ac:dyDescent="0.25">
      <c r="A744" t="s">
        <v>2078</v>
      </c>
      <c r="B744" t="s">
        <v>2082</v>
      </c>
      <c r="C744" s="91">
        <v>2</v>
      </c>
      <c r="D744" t="s">
        <v>982</v>
      </c>
    </row>
    <row r="745" spans="1:4" x14ac:dyDescent="0.25">
      <c r="A745" t="s">
        <v>2078</v>
      </c>
      <c r="B745" t="s">
        <v>2083</v>
      </c>
      <c r="C745" s="91">
        <v>2</v>
      </c>
      <c r="D745" t="s">
        <v>971</v>
      </c>
    </row>
    <row r="746" spans="1:4" x14ac:dyDescent="0.25">
      <c r="A746" t="s">
        <v>2078</v>
      </c>
      <c r="B746" t="s">
        <v>2084</v>
      </c>
      <c r="C746" s="91">
        <v>2</v>
      </c>
      <c r="D746" t="s">
        <v>971</v>
      </c>
    </row>
    <row r="747" spans="1:4" x14ac:dyDescent="0.25">
      <c r="A747" t="s">
        <v>2085</v>
      </c>
      <c r="B747" t="s">
        <v>2086</v>
      </c>
      <c r="C747" s="91">
        <v>2</v>
      </c>
      <c r="D747" t="s">
        <v>971</v>
      </c>
    </row>
    <row r="748" spans="1:4" x14ac:dyDescent="0.25">
      <c r="A748" t="s">
        <v>2085</v>
      </c>
      <c r="B748" t="s">
        <v>2087</v>
      </c>
      <c r="C748" s="91">
        <v>3</v>
      </c>
      <c r="D748" t="s">
        <v>971</v>
      </c>
    </row>
    <row r="749" spans="1:4" x14ac:dyDescent="0.25">
      <c r="A749" t="s">
        <v>2088</v>
      </c>
      <c r="B749" t="s">
        <v>2089</v>
      </c>
      <c r="C749" s="91">
        <v>3</v>
      </c>
      <c r="D749" t="s">
        <v>971</v>
      </c>
    </row>
    <row r="750" spans="1:4" x14ac:dyDescent="0.25">
      <c r="A750" t="s">
        <v>2088</v>
      </c>
      <c r="B750" t="s">
        <v>2090</v>
      </c>
      <c r="C750" s="91">
        <v>2</v>
      </c>
      <c r="D750" t="s">
        <v>971</v>
      </c>
    </row>
    <row r="751" spans="1:4" x14ac:dyDescent="0.25">
      <c r="A751" t="s">
        <v>2091</v>
      </c>
      <c r="B751" t="s">
        <v>2092</v>
      </c>
      <c r="C751" s="91">
        <v>30</v>
      </c>
      <c r="D751" t="s">
        <v>971</v>
      </c>
    </row>
    <row r="752" spans="1:4" x14ac:dyDescent="0.25">
      <c r="A752" t="s">
        <v>2093</v>
      </c>
      <c r="B752" t="s">
        <v>2094</v>
      </c>
      <c r="C752" s="91">
        <v>30</v>
      </c>
      <c r="D752" t="s">
        <v>971</v>
      </c>
    </row>
    <row r="753" spans="1:4" x14ac:dyDescent="0.25">
      <c r="A753" t="s">
        <v>2095</v>
      </c>
      <c r="B753" t="s">
        <v>2096</v>
      </c>
      <c r="C753" s="91">
        <v>30</v>
      </c>
      <c r="D753" t="s">
        <v>971</v>
      </c>
    </row>
    <row r="754" spans="1:4" x14ac:dyDescent="0.25">
      <c r="A754" t="s">
        <v>2097</v>
      </c>
      <c r="B754" t="s">
        <v>2098</v>
      </c>
      <c r="C754" s="91">
        <v>3</v>
      </c>
      <c r="D754" t="s">
        <v>964</v>
      </c>
    </row>
    <row r="755" spans="1:4" x14ac:dyDescent="0.25">
      <c r="A755" t="s">
        <v>2099</v>
      </c>
      <c r="B755" t="s">
        <v>2100</v>
      </c>
      <c r="C755" s="91">
        <v>3</v>
      </c>
      <c r="D755" t="s">
        <v>964</v>
      </c>
    </row>
    <row r="756" spans="1:4" x14ac:dyDescent="0.25">
      <c r="A756" t="s">
        <v>2101</v>
      </c>
      <c r="B756" t="s">
        <v>2102</v>
      </c>
      <c r="C756" s="91">
        <v>8</v>
      </c>
      <c r="D756" t="s">
        <v>982</v>
      </c>
    </row>
    <row r="757" spans="1:4" x14ac:dyDescent="0.25">
      <c r="A757" t="s">
        <v>2103</v>
      </c>
      <c r="B757" t="s">
        <v>2104</v>
      </c>
      <c r="C757" s="91">
        <v>7</v>
      </c>
      <c r="D757" t="s">
        <v>971</v>
      </c>
    </row>
    <row r="758" spans="1:4" x14ac:dyDescent="0.25">
      <c r="A758" t="s">
        <v>2105</v>
      </c>
      <c r="B758" t="s">
        <v>2106</v>
      </c>
      <c r="C758" s="91">
        <v>7</v>
      </c>
      <c r="D758" t="s">
        <v>971</v>
      </c>
    </row>
    <row r="759" spans="1:4" x14ac:dyDescent="0.25">
      <c r="A759" t="s">
        <v>2107</v>
      </c>
      <c r="B759" t="s">
        <v>2108</v>
      </c>
      <c r="C759" s="91">
        <v>2</v>
      </c>
      <c r="D759" t="s">
        <v>964</v>
      </c>
    </row>
    <row r="760" spans="1:4" x14ac:dyDescent="0.25">
      <c r="A760" t="s">
        <v>2109</v>
      </c>
      <c r="B760" t="s">
        <v>2110</v>
      </c>
      <c r="C760" s="91">
        <v>5</v>
      </c>
      <c r="D760" t="s">
        <v>971</v>
      </c>
    </row>
    <row r="761" spans="1:4" x14ac:dyDescent="0.25">
      <c r="A761" t="s">
        <v>2111</v>
      </c>
      <c r="B761" t="s">
        <v>2112</v>
      </c>
      <c r="C761" s="91">
        <v>5</v>
      </c>
      <c r="D761" t="s">
        <v>971</v>
      </c>
    </row>
    <row r="762" spans="1:4" x14ac:dyDescent="0.25">
      <c r="A762" t="s">
        <v>2113</v>
      </c>
      <c r="B762" t="s">
        <v>2114</v>
      </c>
      <c r="C762" s="91">
        <v>3</v>
      </c>
      <c r="D762" t="s">
        <v>971</v>
      </c>
    </row>
    <row r="763" spans="1:4" x14ac:dyDescent="0.25">
      <c r="A763" t="s">
        <v>2115</v>
      </c>
      <c r="B763" t="s">
        <v>2116</v>
      </c>
      <c r="C763" s="91">
        <v>3</v>
      </c>
      <c r="D763" t="s">
        <v>971</v>
      </c>
    </row>
    <row r="764" spans="1:4" x14ac:dyDescent="0.25">
      <c r="A764" t="s">
        <v>2117</v>
      </c>
      <c r="B764" t="s">
        <v>2118</v>
      </c>
      <c r="C764" s="91">
        <v>2</v>
      </c>
      <c r="D764" t="s">
        <v>971</v>
      </c>
    </row>
    <row r="765" spans="1:4" x14ac:dyDescent="0.25">
      <c r="A765" t="s">
        <v>2119</v>
      </c>
      <c r="B765" t="s">
        <v>2120</v>
      </c>
      <c r="C765" s="91">
        <v>2</v>
      </c>
      <c r="D765" t="s">
        <v>971</v>
      </c>
    </row>
    <row r="766" spans="1:4" x14ac:dyDescent="0.25">
      <c r="A766" t="s">
        <v>2121</v>
      </c>
      <c r="B766" t="s">
        <v>2122</v>
      </c>
      <c r="C766" s="91">
        <v>5</v>
      </c>
      <c r="D766" t="s">
        <v>971</v>
      </c>
    </row>
    <row r="767" spans="1:4" x14ac:dyDescent="0.25">
      <c r="A767" t="s">
        <v>2121</v>
      </c>
      <c r="B767" t="s">
        <v>2123</v>
      </c>
      <c r="C767" s="91">
        <v>5</v>
      </c>
      <c r="D767" t="s">
        <v>971</v>
      </c>
    </row>
    <row r="768" spans="1:4" x14ac:dyDescent="0.25">
      <c r="A768" t="s">
        <v>2121</v>
      </c>
      <c r="B768" t="s">
        <v>2124</v>
      </c>
      <c r="C768" s="91">
        <v>6</v>
      </c>
      <c r="D768" t="s">
        <v>971</v>
      </c>
    </row>
    <row r="769" spans="1:4" x14ac:dyDescent="0.25">
      <c r="A769" t="s">
        <v>2125</v>
      </c>
      <c r="B769" t="s">
        <v>2126</v>
      </c>
      <c r="C769" s="91">
        <v>2</v>
      </c>
      <c r="D769" t="s">
        <v>971</v>
      </c>
    </row>
    <row r="770" spans="1:4" x14ac:dyDescent="0.25">
      <c r="A770" t="s">
        <v>2127</v>
      </c>
      <c r="B770" t="s">
        <v>2128</v>
      </c>
      <c r="C770" s="91">
        <v>1.5</v>
      </c>
      <c r="D770" t="s">
        <v>982</v>
      </c>
    </row>
    <row r="771" spans="1:4" x14ac:dyDescent="0.25">
      <c r="A771" t="s">
        <v>2129</v>
      </c>
      <c r="B771" t="s">
        <v>2130</v>
      </c>
      <c r="C771" s="91">
        <v>2</v>
      </c>
      <c r="D771" t="s">
        <v>971</v>
      </c>
    </row>
    <row r="772" spans="1:4" x14ac:dyDescent="0.25">
      <c r="A772" t="s">
        <v>2131</v>
      </c>
      <c r="B772" t="s">
        <v>2132</v>
      </c>
      <c r="C772" s="91">
        <v>5</v>
      </c>
      <c r="D772" t="s">
        <v>964</v>
      </c>
    </row>
    <row r="773" spans="1:4" x14ac:dyDescent="0.25">
      <c r="A773" t="s">
        <v>2133</v>
      </c>
      <c r="B773" t="s">
        <v>2134</v>
      </c>
      <c r="C773" s="91">
        <v>3</v>
      </c>
      <c r="D773" t="s">
        <v>971</v>
      </c>
    </row>
    <row r="774" spans="1:4" x14ac:dyDescent="0.25">
      <c r="A774" t="s">
        <v>2135</v>
      </c>
      <c r="B774" t="s">
        <v>2136</v>
      </c>
      <c r="C774" s="91">
        <v>3</v>
      </c>
      <c r="D774" t="s">
        <v>971</v>
      </c>
    </row>
    <row r="775" spans="1:4" x14ac:dyDescent="0.25">
      <c r="A775" t="s">
        <v>2137</v>
      </c>
      <c r="B775" t="s">
        <v>2138</v>
      </c>
      <c r="C775" s="91">
        <v>3</v>
      </c>
      <c r="D775" t="s">
        <v>971</v>
      </c>
    </row>
    <row r="776" spans="1:4" x14ac:dyDescent="0.25">
      <c r="A776" t="s">
        <v>2137</v>
      </c>
      <c r="B776" t="s">
        <v>2139</v>
      </c>
      <c r="C776" s="91">
        <v>3</v>
      </c>
      <c r="D776" t="s">
        <v>971</v>
      </c>
    </row>
    <row r="777" spans="1:4" x14ac:dyDescent="0.25">
      <c r="A777" t="s">
        <v>2140</v>
      </c>
      <c r="B777" t="s">
        <v>2141</v>
      </c>
      <c r="C777" s="91">
        <v>5</v>
      </c>
      <c r="D777" t="s">
        <v>971</v>
      </c>
    </row>
    <row r="778" spans="1:4" x14ac:dyDescent="0.25">
      <c r="A778" t="s">
        <v>2142</v>
      </c>
      <c r="B778" t="s">
        <v>2143</v>
      </c>
      <c r="C778" s="91">
        <v>4</v>
      </c>
      <c r="D778" t="s">
        <v>971</v>
      </c>
    </row>
    <row r="779" spans="1:4" x14ac:dyDescent="0.25">
      <c r="A779" t="s">
        <v>2142</v>
      </c>
      <c r="B779" t="s">
        <v>2144</v>
      </c>
      <c r="C779" s="91">
        <v>4</v>
      </c>
      <c r="D779" t="s">
        <v>971</v>
      </c>
    </row>
    <row r="780" spans="1:4" x14ac:dyDescent="0.25">
      <c r="A780" t="s">
        <v>2145</v>
      </c>
      <c r="B780" t="s">
        <v>2146</v>
      </c>
      <c r="C780" s="91">
        <v>6</v>
      </c>
      <c r="D780" t="s">
        <v>971</v>
      </c>
    </row>
    <row r="781" spans="1:4" x14ac:dyDescent="0.25">
      <c r="A781" t="s">
        <v>2145</v>
      </c>
      <c r="B781" t="s">
        <v>2147</v>
      </c>
      <c r="C781" s="91">
        <v>6</v>
      </c>
      <c r="D781" t="s">
        <v>971</v>
      </c>
    </row>
    <row r="782" spans="1:4" x14ac:dyDescent="0.25">
      <c r="A782" t="s">
        <v>2148</v>
      </c>
      <c r="B782" t="s">
        <v>2149</v>
      </c>
      <c r="C782" s="91">
        <v>6</v>
      </c>
      <c r="D782" t="s">
        <v>964</v>
      </c>
    </row>
    <row r="783" spans="1:4" x14ac:dyDescent="0.25">
      <c r="A783" t="s">
        <v>2150</v>
      </c>
      <c r="B783" t="s">
        <v>2151</v>
      </c>
      <c r="C783" s="91">
        <v>4</v>
      </c>
      <c r="D783" t="s">
        <v>982</v>
      </c>
    </row>
    <row r="784" spans="1:4" x14ac:dyDescent="0.25">
      <c r="A784" t="s">
        <v>2152</v>
      </c>
      <c r="B784" t="s">
        <v>2153</v>
      </c>
      <c r="C784" s="91">
        <v>2</v>
      </c>
      <c r="D784" t="s">
        <v>964</v>
      </c>
    </row>
    <row r="785" spans="1:4" x14ac:dyDescent="0.25">
      <c r="A785" t="s">
        <v>2154</v>
      </c>
      <c r="B785" t="s">
        <v>2155</v>
      </c>
      <c r="C785" s="91">
        <v>7</v>
      </c>
      <c r="D785" t="s">
        <v>971</v>
      </c>
    </row>
    <row r="786" spans="1:4" x14ac:dyDescent="0.25">
      <c r="A786" t="s">
        <v>2154</v>
      </c>
      <c r="B786" t="s">
        <v>2156</v>
      </c>
      <c r="C786" s="91">
        <v>6</v>
      </c>
      <c r="D786" t="s">
        <v>971</v>
      </c>
    </row>
    <row r="787" spans="1:4" x14ac:dyDescent="0.25">
      <c r="A787" t="s">
        <v>2154</v>
      </c>
      <c r="B787" t="s">
        <v>2157</v>
      </c>
      <c r="C787" s="91">
        <v>6</v>
      </c>
      <c r="D787" t="s">
        <v>971</v>
      </c>
    </row>
    <row r="788" spans="1:4" x14ac:dyDescent="0.25">
      <c r="A788" t="s">
        <v>2154</v>
      </c>
      <c r="B788" t="s">
        <v>2158</v>
      </c>
      <c r="C788" s="91">
        <v>5</v>
      </c>
      <c r="D788" t="s">
        <v>971</v>
      </c>
    </row>
    <row r="789" spans="1:4" x14ac:dyDescent="0.25">
      <c r="A789" t="s">
        <v>2154</v>
      </c>
      <c r="B789" t="s">
        <v>2159</v>
      </c>
      <c r="C789" s="91">
        <v>6</v>
      </c>
      <c r="D789" t="s">
        <v>971</v>
      </c>
    </row>
    <row r="790" spans="1:4" x14ac:dyDescent="0.25">
      <c r="A790" t="s">
        <v>2154</v>
      </c>
      <c r="B790" t="s">
        <v>2160</v>
      </c>
      <c r="C790" s="91">
        <v>7</v>
      </c>
      <c r="D790" t="s">
        <v>971</v>
      </c>
    </row>
    <row r="791" spans="1:4" x14ac:dyDescent="0.25">
      <c r="A791" t="s">
        <v>2154</v>
      </c>
      <c r="B791" t="s">
        <v>2161</v>
      </c>
      <c r="C791" s="91">
        <v>6</v>
      </c>
      <c r="D791" t="s">
        <v>971</v>
      </c>
    </row>
    <row r="792" spans="1:4" x14ac:dyDescent="0.25">
      <c r="A792" t="s">
        <v>2154</v>
      </c>
      <c r="B792" t="s">
        <v>2162</v>
      </c>
      <c r="C792" s="91">
        <v>6</v>
      </c>
      <c r="D792" t="s">
        <v>971</v>
      </c>
    </row>
    <row r="793" spans="1:4" x14ac:dyDescent="0.25">
      <c r="A793" t="s">
        <v>2163</v>
      </c>
      <c r="B793" t="s">
        <v>2164</v>
      </c>
      <c r="C793" s="91">
        <v>4</v>
      </c>
      <c r="D793" t="s">
        <v>971</v>
      </c>
    </row>
    <row r="794" spans="1:4" x14ac:dyDescent="0.25">
      <c r="A794" t="s">
        <v>2163</v>
      </c>
      <c r="B794" t="s">
        <v>2165</v>
      </c>
      <c r="C794" s="91">
        <v>3</v>
      </c>
      <c r="D794" t="s">
        <v>971</v>
      </c>
    </row>
    <row r="795" spans="1:4" x14ac:dyDescent="0.25">
      <c r="A795" t="s">
        <v>2163</v>
      </c>
      <c r="B795" t="s">
        <v>2166</v>
      </c>
      <c r="C795" s="91">
        <v>3</v>
      </c>
      <c r="D795" t="s">
        <v>971</v>
      </c>
    </row>
    <row r="796" spans="1:4" x14ac:dyDescent="0.25">
      <c r="A796" t="s">
        <v>2167</v>
      </c>
      <c r="B796" t="s">
        <v>2168</v>
      </c>
      <c r="C796" s="91">
        <v>4</v>
      </c>
      <c r="D796" t="s">
        <v>964</v>
      </c>
    </row>
    <row r="797" spans="1:4" x14ac:dyDescent="0.25">
      <c r="A797" t="s">
        <v>2167</v>
      </c>
      <c r="B797" t="s">
        <v>2169</v>
      </c>
      <c r="C797" s="91">
        <v>3</v>
      </c>
      <c r="D797" t="s">
        <v>964</v>
      </c>
    </row>
    <row r="798" spans="1:4" x14ac:dyDescent="0.25">
      <c r="A798" t="s">
        <v>2167</v>
      </c>
      <c r="B798" t="s">
        <v>2170</v>
      </c>
      <c r="C798" s="91">
        <v>3</v>
      </c>
      <c r="D798" t="s">
        <v>964</v>
      </c>
    </row>
    <row r="799" spans="1:4" x14ac:dyDescent="0.25">
      <c r="A799" t="s">
        <v>2171</v>
      </c>
      <c r="B799" t="s">
        <v>2172</v>
      </c>
      <c r="C799" s="91">
        <v>4</v>
      </c>
      <c r="D799" t="s">
        <v>964</v>
      </c>
    </row>
    <row r="800" spans="1:4" x14ac:dyDescent="0.25">
      <c r="A800" t="s">
        <v>2173</v>
      </c>
      <c r="B800" t="s">
        <v>2174</v>
      </c>
      <c r="C800" s="91">
        <v>3</v>
      </c>
      <c r="D800" t="s">
        <v>964</v>
      </c>
    </row>
    <row r="801" spans="1:4" x14ac:dyDescent="0.25">
      <c r="A801" t="s">
        <v>2175</v>
      </c>
      <c r="B801" t="s">
        <v>2176</v>
      </c>
      <c r="C801" s="91">
        <v>3</v>
      </c>
      <c r="D801" t="s">
        <v>964</v>
      </c>
    </row>
    <row r="802" spans="1:4" x14ac:dyDescent="0.25">
      <c r="A802" t="s">
        <v>2177</v>
      </c>
      <c r="B802" t="s">
        <v>2178</v>
      </c>
      <c r="C802" s="91">
        <v>3</v>
      </c>
      <c r="D802" t="s">
        <v>971</v>
      </c>
    </row>
    <row r="803" spans="1:4" x14ac:dyDescent="0.25">
      <c r="A803" t="s">
        <v>2177</v>
      </c>
      <c r="B803" t="s">
        <v>2179</v>
      </c>
      <c r="C803" s="91">
        <v>3</v>
      </c>
      <c r="D803" t="s">
        <v>971</v>
      </c>
    </row>
    <row r="804" spans="1:4" x14ac:dyDescent="0.25">
      <c r="A804" t="s">
        <v>2177</v>
      </c>
      <c r="B804" t="s">
        <v>2180</v>
      </c>
      <c r="C804" s="91">
        <v>4</v>
      </c>
      <c r="D804" t="s">
        <v>982</v>
      </c>
    </row>
    <row r="805" spans="1:4" x14ac:dyDescent="0.25">
      <c r="A805" t="s">
        <v>2181</v>
      </c>
      <c r="B805" t="s">
        <v>2182</v>
      </c>
      <c r="C805" s="91">
        <v>2</v>
      </c>
      <c r="D805" t="s">
        <v>964</v>
      </c>
    </row>
    <row r="806" spans="1:4" x14ac:dyDescent="0.25">
      <c r="A806" t="s">
        <v>2183</v>
      </c>
      <c r="B806" t="s">
        <v>2184</v>
      </c>
      <c r="C806" s="91">
        <v>6</v>
      </c>
      <c r="D806" t="s">
        <v>964</v>
      </c>
    </row>
    <row r="807" spans="1:4" x14ac:dyDescent="0.25">
      <c r="A807" t="s">
        <v>2185</v>
      </c>
      <c r="B807" t="s">
        <v>2186</v>
      </c>
      <c r="C807" s="91">
        <v>6</v>
      </c>
      <c r="D807" t="s">
        <v>971</v>
      </c>
    </row>
    <row r="808" spans="1:4" x14ac:dyDescent="0.25">
      <c r="A808" t="s">
        <v>2185</v>
      </c>
      <c r="B808" t="s">
        <v>2187</v>
      </c>
      <c r="C808" s="91">
        <v>5</v>
      </c>
      <c r="D808" t="s">
        <v>971</v>
      </c>
    </row>
    <row r="809" spans="1:4" x14ac:dyDescent="0.25">
      <c r="A809" t="s">
        <v>2185</v>
      </c>
      <c r="B809" t="s">
        <v>2188</v>
      </c>
      <c r="C809" s="91">
        <v>6</v>
      </c>
      <c r="D809" t="s">
        <v>971</v>
      </c>
    </row>
    <row r="810" spans="1:4" x14ac:dyDescent="0.25">
      <c r="A810" t="s">
        <v>2189</v>
      </c>
      <c r="B810" t="s">
        <v>2190</v>
      </c>
      <c r="C810" s="91">
        <v>5</v>
      </c>
      <c r="D810" t="s">
        <v>971</v>
      </c>
    </row>
    <row r="811" spans="1:4" x14ac:dyDescent="0.25">
      <c r="A811" t="s">
        <v>2191</v>
      </c>
      <c r="B811" t="s">
        <v>2192</v>
      </c>
      <c r="C811" s="91">
        <v>2</v>
      </c>
      <c r="D811" t="s">
        <v>964</v>
      </c>
    </row>
    <row r="812" spans="1:4" x14ac:dyDescent="0.25">
      <c r="A812" t="s">
        <v>2191</v>
      </c>
      <c r="B812" t="s">
        <v>2193</v>
      </c>
      <c r="C812" s="91">
        <v>1.5</v>
      </c>
      <c r="D812" t="s">
        <v>964</v>
      </c>
    </row>
    <row r="813" spans="1:4" x14ac:dyDescent="0.25">
      <c r="A813" t="s">
        <v>2191</v>
      </c>
      <c r="B813" t="s">
        <v>2194</v>
      </c>
      <c r="C813" s="91">
        <v>4</v>
      </c>
      <c r="D813" t="s">
        <v>964</v>
      </c>
    </row>
    <row r="814" spans="1:4" x14ac:dyDescent="0.25">
      <c r="A814" t="s">
        <v>2191</v>
      </c>
      <c r="B814" t="s">
        <v>2195</v>
      </c>
      <c r="C814" s="91">
        <v>2</v>
      </c>
      <c r="D814" t="s">
        <v>964</v>
      </c>
    </row>
    <row r="815" spans="1:4" x14ac:dyDescent="0.25">
      <c r="A815" t="s">
        <v>2191</v>
      </c>
      <c r="B815" t="s">
        <v>2196</v>
      </c>
      <c r="C815" s="91">
        <v>2</v>
      </c>
      <c r="D815" t="s">
        <v>964</v>
      </c>
    </row>
    <row r="816" spans="1:4" x14ac:dyDescent="0.25">
      <c r="A816" t="s">
        <v>2191</v>
      </c>
      <c r="B816" t="s">
        <v>2197</v>
      </c>
      <c r="C816" s="91">
        <v>2</v>
      </c>
      <c r="D816" t="s">
        <v>964</v>
      </c>
    </row>
    <row r="817" spans="1:4" x14ac:dyDescent="0.25">
      <c r="A817" t="s">
        <v>2191</v>
      </c>
      <c r="B817" t="s">
        <v>2198</v>
      </c>
      <c r="C817" s="91">
        <v>2</v>
      </c>
      <c r="D817" t="s">
        <v>964</v>
      </c>
    </row>
    <row r="818" spans="1:4" x14ac:dyDescent="0.25">
      <c r="A818" t="s">
        <v>2191</v>
      </c>
      <c r="B818" t="s">
        <v>2199</v>
      </c>
      <c r="C818" s="91">
        <v>2</v>
      </c>
      <c r="D818" t="s">
        <v>964</v>
      </c>
    </row>
    <row r="819" spans="1:4" x14ac:dyDescent="0.25">
      <c r="A819" t="s">
        <v>2200</v>
      </c>
      <c r="B819" t="s">
        <v>2201</v>
      </c>
      <c r="C819" s="91">
        <v>16</v>
      </c>
      <c r="D819" t="s">
        <v>971</v>
      </c>
    </row>
    <row r="820" spans="1:4" x14ac:dyDescent="0.25">
      <c r="A820" t="s">
        <v>2202</v>
      </c>
      <c r="B820" t="s">
        <v>2203</v>
      </c>
      <c r="C820" s="91">
        <v>9</v>
      </c>
      <c r="D820" t="s">
        <v>971</v>
      </c>
    </row>
    <row r="821" spans="1:4" x14ac:dyDescent="0.25">
      <c r="A821" t="s">
        <v>2204</v>
      </c>
      <c r="B821" t="s">
        <v>2205</v>
      </c>
      <c r="C821" s="91">
        <v>7</v>
      </c>
      <c r="D821" t="s">
        <v>971</v>
      </c>
    </row>
    <row r="822" spans="1:4" x14ac:dyDescent="0.25">
      <c r="A822" t="s">
        <v>2206</v>
      </c>
      <c r="B822" t="s">
        <v>2207</v>
      </c>
      <c r="C822" s="91">
        <v>2</v>
      </c>
      <c r="D822" t="s">
        <v>971</v>
      </c>
    </row>
    <row r="823" spans="1:4" x14ac:dyDescent="0.25">
      <c r="A823" t="s">
        <v>2208</v>
      </c>
      <c r="B823" t="s">
        <v>2209</v>
      </c>
      <c r="C823" s="91">
        <v>3</v>
      </c>
      <c r="D823" t="s">
        <v>971</v>
      </c>
    </row>
    <row r="824" spans="1:4" x14ac:dyDescent="0.25">
      <c r="A824" t="s">
        <v>2210</v>
      </c>
      <c r="B824" t="s">
        <v>2211</v>
      </c>
      <c r="C824" s="91">
        <v>2</v>
      </c>
      <c r="D824" t="s">
        <v>964</v>
      </c>
    </row>
    <row r="825" spans="1:4" x14ac:dyDescent="0.25">
      <c r="A825" t="s">
        <v>2212</v>
      </c>
      <c r="B825" t="s">
        <v>2213</v>
      </c>
      <c r="C825" s="91">
        <v>4</v>
      </c>
      <c r="D825" t="s">
        <v>971</v>
      </c>
    </row>
    <row r="826" spans="1:4" x14ac:dyDescent="0.25">
      <c r="A826" t="s">
        <v>2214</v>
      </c>
      <c r="B826" t="s">
        <v>2215</v>
      </c>
      <c r="C826" s="91">
        <v>3</v>
      </c>
      <c r="D826" t="s">
        <v>971</v>
      </c>
    </row>
    <row r="827" spans="1:4" x14ac:dyDescent="0.25">
      <c r="A827" t="s">
        <v>2216</v>
      </c>
      <c r="B827" t="s">
        <v>2217</v>
      </c>
      <c r="C827" s="91">
        <v>3</v>
      </c>
      <c r="D827" t="s">
        <v>971</v>
      </c>
    </row>
    <row r="828" spans="1:4" x14ac:dyDescent="0.25">
      <c r="A828" t="s">
        <v>2218</v>
      </c>
      <c r="B828" t="s">
        <v>2219</v>
      </c>
      <c r="C828" s="91">
        <v>6</v>
      </c>
      <c r="D828" t="s">
        <v>971</v>
      </c>
    </row>
    <row r="829" spans="1:4" x14ac:dyDescent="0.25">
      <c r="A829" t="s">
        <v>2220</v>
      </c>
      <c r="B829" t="s">
        <v>2221</v>
      </c>
      <c r="C829" s="91">
        <v>8</v>
      </c>
      <c r="D829" t="s">
        <v>971</v>
      </c>
    </row>
    <row r="830" spans="1:4" x14ac:dyDescent="0.25">
      <c r="A830" t="s">
        <v>2222</v>
      </c>
      <c r="B830" t="s">
        <v>2223</v>
      </c>
      <c r="C830" s="91">
        <v>10</v>
      </c>
      <c r="D830" t="s">
        <v>971</v>
      </c>
    </row>
    <row r="831" spans="1:4" x14ac:dyDescent="0.25">
      <c r="A831" t="s">
        <v>2224</v>
      </c>
      <c r="B831" t="s">
        <v>2225</v>
      </c>
      <c r="C831" s="91">
        <v>5</v>
      </c>
      <c r="D831" t="s">
        <v>971</v>
      </c>
    </row>
    <row r="832" spans="1:4" x14ac:dyDescent="0.25">
      <c r="A832" t="s">
        <v>2226</v>
      </c>
      <c r="B832" t="s">
        <v>2227</v>
      </c>
      <c r="C832" s="91">
        <v>6</v>
      </c>
      <c r="D832" t="s">
        <v>971</v>
      </c>
    </row>
    <row r="833" spans="1:4" x14ac:dyDescent="0.25">
      <c r="A833" t="s">
        <v>2228</v>
      </c>
      <c r="B833" t="s">
        <v>2229</v>
      </c>
      <c r="C833" s="91">
        <v>5</v>
      </c>
      <c r="D833" t="s">
        <v>971</v>
      </c>
    </row>
    <row r="834" spans="1:4" x14ac:dyDescent="0.25">
      <c r="A834" t="s">
        <v>2228</v>
      </c>
      <c r="B834" t="s">
        <v>2230</v>
      </c>
      <c r="C834" s="91">
        <v>5</v>
      </c>
      <c r="D834" t="s">
        <v>971</v>
      </c>
    </row>
    <row r="835" spans="1:4" x14ac:dyDescent="0.25">
      <c r="A835" t="s">
        <v>2228</v>
      </c>
      <c r="B835" t="s">
        <v>2231</v>
      </c>
      <c r="C835" s="91">
        <v>3</v>
      </c>
      <c r="D835" t="s">
        <v>982</v>
      </c>
    </row>
    <row r="836" spans="1:4" x14ac:dyDescent="0.25">
      <c r="A836" t="s">
        <v>2232</v>
      </c>
      <c r="B836" t="s">
        <v>2233</v>
      </c>
      <c r="C836" s="91">
        <v>4</v>
      </c>
      <c r="D836" t="s">
        <v>971</v>
      </c>
    </row>
    <row r="837" spans="1:4" x14ac:dyDescent="0.25">
      <c r="A837" t="s">
        <v>2232</v>
      </c>
      <c r="B837" t="s">
        <v>2234</v>
      </c>
      <c r="C837" s="91">
        <v>5</v>
      </c>
      <c r="D837" t="s">
        <v>971</v>
      </c>
    </row>
    <row r="838" spans="1:4" x14ac:dyDescent="0.25">
      <c r="A838" t="s">
        <v>2232</v>
      </c>
      <c r="B838" t="s">
        <v>2235</v>
      </c>
      <c r="C838" s="91">
        <v>4</v>
      </c>
      <c r="D838" t="s">
        <v>971</v>
      </c>
    </row>
    <row r="839" spans="1:4" x14ac:dyDescent="0.25">
      <c r="A839" t="s">
        <v>2236</v>
      </c>
      <c r="B839" t="s">
        <v>2237</v>
      </c>
      <c r="C839" s="91">
        <v>3</v>
      </c>
      <c r="D839" t="s">
        <v>982</v>
      </c>
    </row>
    <row r="840" spans="1:4" x14ac:dyDescent="0.25">
      <c r="A840" t="s">
        <v>2236</v>
      </c>
      <c r="B840" t="s">
        <v>2238</v>
      </c>
      <c r="C840" s="91">
        <v>3</v>
      </c>
      <c r="D840" t="s">
        <v>964</v>
      </c>
    </row>
    <row r="841" spans="1:4" x14ac:dyDescent="0.25">
      <c r="A841" t="s">
        <v>2239</v>
      </c>
      <c r="B841" t="s">
        <v>2240</v>
      </c>
      <c r="C841" s="91">
        <v>5</v>
      </c>
      <c r="D841" t="s">
        <v>964</v>
      </c>
    </row>
    <row r="842" spans="1:4" x14ac:dyDescent="0.25">
      <c r="A842" t="s">
        <v>2241</v>
      </c>
      <c r="B842" t="s">
        <v>2242</v>
      </c>
      <c r="C842" s="91">
        <v>3</v>
      </c>
      <c r="D842" t="s">
        <v>971</v>
      </c>
    </row>
    <row r="843" spans="1:4" x14ac:dyDescent="0.25">
      <c r="A843" t="s">
        <v>2241</v>
      </c>
      <c r="B843" t="s">
        <v>2243</v>
      </c>
      <c r="C843" s="91">
        <v>3</v>
      </c>
      <c r="D843" t="s">
        <v>971</v>
      </c>
    </row>
    <row r="844" spans="1:4" x14ac:dyDescent="0.25">
      <c r="A844" t="s">
        <v>2244</v>
      </c>
      <c r="B844" t="s">
        <v>2245</v>
      </c>
      <c r="C844" s="91">
        <v>2</v>
      </c>
      <c r="D844" t="s">
        <v>964</v>
      </c>
    </row>
    <row r="845" spans="1:4" x14ac:dyDescent="0.25">
      <c r="A845" t="s">
        <v>2244</v>
      </c>
      <c r="B845" t="s">
        <v>2246</v>
      </c>
      <c r="C845" s="91">
        <v>2</v>
      </c>
      <c r="D845" t="s">
        <v>964</v>
      </c>
    </row>
    <row r="846" spans="1:4" x14ac:dyDescent="0.25">
      <c r="A846" t="s">
        <v>2244</v>
      </c>
      <c r="B846" t="s">
        <v>2247</v>
      </c>
      <c r="C846" s="91">
        <v>2</v>
      </c>
      <c r="D846" t="s">
        <v>964</v>
      </c>
    </row>
    <row r="847" spans="1:4" x14ac:dyDescent="0.25">
      <c r="A847" t="s">
        <v>2248</v>
      </c>
      <c r="B847" t="s">
        <v>2249</v>
      </c>
      <c r="C847" s="91">
        <v>5</v>
      </c>
      <c r="D847" t="s">
        <v>964</v>
      </c>
    </row>
    <row r="848" spans="1:4" x14ac:dyDescent="0.25">
      <c r="A848" t="s">
        <v>2250</v>
      </c>
      <c r="B848" t="s">
        <v>2251</v>
      </c>
      <c r="C848" s="91">
        <v>5</v>
      </c>
      <c r="D848" t="s">
        <v>964</v>
      </c>
    </row>
    <row r="849" spans="1:4" x14ac:dyDescent="0.25">
      <c r="A849" t="s">
        <v>2252</v>
      </c>
      <c r="B849" t="s">
        <v>2253</v>
      </c>
      <c r="C849" s="91">
        <v>5</v>
      </c>
      <c r="D849" t="s">
        <v>964</v>
      </c>
    </row>
    <row r="850" spans="1:4" x14ac:dyDescent="0.25">
      <c r="A850" t="s">
        <v>2254</v>
      </c>
      <c r="B850" t="s">
        <v>2255</v>
      </c>
      <c r="C850" s="91">
        <v>5</v>
      </c>
      <c r="D850" t="s">
        <v>964</v>
      </c>
    </row>
    <row r="851" spans="1:4" x14ac:dyDescent="0.25">
      <c r="A851" t="s">
        <v>2256</v>
      </c>
      <c r="B851" t="s">
        <v>2257</v>
      </c>
      <c r="C851" s="91">
        <v>1</v>
      </c>
      <c r="D851" t="s">
        <v>964</v>
      </c>
    </row>
    <row r="852" spans="1:4" x14ac:dyDescent="0.25">
      <c r="A852" t="s">
        <v>2256</v>
      </c>
      <c r="B852" t="s">
        <v>2258</v>
      </c>
      <c r="C852" s="91">
        <v>5</v>
      </c>
      <c r="D852" t="s">
        <v>964</v>
      </c>
    </row>
    <row r="853" spans="1:4" x14ac:dyDescent="0.25">
      <c r="A853" t="s">
        <v>2259</v>
      </c>
      <c r="B853" t="s">
        <v>2260</v>
      </c>
      <c r="C853" s="91">
        <v>5</v>
      </c>
      <c r="D853" t="s">
        <v>964</v>
      </c>
    </row>
    <row r="854" spans="1:4" x14ac:dyDescent="0.25">
      <c r="A854" t="s">
        <v>2261</v>
      </c>
      <c r="B854" t="s">
        <v>2262</v>
      </c>
      <c r="C854" s="91">
        <v>5</v>
      </c>
      <c r="D854" t="s">
        <v>964</v>
      </c>
    </row>
    <row r="855" spans="1:4" x14ac:dyDescent="0.25">
      <c r="A855" t="s">
        <v>2263</v>
      </c>
      <c r="B855" t="s">
        <v>2264</v>
      </c>
      <c r="C855" s="91">
        <v>5</v>
      </c>
      <c r="D855" t="s">
        <v>964</v>
      </c>
    </row>
    <row r="856" spans="1:4" x14ac:dyDescent="0.25">
      <c r="A856" t="s">
        <v>2263</v>
      </c>
      <c r="B856" t="s">
        <v>2265</v>
      </c>
      <c r="C856" s="91">
        <v>3</v>
      </c>
      <c r="D856" t="s">
        <v>964</v>
      </c>
    </row>
    <row r="857" spans="1:4" x14ac:dyDescent="0.25">
      <c r="A857" t="s">
        <v>2263</v>
      </c>
      <c r="B857" t="s">
        <v>2266</v>
      </c>
      <c r="C857" s="91">
        <v>4</v>
      </c>
      <c r="D857" t="s">
        <v>964</v>
      </c>
    </row>
    <row r="858" spans="1:4" x14ac:dyDescent="0.25">
      <c r="A858" t="s">
        <v>2263</v>
      </c>
      <c r="B858" t="s">
        <v>2267</v>
      </c>
      <c r="C858" s="91">
        <v>2</v>
      </c>
      <c r="D858" t="s">
        <v>964</v>
      </c>
    </row>
    <row r="859" spans="1:4" x14ac:dyDescent="0.25">
      <c r="A859" t="s">
        <v>2263</v>
      </c>
      <c r="B859" t="s">
        <v>2268</v>
      </c>
      <c r="C859" s="91">
        <v>1</v>
      </c>
      <c r="D859" t="s">
        <v>964</v>
      </c>
    </row>
    <row r="860" spans="1:4" x14ac:dyDescent="0.25">
      <c r="A860" t="s">
        <v>2269</v>
      </c>
      <c r="B860" t="s">
        <v>2270</v>
      </c>
      <c r="C860" s="91">
        <v>5</v>
      </c>
      <c r="D860" t="s">
        <v>964</v>
      </c>
    </row>
    <row r="861" spans="1:4" x14ac:dyDescent="0.25">
      <c r="A861" t="s">
        <v>2271</v>
      </c>
      <c r="B861" t="s">
        <v>2272</v>
      </c>
      <c r="C861" s="91">
        <v>3</v>
      </c>
      <c r="D861" t="s">
        <v>971</v>
      </c>
    </row>
    <row r="862" spans="1:4" x14ac:dyDescent="0.25">
      <c r="A862" t="s">
        <v>2273</v>
      </c>
      <c r="B862" t="s">
        <v>2274</v>
      </c>
      <c r="C862" s="91">
        <v>6</v>
      </c>
      <c r="D862" t="s">
        <v>971</v>
      </c>
    </row>
    <row r="863" spans="1:4" x14ac:dyDescent="0.25">
      <c r="A863" t="s">
        <v>2273</v>
      </c>
      <c r="B863" t="s">
        <v>2275</v>
      </c>
      <c r="C863" s="91">
        <v>10</v>
      </c>
      <c r="D863" t="s">
        <v>971</v>
      </c>
    </row>
    <row r="864" spans="1:4" x14ac:dyDescent="0.25">
      <c r="A864" t="s">
        <v>2276</v>
      </c>
      <c r="B864" t="s">
        <v>2277</v>
      </c>
      <c r="C864" s="91">
        <v>4</v>
      </c>
      <c r="D864" t="s">
        <v>982</v>
      </c>
    </row>
    <row r="865" spans="1:4" x14ac:dyDescent="0.25">
      <c r="A865" t="s">
        <v>2278</v>
      </c>
      <c r="B865" t="s">
        <v>2279</v>
      </c>
      <c r="C865" s="91">
        <v>4</v>
      </c>
      <c r="D865" t="s">
        <v>982</v>
      </c>
    </row>
    <row r="866" spans="1:4" x14ac:dyDescent="0.25">
      <c r="A866" t="s">
        <v>2278</v>
      </c>
      <c r="B866" t="s">
        <v>2280</v>
      </c>
      <c r="C866" s="91">
        <v>4</v>
      </c>
      <c r="D866" t="s">
        <v>982</v>
      </c>
    </row>
    <row r="867" spans="1:4" x14ac:dyDescent="0.25">
      <c r="A867" t="s">
        <v>2278</v>
      </c>
      <c r="B867" t="s">
        <v>2281</v>
      </c>
      <c r="C867" s="91">
        <v>3</v>
      </c>
      <c r="D867" t="s">
        <v>971</v>
      </c>
    </row>
    <row r="868" spans="1:4" x14ac:dyDescent="0.25">
      <c r="A868" t="s">
        <v>2282</v>
      </c>
      <c r="B868" t="s">
        <v>2283</v>
      </c>
      <c r="C868" s="91">
        <v>3</v>
      </c>
      <c r="D868" t="s">
        <v>982</v>
      </c>
    </row>
    <row r="869" spans="1:4" x14ac:dyDescent="0.25">
      <c r="A869" t="s">
        <v>2282</v>
      </c>
      <c r="B869" t="s">
        <v>2284</v>
      </c>
      <c r="C869" s="91">
        <v>3</v>
      </c>
      <c r="D869" t="s">
        <v>982</v>
      </c>
    </row>
    <row r="870" spans="1:4" x14ac:dyDescent="0.25">
      <c r="A870" t="s">
        <v>2282</v>
      </c>
      <c r="B870" t="s">
        <v>2285</v>
      </c>
      <c r="C870" s="91">
        <v>3</v>
      </c>
      <c r="D870" t="s">
        <v>982</v>
      </c>
    </row>
    <row r="871" spans="1:4" x14ac:dyDescent="0.25">
      <c r="A871" t="s">
        <v>2286</v>
      </c>
      <c r="B871" t="s">
        <v>2287</v>
      </c>
      <c r="C871" s="91">
        <v>2</v>
      </c>
      <c r="D871" t="s">
        <v>982</v>
      </c>
    </row>
    <row r="872" spans="1:4" x14ac:dyDescent="0.25">
      <c r="A872" t="s">
        <v>2286</v>
      </c>
      <c r="B872" t="s">
        <v>2288</v>
      </c>
      <c r="C872" s="91">
        <v>3</v>
      </c>
      <c r="D872" t="s">
        <v>971</v>
      </c>
    </row>
    <row r="873" spans="1:4" x14ac:dyDescent="0.25">
      <c r="A873" t="s">
        <v>2289</v>
      </c>
      <c r="B873" t="s">
        <v>2290</v>
      </c>
      <c r="C873" s="91">
        <v>5</v>
      </c>
      <c r="D873" t="s">
        <v>971</v>
      </c>
    </row>
    <row r="874" spans="1:4" x14ac:dyDescent="0.25">
      <c r="A874" t="s">
        <v>2291</v>
      </c>
      <c r="B874" t="s">
        <v>2292</v>
      </c>
      <c r="C874" s="91">
        <v>5</v>
      </c>
      <c r="D874" t="s">
        <v>971</v>
      </c>
    </row>
    <row r="875" spans="1:4" x14ac:dyDescent="0.25">
      <c r="A875" t="s">
        <v>2293</v>
      </c>
      <c r="B875" t="s">
        <v>2294</v>
      </c>
      <c r="C875" s="91">
        <v>3</v>
      </c>
      <c r="D875" t="s">
        <v>964</v>
      </c>
    </row>
    <row r="876" spans="1:4" x14ac:dyDescent="0.25">
      <c r="A876" t="s">
        <v>2293</v>
      </c>
      <c r="B876" t="s">
        <v>2295</v>
      </c>
      <c r="C876" s="91">
        <v>3</v>
      </c>
      <c r="D876" t="s">
        <v>964</v>
      </c>
    </row>
    <row r="877" spans="1:4" x14ac:dyDescent="0.25">
      <c r="A877" t="s">
        <v>2293</v>
      </c>
      <c r="B877" t="s">
        <v>2296</v>
      </c>
      <c r="C877" s="91">
        <v>1.5</v>
      </c>
      <c r="D877" t="s">
        <v>964</v>
      </c>
    </row>
    <row r="878" spans="1:4" x14ac:dyDescent="0.25">
      <c r="A878" t="s">
        <v>2297</v>
      </c>
      <c r="B878" t="s">
        <v>2298</v>
      </c>
      <c r="C878" s="91">
        <v>8</v>
      </c>
      <c r="D878" t="s">
        <v>971</v>
      </c>
    </row>
    <row r="879" spans="1:4" x14ac:dyDescent="0.25">
      <c r="A879" t="s">
        <v>2299</v>
      </c>
      <c r="B879" t="s">
        <v>2300</v>
      </c>
      <c r="C879" s="91">
        <v>3</v>
      </c>
      <c r="D879" t="s">
        <v>971</v>
      </c>
    </row>
    <row r="880" spans="1:4" x14ac:dyDescent="0.25">
      <c r="A880" t="s">
        <v>2301</v>
      </c>
      <c r="B880" t="s">
        <v>2302</v>
      </c>
      <c r="C880" s="91">
        <v>3</v>
      </c>
      <c r="D880" t="s">
        <v>971</v>
      </c>
    </row>
    <row r="881" spans="1:4" x14ac:dyDescent="0.25">
      <c r="A881" t="s">
        <v>2303</v>
      </c>
      <c r="B881" t="s">
        <v>2304</v>
      </c>
      <c r="C881" s="91">
        <v>5</v>
      </c>
      <c r="D881" t="s">
        <v>971</v>
      </c>
    </row>
    <row r="882" spans="1:4" x14ac:dyDescent="0.25">
      <c r="A882" t="s">
        <v>2303</v>
      </c>
      <c r="B882" t="s">
        <v>2305</v>
      </c>
      <c r="C882" s="91">
        <v>5</v>
      </c>
      <c r="D882" t="s">
        <v>971</v>
      </c>
    </row>
    <row r="883" spans="1:4" x14ac:dyDescent="0.25">
      <c r="A883" t="s">
        <v>2306</v>
      </c>
      <c r="B883" t="s">
        <v>2307</v>
      </c>
      <c r="C883" s="91">
        <v>5</v>
      </c>
      <c r="D883" t="s">
        <v>971</v>
      </c>
    </row>
    <row r="884" spans="1:4" x14ac:dyDescent="0.25">
      <c r="A884" t="s">
        <v>2306</v>
      </c>
      <c r="B884" t="s">
        <v>2308</v>
      </c>
      <c r="C884" s="91">
        <v>5</v>
      </c>
      <c r="D884" t="s">
        <v>971</v>
      </c>
    </row>
    <row r="885" spans="1:4" x14ac:dyDescent="0.25">
      <c r="A885" t="s">
        <v>2306</v>
      </c>
      <c r="B885" t="s">
        <v>2309</v>
      </c>
      <c r="C885" s="91">
        <v>5</v>
      </c>
      <c r="D885" t="s">
        <v>971</v>
      </c>
    </row>
    <row r="886" spans="1:4" x14ac:dyDescent="0.25">
      <c r="A886" t="s">
        <v>2310</v>
      </c>
      <c r="B886" t="s">
        <v>2311</v>
      </c>
      <c r="C886" s="91">
        <v>6</v>
      </c>
      <c r="D886" t="s">
        <v>971</v>
      </c>
    </row>
    <row r="887" spans="1:4" x14ac:dyDescent="0.25">
      <c r="A887" t="s">
        <v>2312</v>
      </c>
      <c r="B887" t="s">
        <v>2313</v>
      </c>
      <c r="C887" s="91">
        <v>3</v>
      </c>
      <c r="D887" t="s">
        <v>964</v>
      </c>
    </row>
    <row r="888" spans="1:4" x14ac:dyDescent="0.25">
      <c r="A888" t="s">
        <v>2314</v>
      </c>
      <c r="B888" t="s">
        <v>2315</v>
      </c>
      <c r="C888" s="91">
        <v>3</v>
      </c>
      <c r="D888" t="s">
        <v>964</v>
      </c>
    </row>
    <row r="889" spans="1:4" x14ac:dyDescent="0.25">
      <c r="A889" t="s">
        <v>2316</v>
      </c>
      <c r="B889" t="s">
        <v>2317</v>
      </c>
      <c r="C889" s="91">
        <v>3</v>
      </c>
      <c r="D889" t="s">
        <v>964</v>
      </c>
    </row>
    <row r="890" spans="1:4" x14ac:dyDescent="0.25">
      <c r="A890" t="s">
        <v>2318</v>
      </c>
      <c r="B890" t="s">
        <v>2319</v>
      </c>
      <c r="C890" s="91">
        <v>3</v>
      </c>
      <c r="D890" t="s">
        <v>964</v>
      </c>
    </row>
    <row r="891" spans="1:4" x14ac:dyDescent="0.25">
      <c r="A891" t="s">
        <v>2320</v>
      </c>
      <c r="B891" t="s">
        <v>2321</v>
      </c>
      <c r="C891" s="91">
        <v>8</v>
      </c>
      <c r="D891" t="s">
        <v>971</v>
      </c>
    </row>
    <row r="892" spans="1:4" x14ac:dyDescent="0.25">
      <c r="A892" t="s">
        <v>2322</v>
      </c>
      <c r="B892" t="s">
        <v>2323</v>
      </c>
      <c r="C892" s="91">
        <v>2</v>
      </c>
      <c r="D892" t="s">
        <v>964</v>
      </c>
    </row>
    <row r="893" spans="1:4" x14ac:dyDescent="0.25">
      <c r="A893" t="s">
        <v>2324</v>
      </c>
      <c r="B893" t="s">
        <v>2325</v>
      </c>
      <c r="C893" s="91">
        <v>2</v>
      </c>
      <c r="D893" t="s">
        <v>964</v>
      </c>
    </row>
    <row r="894" spans="1:4" x14ac:dyDescent="0.25">
      <c r="A894" t="s">
        <v>2326</v>
      </c>
      <c r="B894" t="s">
        <v>2327</v>
      </c>
      <c r="C894" s="91">
        <v>4</v>
      </c>
      <c r="D894" t="s">
        <v>971</v>
      </c>
    </row>
    <row r="895" spans="1:4" x14ac:dyDescent="0.25">
      <c r="A895" t="s">
        <v>2328</v>
      </c>
      <c r="B895" t="s">
        <v>2329</v>
      </c>
      <c r="C895" s="91">
        <v>2</v>
      </c>
      <c r="D895" t="s">
        <v>964</v>
      </c>
    </row>
    <row r="896" spans="1:4" x14ac:dyDescent="0.25">
      <c r="A896" t="s">
        <v>2330</v>
      </c>
      <c r="B896" t="s">
        <v>2331</v>
      </c>
      <c r="C896" s="91">
        <v>5</v>
      </c>
      <c r="D896" t="s">
        <v>971</v>
      </c>
    </row>
    <row r="897" spans="1:4" x14ac:dyDescent="0.25">
      <c r="A897" t="s">
        <v>2332</v>
      </c>
      <c r="B897" t="s">
        <v>2333</v>
      </c>
      <c r="C897" s="91">
        <v>2</v>
      </c>
      <c r="D897" t="s">
        <v>971</v>
      </c>
    </row>
    <row r="898" spans="1:4" x14ac:dyDescent="0.25">
      <c r="A898" t="s">
        <v>2332</v>
      </c>
      <c r="B898" t="s">
        <v>2334</v>
      </c>
      <c r="C898" s="91">
        <v>2</v>
      </c>
      <c r="D898" t="s">
        <v>964</v>
      </c>
    </row>
    <row r="899" spans="1:4" x14ac:dyDescent="0.25">
      <c r="A899" t="s">
        <v>2332</v>
      </c>
      <c r="B899" t="s">
        <v>2335</v>
      </c>
      <c r="C899" s="91">
        <v>5</v>
      </c>
      <c r="D899" t="s">
        <v>982</v>
      </c>
    </row>
    <row r="900" spans="1:4" x14ac:dyDescent="0.25">
      <c r="A900" t="s">
        <v>2336</v>
      </c>
      <c r="B900" t="s">
        <v>2337</v>
      </c>
      <c r="C900" s="91">
        <v>4</v>
      </c>
      <c r="D900" t="s">
        <v>971</v>
      </c>
    </row>
    <row r="901" spans="1:4" x14ac:dyDescent="0.25">
      <c r="A901" t="s">
        <v>2338</v>
      </c>
      <c r="B901" t="s">
        <v>2339</v>
      </c>
      <c r="C901" s="91">
        <v>3</v>
      </c>
      <c r="D901" t="s">
        <v>971</v>
      </c>
    </row>
    <row r="902" spans="1:4" x14ac:dyDescent="0.25">
      <c r="A902" t="s">
        <v>2338</v>
      </c>
      <c r="B902" t="s">
        <v>2340</v>
      </c>
      <c r="C902" s="91">
        <v>4</v>
      </c>
      <c r="D902" t="s">
        <v>971</v>
      </c>
    </row>
    <row r="903" spans="1:4" x14ac:dyDescent="0.25">
      <c r="A903" t="s">
        <v>2341</v>
      </c>
      <c r="B903" t="s">
        <v>2342</v>
      </c>
      <c r="C903" s="91">
        <v>3</v>
      </c>
      <c r="D903" t="s">
        <v>971</v>
      </c>
    </row>
    <row r="904" spans="1:4" x14ac:dyDescent="0.25">
      <c r="A904" t="s">
        <v>2341</v>
      </c>
      <c r="B904" t="s">
        <v>2343</v>
      </c>
      <c r="C904" s="91">
        <v>3</v>
      </c>
      <c r="D904" t="s">
        <v>971</v>
      </c>
    </row>
    <row r="905" spans="1:4" x14ac:dyDescent="0.25">
      <c r="A905" t="s">
        <v>2344</v>
      </c>
      <c r="B905" t="s">
        <v>2345</v>
      </c>
      <c r="C905" s="91">
        <v>2</v>
      </c>
      <c r="D905" t="s">
        <v>964</v>
      </c>
    </row>
    <row r="906" spans="1:4" x14ac:dyDescent="0.25">
      <c r="A906" t="s">
        <v>2346</v>
      </c>
      <c r="B906" t="s">
        <v>2347</v>
      </c>
      <c r="C906" s="91">
        <v>5</v>
      </c>
      <c r="D906" t="s">
        <v>971</v>
      </c>
    </row>
    <row r="907" spans="1:4" x14ac:dyDescent="0.25">
      <c r="A907" t="s">
        <v>2346</v>
      </c>
      <c r="B907" t="s">
        <v>2348</v>
      </c>
      <c r="C907" s="91">
        <v>4</v>
      </c>
      <c r="D907" t="s">
        <v>971</v>
      </c>
    </row>
    <row r="908" spans="1:4" x14ac:dyDescent="0.25">
      <c r="A908" t="s">
        <v>2349</v>
      </c>
      <c r="B908" t="s">
        <v>2350</v>
      </c>
      <c r="C908" s="91">
        <v>3</v>
      </c>
      <c r="D908" t="s">
        <v>982</v>
      </c>
    </row>
    <row r="909" spans="1:4" x14ac:dyDescent="0.25">
      <c r="A909" t="s">
        <v>2351</v>
      </c>
      <c r="B909" t="s">
        <v>2352</v>
      </c>
      <c r="C909" s="91">
        <v>4</v>
      </c>
      <c r="D909" t="s">
        <v>971</v>
      </c>
    </row>
    <row r="910" spans="1:4" x14ac:dyDescent="0.25">
      <c r="A910" t="s">
        <v>2353</v>
      </c>
      <c r="B910" t="s">
        <v>2354</v>
      </c>
      <c r="C910" s="91">
        <v>3</v>
      </c>
      <c r="D910" t="s">
        <v>971</v>
      </c>
    </row>
    <row r="911" spans="1:4" x14ac:dyDescent="0.25">
      <c r="A911" t="s">
        <v>2353</v>
      </c>
      <c r="B911" t="s">
        <v>2355</v>
      </c>
      <c r="C911" s="91">
        <v>1</v>
      </c>
      <c r="D911" t="s">
        <v>971</v>
      </c>
    </row>
    <row r="912" spans="1:4" x14ac:dyDescent="0.25">
      <c r="A912" t="s">
        <v>2353</v>
      </c>
      <c r="B912" t="s">
        <v>2356</v>
      </c>
      <c r="C912" s="91">
        <v>4</v>
      </c>
      <c r="D912" t="s">
        <v>971</v>
      </c>
    </row>
    <row r="913" spans="1:4" x14ac:dyDescent="0.25">
      <c r="A913" t="s">
        <v>2357</v>
      </c>
      <c r="B913" t="s">
        <v>2358</v>
      </c>
      <c r="C913" s="91">
        <v>3</v>
      </c>
      <c r="D913" t="s">
        <v>964</v>
      </c>
    </row>
    <row r="914" spans="1:4" x14ac:dyDescent="0.25">
      <c r="A914" t="s">
        <v>2359</v>
      </c>
      <c r="B914" t="s">
        <v>2360</v>
      </c>
      <c r="C914" s="91">
        <v>5</v>
      </c>
      <c r="D914" t="s">
        <v>971</v>
      </c>
    </row>
    <row r="915" spans="1:4" x14ac:dyDescent="0.25">
      <c r="A915" t="s">
        <v>2361</v>
      </c>
      <c r="B915" t="s">
        <v>2362</v>
      </c>
      <c r="C915" s="91">
        <v>5</v>
      </c>
      <c r="D915" t="s">
        <v>971</v>
      </c>
    </row>
    <row r="916" spans="1:4" x14ac:dyDescent="0.25">
      <c r="A916" t="s">
        <v>2363</v>
      </c>
      <c r="B916" t="s">
        <v>2364</v>
      </c>
      <c r="C916" s="91">
        <v>6</v>
      </c>
      <c r="D916" t="s">
        <v>971</v>
      </c>
    </row>
    <row r="917" spans="1:4" x14ac:dyDescent="0.25">
      <c r="A917" t="s">
        <v>2365</v>
      </c>
      <c r="B917" t="s">
        <v>2366</v>
      </c>
      <c r="C917" s="91">
        <v>5</v>
      </c>
      <c r="D917" t="s">
        <v>971</v>
      </c>
    </row>
    <row r="918" spans="1:4" x14ac:dyDescent="0.25">
      <c r="A918" t="s">
        <v>2365</v>
      </c>
      <c r="B918" t="s">
        <v>2367</v>
      </c>
      <c r="C918" s="91">
        <v>10</v>
      </c>
      <c r="D918" t="s">
        <v>971</v>
      </c>
    </row>
    <row r="919" spans="1:4" x14ac:dyDescent="0.25">
      <c r="A919" t="s">
        <v>2365</v>
      </c>
      <c r="B919" t="s">
        <v>2368</v>
      </c>
      <c r="C919" s="91">
        <v>6</v>
      </c>
      <c r="D919" t="s">
        <v>971</v>
      </c>
    </row>
    <row r="920" spans="1:4" x14ac:dyDescent="0.25">
      <c r="A920" t="s">
        <v>2369</v>
      </c>
      <c r="B920" t="s">
        <v>2370</v>
      </c>
      <c r="C920" s="91">
        <v>3</v>
      </c>
      <c r="D920" t="s">
        <v>964</v>
      </c>
    </row>
    <row r="921" spans="1:4" x14ac:dyDescent="0.25">
      <c r="A921" t="s">
        <v>2371</v>
      </c>
      <c r="B921" t="s">
        <v>2372</v>
      </c>
      <c r="C921" s="91">
        <v>6</v>
      </c>
      <c r="D921" t="s">
        <v>971</v>
      </c>
    </row>
    <row r="922" spans="1:4" x14ac:dyDescent="0.25">
      <c r="A922" t="s">
        <v>2373</v>
      </c>
      <c r="B922" t="s">
        <v>2374</v>
      </c>
      <c r="C922" s="91">
        <v>2</v>
      </c>
      <c r="D922" t="s">
        <v>964</v>
      </c>
    </row>
    <row r="923" spans="1:4" x14ac:dyDescent="0.25">
      <c r="A923" t="s">
        <v>2373</v>
      </c>
      <c r="B923" t="s">
        <v>2375</v>
      </c>
      <c r="C923" s="91">
        <v>2</v>
      </c>
      <c r="D923" t="s">
        <v>964</v>
      </c>
    </row>
    <row r="924" spans="1:4" x14ac:dyDescent="0.25">
      <c r="A924" t="s">
        <v>2373</v>
      </c>
      <c r="B924" t="s">
        <v>2376</v>
      </c>
      <c r="C924" s="91">
        <v>2</v>
      </c>
      <c r="D924" t="s">
        <v>964</v>
      </c>
    </row>
    <row r="925" spans="1:4" x14ac:dyDescent="0.25">
      <c r="A925" t="s">
        <v>2377</v>
      </c>
      <c r="B925" t="s">
        <v>2378</v>
      </c>
      <c r="C925" s="91">
        <v>5</v>
      </c>
      <c r="D925" t="s">
        <v>971</v>
      </c>
    </row>
    <row r="926" spans="1:4" x14ac:dyDescent="0.25">
      <c r="A926" t="s">
        <v>2379</v>
      </c>
      <c r="B926" t="s">
        <v>2380</v>
      </c>
      <c r="C926" s="91">
        <v>4</v>
      </c>
      <c r="D926" t="s">
        <v>982</v>
      </c>
    </row>
    <row r="927" spans="1:4" x14ac:dyDescent="0.25">
      <c r="A927" t="s">
        <v>2379</v>
      </c>
      <c r="B927" t="s">
        <v>2381</v>
      </c>
      <c r="C927" s="91">
        <v>4</v>
      </c>
      <c r="D927" t="s">
        <v>971</v>
      </c>
    </row>
    <row r="928" spans="1:4" x14ac:dyDescent="0.25">
      <c r="A928" t="s">
        <v>2379</v>
      </c>
      <c r="B928" t="s">
        <v>2382</v>
      </c>
      <c r="C928" s="91">
        <v>5</v>
      </c>
      <c r="D928" t="s">
        <v>971</v>
      </c>
    </row>
    <row r="929" spans="1:4" x14ac:dyDescent="0.25">
      <c r="A929" t="s">
        <v>2383</v>
      </c>
      <c r="B929" t="s">
        <v>2384</v>
      </c>
      <c r="C929" s="91">
        <v>5</v>
      </c>
      <c r="D929" t="s">
        <v>964</v>
      </c>
    </row>
    <row r="930" spans="1:4" x14ac:dyDescent="0.25">
      <c r="A930" t="s">
        <v>2385</v>
      </c>
      <c r="B930" t="s">
        <v>2386</v>
      </c>
      <c r="C930" s="91">
        <v>3</v>
      </c>
      <c r="D930" t="s">
        <v>971</v>
      </c>
    </row>
    <row r="931" spans="1:4" x14ac:dyDescent="0.25">
      <c r="A931" t="s">
        <v>2385</v>
      </c>
      <c r="B931" t="s">
        <v>2387</v>
      </c>
      <c r="C931" s="91">
        <v>4</v>
      </c>
      <c r="D931" t="s">
        <v>971</v>
      </c>
    </row>
    <row r="932" spans="1:4" x14ac:dyDescent="0.25">
      <c r="A932" t="s">
        <v>2388</v>
      </c>
      <c r="B932" t="s">
        <v>2389</v>
      </c>
      <c r="C932" s="91">
        <v>5</v>
      </c>
      <c r="D932" t="s">
        <v>971</v>
      </c>
    </row>
    <row r="933" spans="1:4" x14ac:dyDescent="0.25">
      <c r="A933" t="s">
        <v>2390</v>
      </c>
      <c r="B933" t="s">
        <v>2391</v>
      </c>
      <c r="C933" s="91">
        <v>2</v>
      </c>
      <c r="D933" t="s">
        <v>964</v>
      </c>
    </row>
    <row r="934" spans="1:4" x14ac:dyDescent="0.25">
      <c r="A934" t="s">
        <v>2392</v>
      </c>
      <c r="B934" t="s">
        <v>2393</v>
      </c>
      <c r="C934" s="91">
        <v>2</v>
      </c>
      <c r="D934" t="s">
        <v>964</v>
      </c>
    </row>
    <row r="935" spans="1:4" x14ac:dyDescent="0.25">
      <c r="A935" t="s">
        <v>2392</v>
      </c>
      <c r="B935" t="s">
        <v>2394</v>
      </c>
      <c r="C935" s="91">
        <v>2</v>
      </c>
      <c r="D935" t="s">
        <v>964</v>
      </c>
    </row>
    <row r="936" spans="1:4" x14ac:dyDescent="0.25">
      <c r="A936" t="s">
        <v>2392</v>
      </c>
      <c r="B936" t="s">
        <v>2395</v>
      </c>
      <c r="C936" s="91">
        <v>2</v>
      </c>
      <c r="D936" t="s">
        <v>971</v>
      </c>
    </row>
    <row r="937" spans="1:4" x14ac:dyDescent="0.25">
      <c r="A937" t="s">
        <v>2396</v>
      </c>
      <c r="B937" t="s">
        <v>2397</v>
      </c>
      <c r="C937" s="91">
        <v>5</v>
      </c>
      <c r="D937" t="s">
        <v>971</v>
      </c>
    </row>
    <row r="938" spans="1:4" x14ac:dyDescent="0.25">
      <c r="A938" t="s">
        <v>2398</v>
      </c>
      <c r="B938" t="s">
        <v>2399</v>
      </c>
      <c r="C938" s="91">
        <v>2</v>
      </c>
      <c r="D938" t="s">
        <v>964</v>
      </c>
    </row>
    <row r="939" spans="1:4" x14ac:dyDescent="0.25">
      <c r="A939" t="s">
        <v>2398</v>
      </c>
      <c r="B939" t="s">
        <v>2400</v>
      </c>
      <c r="C939" s="91">
        <v>2</v>
      </c>
      <c r="D939" t="s">
        <v>964</v>
      </c>
    </row>
    <row r="940" spans="1:4" x14ac:dyDescent="0.25">
      <c r="A940" t="s">
        <v>2401</v>
      </c>
      <c r="B940" t="s">
        <v>2402</v>
      </c>
      <c r="C940" s="91">
        <v>3</v>
      </c>
      <c r="D940" t="s">
        <v>964</v>
      </c>
    </row>
    <row r="941" spans="1:4" x14ac:dyDescent="0.25">
      <c r="A941" t="s">
        <v>2403</v>
      </c>
      <c r="B941" t="s">
        <v>2404</v>
      </c>
      <c r="C941" s="91">
        <v>3</v>
      </c>
      <c r="D941" t="s">
        <v>971</v>
      </c>
    </row>
    <row r="942" spans="1:4" x14ac:dyDescent="0.25">
      <c r="A942" t="s">
        <v>2403</v>
      </c>
      <c r="B942" t="s">
        <v>2405</v>
      </c>
      <c r="C942" s="91">
        <v>5</v>
      </c>
      <c r="D942" t="s">
        <v>971</v>
      </c>
    </row>
    <row r="943" spans="1:4" x14ac:dyDescent="0.25">
      <c r="A943" t="s">
        <v>2406</v>
      </c>
      <c r="B943" t="s">
        <v>2407</v>
      </c>
      <c r="C943" s="91">
        <v>2</v>
      </c>
      <c r="D943" t="s">
        <v>964</v>
      </c>
    </row>
    <row r="944" spans="1:4" x14ac:dyDescent="0.25">
      <c r="A944" t="s">
        <v>2408</v>
      </c>
      <c r="B944" t="s">
        <v>2409</v>
      </c>
      <c r="C944" s="91">
        <v>2</v>
      </c>
      <c r="D944" t="s">
        <v>964</v>
      </c>
    </row>
    <row r="945" spans="1:4" x14ac:dyDescent="0.25">
      <c r="A945" t="s">
        <v>2410</v>
      </c>
      <c r="B945" t="s">
        <v>2411</v>
      </c>
      <c r="C945" s="91">
        <v>4</v>
      </c>
      <c r="D945" t="s">
        <v>964</v>
      </c>
    </row>
    <row r="946" spans="1:4" x14ac:dyDescent="0.25">
      <c r="A946" t="s">
        <v>2412</v>
      </c>
      <c r="B946" t="s">
        <v>2413</v>
      </c>
      <c r="C946" s="91">
        <v>3</v>
      </c>
      <c r="D946" t="s">
        <v>964</v>
      </c>
    </row>
    <row r="947" spans="1:4" x14ac:dyDescent="0.25">
      <c r="A947" t="s">
        <v>2414</v>
      </c>
      <c r="B947" t="s">
        <v>2415</v>
      </c>
      <c r="C947" s="91">
        <v>5</v>
      </c>
      <c r="D947" t="s">
        <v>964</v>
      </c>
    </row>
    <row r="948" spans="1:4" x14ac:dyDescent="0.25">
      <c r="A948" t="s">
        <v>2416</v>
      </c>
      <c r="B948" t="s">
        <v>2417</v>
      </c>
      <c r="C948" s="91">
        <v>3</v>
      </c>
      <c r="D948" t="s">
        <v>964</v>
      </c>
    </row>
    <row r="949" spans="1:4" x14ac:dyDescent="0.25">
      <c r="A949" t="s">
        <v>2416</v>
      </c>
      <c r="B949" t="s">
        <v>2418</v>
      </c>
      <c r="C949" s="91">
        <v>3</v>
      </c>
      <c r="D949" t="s">
        <v>964</v>
      </c>
    </row>
    <row r="950" spans="1:4" x14ac:dyDescent="0.25">
      <c r="A950" t="s">
        <v>2419</v>
      </c>
      <c r="B950" t="s">
        <v>2420</v>
      </c>
      <c r="C950" s="91">
        <v>6</v>
      </c>
      <c r="D950" t="s">
        <v>964</v>
      </c>
    </row>
    <row r="951" spans="1:4" x14ac:dyDescent="0.25">
      <c r="A951" t="s">
        <v>2421</v>
      </c>
      <c r="B951" t="s">
        <v>2422</v>
      </c>
      <c r="C951" s="91">
        <v>2</v>
      </c>
      <c r="D951" t="s">
        <v>964</v>
      </c>
    </row>
    <row r="952" spans="1:4" x14ac:dyDescent="0.25">
      <c r="A952" t="s">
        <v>2421</v>
      </c>
      <c r="B952" t="s">
        <v>2423</v>
      </c>
      <c r="C952" s="91">
        <v>5</v>
      </c>
      <c r="D952" t="s">
        <v>964</v>
      </c>
    </row>
    <row r="953" spans="1:4" x14ac:dyDescent="0.25">
      <c r="A953" t="s">
        <v>2421</v>
      </c>
      <c r="B953" t="s">
        <v>2424</v>
      </c>
      <c r="C953" s="91">
        <v>5</v>
      </c>
      <c r="D953" t="s">
        <v>964</v>
      </c>
    </row>
    <row r="954" spans="1:4" x14ac:dyDescent="0.25">
      <c r="A954" t="s">
        <v>2425</v>
      </c>
      <c r="B954" t="s">
        <v>2426</v>
      </c>
      <c r="C954" s="91">
        <v>3</v>
      </c>
      <c r="D954" t="s">
        <v>982</v>
      </c>
    </row>
    <row r="955" spans="1:4" x14ac:dyDescent="0.25">
      <c r="A955" t="s">
        <v>2425</v>
      </c>
      <c r="B955" t="s">
        <v>2427</v>
      </c>
      <c r="C955" s="91">
        <v>1.5</v>
      </c>
      <c r="D955" t="s">
        <v>982</v>
      </c>
    </row>
    <row r="956" spans="1:4" x14ac:dyDescent="0.25">
      <c r="A956" t="s">
        <v>2428</v>
      </c>
      <c r="B956" t="s">
        <v>2429</v>
      </c>
      <c r="C956" s="91">
        <v>2</v>
      </c>
      <c r="D956" t="s">
        <v>971</v>
      </c>
    </row>
    <row r="957" spans="1:4" x14ac:dyDescent="0.25">
      <c r="A957" t="s">
        <v>2428</v>
      </c>
      <c r="B957" t="s">
        <v>2430</v>
      </c>
      <c r="C957" s="91">
        <v>2</v>
      </c>
      <c r="D957" t="s">
        <v>982</v>
      </c>
    </row>
    <row r="958" spans="1:4" x14ac:dyDescent="0.25">
      <c r="A958" t="s">
        <v>2428</v>
      </c>
      <c r="B958" t="s">
        <v>2431</v>
      </c>
      <c r="C958" s="91">
        <v>2</v>
      </c>
      <c r="D958" t="s">
        <v>971</v>
      </c>
    </row>
    <row r="959" spans="1:4" x14ac:dyDescent="0.25">
      <c r="A959" t="s">
        <v>2432</v>
      </c>
      <c r="B959" t="s">
        <v>2433</v>
      </c>
      <c r="C959" s="91">
        <v>5</v>
      </c>
      <c r="D959" t="s">
        <v>964</v>
      </c>
    </row>
    <row r="960" spans="1:4" x14ac:dyDescent="0.25">
      <c r="A960" t="s">
        <v>2434</v>
      </c>
      <c r="B960" t="s">
        <v>2435</v>
      </c>
      <c r="C960" s="91">
        <v>5</v>
      </c>
      <c r="D960" t="s">
        <v>964</v>
      </c>
    </row>
    <row r="961" spans="1:4" x14ac:dyDescent="0.25">
      <c r="A961" t="s">
        <v>2436</v>
      </c>
      <c r="B961" t="s">
        <v>2437</v>
      </c>
      <c r="C961" s="91">
        <v>3</v>
      </c>
      <c r="D961" t="s">
        <v>971</v>
      </c>
    </row>
    <row r="962" spans="1:4" x14ac:dyDescent="0.25">
      <c r="A962" t="s">
        <v>2436</v>
      </c>
      <c r="B962" t="s">
        <v>2438</v>
      </c>
      <c r="C962" s="91">
        <v>3</v>
      </c>
      <c r="D962" t="s">
        <v>971</v>
      </c>
    </row>
    <row r="963" spans="1:4" x14ac:dyDescent="0.25">
      <c r="A963" t="s">
        <v>2439</v>
      </c>
      <c r="B963" t="s">
        <v>2440</v>
      </c>
      <c r="C963" s="91">
        <v>4</v>
      </c>
      <c r="D963" t="s">
        <v>971</v>
      </c>
    </row>
    <row r="964" spans="1:4" x14ac:dyDescent="0.25">
      <c r="A964" t="s">
        <v>2439</v>
      </c>
      <c r="B964" t="s">
        <v>2441</v>
      </c>
      <c r="C964" s="91">
        <v>4</v>
      </c>
      <c r="D964" t="s">
        <v>971</v>
      </c>
    </row>
    <row r="965" spans="1:4" x14ac:dyDescent="0.25">
      <c r="A965" t="s">
        <v>2442</v>
      </c>
      <c r="B965" t="s">
        <v>2443</v>
      </c>
      <c r="C965" s="91">
        <v>6</v>
      </c>
      <c r="D965" t="s">
        <v>964</v>
      </c>
    </row>
    <row r="966" spans="1:4" x14ac:dyDescent="0.25">
      <c r="A966" t="s">
        <v>2442</v>
      </c>
      <c r="B966" t="s">
        <v>2444</v>
      </c>
      <c r="C966" s="91">
        <v>12</v>
      </c>
      <c r="D966" t="s">
        <v>964</v>
      </c>
    </row>
    <row r="967" spans="1:4" x14ac:dyDescent="0.25">
      <c r="A967" t="s">
        <v>2445</v>
      </c>
      <c r="B967" t="s">
        <v>2446</v>
      </c>
      <c r="C967" s="91">
        <v>2</v>
      </c>
      <c r="D967" t="s">
        <v>964</v>
      </c>
    </row>
    <row r="968" spans="1:4" x14ac:dyDescent="0.25">
      <c r="A968" t="s">
        <v>2445</v>
      </c>
      <c r="B968" t="s">
        <v>2447</v>
      </c>
      <c r="C968" s="91">
        <v>2</v>
      </c>
      <c r="D968" t="s">
        <v>964</v>
      </c>
    </row>
    <row r="969" spans="1:4" x14ac:dyDescent="0.25">
      <c r="A969" t="s">
        <v>2448</v>
      </c>
      <c r="B969" t="s">
        <v>2449</v>
      </c>
      <c r="C969" s="91">
        <v>3</v>
      </c>
      <c r="D969" t="s">
        <v>971</v>
      </c>
    </row>
    <row r="970" spans="1:4" x14ac:dyDescent="0.25">
      <c r="A970" t="s">
        <v>2448</v>
      </c>
      <c r="B970" t="s">
        <v>2450</v>
      </c>
      <c r="C970" s="91">
        <v>2</v>
      </c>
      <c r="D970" t="s">
        <v>971</v>
      </c>
    </row>
    <row r="971" spans="1:4" x14ac:dyDescent="0.25">
      <c r="A971" t="s">
        <v>2451</v>
      </c>
      <c r="B971" t="s">
        <v>2452</v>
      </c>
      <c r="C971" s="91">
        <v>3</v>
      </c>
      <c r="D971" t="s">
        <v>964</v>
      </c>
    </row>
    <row r="972" spans="1:4" x14ac:dyDescent="0.25">
      <c r="A972" t="s">
        <v>2451</v>
      </c>
      <c r="B972" t="s">
        <v>2453</v>
      </c>
      <c r="C972" s="91">
        <v>3</v>
      </c>
      <c r="D972" t="s">
        <v>964</v>
      </c>
    </row>
    <row r="973" spans="1:4" x14ac:dyDescent="0.25">
      <c r="A973" t="s">
        <v>2451</v>
      </c>
      <c r="B973" t="s">
        <v>2454</v>
      </c>
      <c r="C973" s="91">
        <v>3</v>
      </c>
      <c r="D973" t="s">
        <v>964</v>
      </c>
    </row>
    <row r="974" spans="1:4" x14ac:dyDescent="0.25">
      <c r="A974" t="s">
        <v>2455</v>
      </c>
      <c r="B974" t="s">
        <v>2456</v>
      </c>
      <c r="C974" s="91">
        <v>2</v>
      </c>
      <c r="D974" t="s">
        <v>982</v>
      </c>
    </row>
    <row r="975" spans="1:4" x14ac:dyDescent="0.25">
      <c r="A975" t="s">
        <v>2455</v>
      </c>
      <c r="B975" t="s">
        <v>2457</v>
      </c>
      <c r="C975" s="91">
        <v>4</v>
      </c>
      <c r="D975" t="s">
        <v>971</v>
      </c>
    </row>
    <row r="976" spans="1:4" x14ac:dyDescent="0.25">
      <c r="A976" t="s">
        <v>2458</v>
      </c>
      <c r="B976" t="s">
        <v>2459</v>
      </c>
      <c r="C976" s="91">
        <v>3</v>
      </c>
      <c r="D976" t="s">
        <v>971</v>
      </c>
    </row>
    <row r="977" spans="1:4" x14ac:dyDescent="0.25">
      <c r="A977" t="s">
        <v>2460</v>
      </c>
      <c r="B977" t="s">
        <v>2461</v>
      </c>
      <c r="C977" s="91">
        <v>3</v>
      </c>
      <c r="D977" t="s">
        <v>964</v>
      </c>
    </row>
    <row r="978" spans="1:4" x14ac:dyDescent="0.25">
      <c r="A978" t="s">
        <v>2462</v>
      </c>
      <c r="B978" t="s">
        <v>2463</v>
      </c>
      <c r="C978" s="91">
        <v>6</v>
      </c>
      <c r="D978" t="s">
        <v>964</v>
      </c>
    </row>
    <row r="979" spans="1:4" x14ac:dyDescent="0.25">
      <c r="A979" t="s">
        <v>2462</v>
      </c>
      <c r="B979" t="s">
        <v>2464</v>
      </c>
      <c r="C979" s="91">
        <v>3</v>
      </c>
      <c r="D979" t="s">
        <v>964</v>
      </c>
    </row>
    <row r="980" spans="1:4" x14ac:dyDescent="0.25">
      <c r="A980" t="s">
        <v>2462</v>
      </c>
      <c r="B980" t="s">
        <v>2465</v>
      </c>
      <c r="C980" s="91">
        <v>5</v>
      </c>
      <c r="D980" t="s">
        <v>964</v>
      </c>
    </row>
    <row r="981" spans="1:4" x14ac:dyDescent="0.25">
      <c r="A981" t="s">
        <v>2466</v>
      </c>
      <c r="B981" t="s">
        <v>2467</v>
      </c>
      <c r="C981" s="91">
        <v>5</v>
      </c>
      <c r="D981" t="s">
        <v>964</v>
      </c>
    </row>
    <row r="982" spans="1:4" x14ac:dyDescent="0.25">
      <c r="A982" t="s">
        <v>2466</v>
      </c>
      <c r="B982" t="s">
        <v>2468</v>
      </c>
      <c r="C982" s="91">
        <v>3</v>
      </c>
      <c r="D982" t="s">
        <v>964</v>
      </c>
    </row>
    <row r="983" spans="1:4" x14ac:dyDescent="0.25">
      <c r="A983" t="s">
        <v>2466</v>
      </c>
      <c r="B983" t="s">
        <v>2469</v>
      </c>
      <c r="C983" s="91">
        <v>2</v>
      </c>
      <c r="D983" t="s">
        <v>964</v>
      </c>
    </row>
    <row r="984" spans="1:4" x14ac:dyDescent="0.25">
      <c r="A984" t="s">
        <v>2470</v>
      </c>
      <c r="B984" t="s">
        <v>2471</v>
      </c>
      <c r="C984" s="91">
        <v>4</v>
      </c>
      <c r="D984" t="s">
        <v>964</v>
      </c>
    </row>
    <row r="985" spans="1:4" x14ac:dyDescent="0.25">
      <c r="A985" t="s">
        <v>2470</v>
      </c>
      <c r="B985" t="s">
        <v>2472</v>
      </c>
      <c r="C985" s="91">
        <v>5</v>
      </c>
      <c r="D985" t="s">
        <v>982</v>
      </c>
    </row>
    <row r="986" spans="1:4" x14ac:dyDescent="0.25">
      <c r="A986" t="s">
        <v>2470</v>
      </c>
      <c r="B986" t="s">
        <v>2473</v>
      </c>
      <c r="C986" s="91">
        <v>4</v>
      </c>
      <c r="D986" t="s">
        <v>971</v>
      </c>
    </row>
    <row r="987" spans="1:4" x14ac:dyDescent="0.25">
      <c r="A987" t="s">
        <v>2474</v>
      </c>
      <c r="B987" t="s">
        <v>2475</v>
      </c>
      <c r="C987" s="91">
        <v>3</v>
      </c>
      <c r="D987" t="s">
        <v>964</v>
      </c>
    </row>
    <row r="988" spans="1:4" x14ac:dyDescent="0.25">
      <c r="A988" t="s">
        <v>2476</v>
      </c>
      <c r="B988" t="s">
        <v>2477</v>
      </c>
      <c r="C988" s="91">
        <v>3</v>
      </c>
      <c r="D988" t="s">
        <v>982</v>
      </c>
    </row>
    <row r="989" spans="1:4" x14ac:dyDescent="0.25">
      <c r="A989" t="s">
        <v>2478</v>
      </c>
      <c r="B989" t="s">
        <v>2479</v>
      </c>
      <c r="C989" s="91">
        <v>5</v>
      </c>
      <c r="D989" t="s">
        <v>971</v>
      </c>
    </row>
    <row r="990" spans="1:4" x14ac:dyDescent="0.25">
      <c r="A990" t="s">
        <v>2480</v>
      </c>
      <c r="B990" t="s">
        <v>2481</v>
      </c>
      <c r="C990" s="91">
        <v>5</v>
      </c>
      <c r="D990" t="s">
        <v>964</v>
      </c>
    </row>
    <row r="991" spans="1:4" x14ac:dyDescent="0.25">
      <c r="A991" t="s">
        <v>2480</v>
      </c>
      <c r="B991" t="s">
        <v>2482</v>
      </c>
      <c r="C991" s="91">
        <v>5</v>
      </c>
      <c r="D991" t="s">
        <v>964</v>
      </c>
    </row>
    <row r="992" spans="1:4" x14ac:dyDescent="0.25">
      <c r="A992" t="s">
        <v>2480</v>
      </c>
      <c r="B992" t="s">
        <v>2483</v>
      </c>
      <c r="C992" s="91">
        <v>5</v>
      </c>
      <c r="D992" t="s">
        <v>971</v>
      </c>
    </row>
    <row r="993" spans="1:4" x14ac:dyDescent="0.25">
      <c r="A993" t="s">
        <v>2484</v>
      </c>
      <c r="B993" t="s">
        <v>2485</v>
      </c>
      <c r="C993" s="91">
        <v>2</v>
      </c>
      <c r="D993" t="s">
        <v>964</v>
      </c>
    </row>
    <row r="994" spans="1:4" x14ac:dyDescent="0.25">
      <c r="A994" t="s">
        <v>2484</v>
      </c>
      <c r="B994" t="s">
        <v>2486</v>
      </c>
      <c r="C994" s="91">
        <v>5</v>
      </c>
      <c r="D994" t="s">
        <v>964</v>
      </c>
    </row>
    <row r="995" spans="1:4" x14ac:dyDescent="0.25">
      <c r="A995" t="s">
        <v>2484</v>
      </c>
      <c r="B995" t="s">
        <v>2487</v>
      </c>
      <c r="C995" s="91">
        <v>5</v>
      </c>
      <c r="D995" t="s">
        <v>971</v>
      </c>
    </row>
    <row r="996" spans="1:4" x14ac:dyDescent="0.25">
      <c r="A996" t="s">
        <v>2484</v>
      </c>
      <c r="B996" t="s">
        <v>2488</v>
      </c>
      <c r="C996" s="91">
        <v>4</v>
      </c>
      <c r="D996" t="s">
        <v>964</v>
      </c>
    </row>
    <row r="997" spans="1:4" x14ac:dyDescent="0.25">
      <c r="A997" t="s">
        <v>2484</v>
      </c>
      <c r="B997" t="s">
        <v>2489</v>
      </c>
      <c r="C997" s="91">
        <v>5</v>
      </c>
      <c r="D997" t="s">
        <v>964</v>
      </c>
    </row>
    <row r="998" spans="1:4" x14ac:dyDescent="0.25">
      <c r="A998" t="s">
        <v>2490</v>
      </c>
      <c r="B998" t="s">
        <v>2491</v>
      </c>
      <c r="C998" s="91">
        <v>2</v>
      </c>
      <c r="D998" t="s">
        <v>971</v>
      </c>
    </row>
    <row r="999" spans="1:4" x14ac:dyDescent="0.25">
      <c r="A999" t="s">
        <v>2490</v>
      </c>
      <c r="B999" t="s">
        <v>2492</v>
      </c>
      <c r="C999" s="91">
        <v>4</v>
      </c>
      <c r="D999" t="s">
        <v>971</v>
      </c>
    </row>
    <row r="1000" spans="1:4" x14ac:dyDescent="0.25">
      <c r="A1000" t="s">
        <v>2493</v>
      </c>
      <c r="B1000" t="s">
        <v>2494</v>
      </c>
      <c r="C1000" s="91">
        <v>1</v>
      </c>
      <c r="D1000" t="s">
        <v>964</v>
      </c>
    </row>
    <row r="1001" spans="1:4" x14ac:dyDescent="0.25">
      <c r="A1001" t="s">
        <v>2495</v>
      </c>
      <c r="B1001" t="s">
        <v>2496</v>
      </c>
      <c r="C1001" s="91">
        <v>2</v>
      </c>
      <c r="D1001" t="s">
        <v>982</v>
      </c>
    </row>
    <row r="1002" spans="1:4" x14ac:dyDescent="0.25">
      <c r="A1002" t="s">
        <v>2497</v>
      </c>
      <c r="B1002" t="s">
        <v>2498</v>
      </c>
      <c r="C1002" s="91">
        <v>3</v>
      </c>
      <c r="D1002" t="s">
        <v>964</v>
      </c>
    </row>
    <row r="1003" spans="1:4" x14ac:dyDescent="0.25">
      <c r="A1003" t="s">
        <v>2499</v>
      </c>
      <c r="B1003" t="s">
        <v>2500</v>
      </c>
      <c r="C1003" s="91">
        <v>3</v>
      </c>
      <c r="D1003" t="s">
        <v>982</v>
      </c>
    </row>
    <row r="1004" spans="1:4" x14ac:dyDescent="0.25">
      <c r="A1004" t="s">
        <v>2499</v>
      </c>
      <c r="B1004" t="s">
        <v>2501</v>
      </c>
      <c r="C1004" s="91">
        <v>2</v>
      </c>
      <c r="D1004" t="s">
        <v>971</v>
      </c>
    </row>
    <row r="1005" spans="1:4" x14ac:dyDescent="0.25">
      <c r="A1005" t="s">
        <v>2502</v>
      </c>
      <c r="B1005" t="s">
        <v>2503</v>
      </c>
      <c r="C1005" s="91">
        <v>2</v>
      </c>
      <c r="D1005" t="s">
        <v>971</v>
      </c>
    </row>
    <row r="1006" spans="1:4" x14ac:dyDescent="0.25">
      <c r="A1006" t="s">
        <v>2502</v>
      </c>
      <c r="B1006" t="s">
        <v>2504</v>
      </c>
      <c r="C1006" s="91">
        <v>3</v>
      </c>
      <c r="D1006" t="s">
        <v>971</v>
      </c>
    </row>
    <row r="1007" spans="1:4" x14ac:dyDescent="0.25">
      <c r="A1007" t="s">
        <v>2505</v>
      </c>
      <c r="B1007" t="s">
        <v>2506</v>
      </c>
      <c r="C1007" s="91">
        <v>5</v>
      </c>
      <c r="D1007" t="s">
        <v>964</v>
      </c>
    </row>
    <row r="1008" spans="1:4" x14ac:dyDescent="0.25">
      <c r="A1008" t="s">
        <v>2507</v>
      </c>
      <c r="B1008" t="s">
        <v>2508</v>
      </c>
      <c r="C1008" s="91">
        <v>6</v>
      </c>
      <c r="D1008" t="s">
        <v>971</v>
      </c>
    </row>
    <row r="1009" spans="1:4" x14ac:dyDescent="0.25">
      <c r="A1009" t="s">
        <v>2507</v>
      </c>
      <c r="B1009" t="s">
        <v>2509</v>
      </c>
      <c r="C1009" s="91">
        <v>6</v>
      </c>
      <c r="D1009" t="s">
        <v>971</v>
      </c>
    </row>
    <row r="1010" spans="1:4" x14ac:dyDescent="0.25">
      <c r="A1010" t="s">
        <v>192</v>
      </c>
      <c r="B1010" t="s">
        <v>2510</v>
      </c>
      <c r="C1010" s="91">
        <v>6</v>
      </c>
      <c r="D1010" t="s">
        <v>971</v>
      </c>
    </row>
    <row r="1011" spans="1:4" x14ac:dyDescent="0.25">
      <c r="A1011" t="s">
        <v>192</v>
      </c>
      <c r="B1011" t="s">
        <v>2511</v>
      </c>
      <c r="C1011" s="91">
        <v>4</v>
      </c>
      <c r="D1011" t="s">
        <v>971</v>
      </c>
    </row>
    <row r="1012" spans="1:4" x14ac:dyDescent="0.25">
      <c r="A1012" t="s">
        <v>192</v>
      </c>
      <c r="B1012" t="s">
        <v>2512</v>
      </c>
      <c r="C1012" s="91">
        <v>2</v>
      </c>
      <c r="D1012" t="s">
        <v>971</v>
      </c>
    </row>
    <row r="1013" spans="1:4" x14ac:dyDescent="0.25">
      <c r="A1013" t="s">
        <v>192</v>
      </c>
      <c r="B1013" t="s">
        <v>2513</v>
      </c>
      <c r="C1013" s="91">
        <v>4</v>
      </c>
      <c r="D1013" t="s">
        <v>971</v>
      </c>
    </row>
    <row r="1014" spans="1:4" x14ac:dyDescent="0.25">
      <c r="A1014" t="s">
        <v>192</v>
      </c>
      <c r="B1014" t="s">
        <v>2514</v>
      </c>
      <c r="C1014" s="91">
        <v>5</v>
      </c>
      <c r="D1014" t="s">
        <v>971</v>
      </c>
    </row>
    <row r="1015" spans="1:4" x14ac:dyDescent="0.25">
      <c r="A1015" t="s">
        <v>2515</v>
      </c>
      <c r="B1015" t="s">
        <v>2516</v>
      </c>
      <c r="C1015" s="91">
        <v>5</v>
      </c>
      <c r="D1015" t="s">
        <v>964</v>
      </c>
    </row>
    <row r="1016" spans="1:4" x14ac:dyDescent="0.25">
      <c r="A1016" t="s">
        <v>2517</v>
      </c>
      <c r="B1016" t="s">
        <v>2518</v>
      </c>
      <c r="C1016" s="91">
        <v>25</v>
      </c>
      <c r="D1016" t="s">
        <v>964</v>
      </c>
    </row>
    <row r="1017" spans="1:4" x14ac:dyDescent="0.25">
      <c r="A1017" t="s">
        <v>2517</v>
      </c>
      <c r="B1017" t="s">
        <v>2519</v>
      </c>
      <c r="C1017" s="91">
        <v>22</v>
      </c>
      <c r="D1017" t="s">
        <v>964</v>
      </c>
    </row>
    <row r="1018" spans="1:4" x14ac:dyDescent="0.25">
      <c r="A1018" t="s">
        <v>2517</v>
      </c>
      <c r="B1018" t="s">
        <v>2520</v>
      </c>
      <c r="C1018" s="91">
        <v>4</v>
      </c>
      <c r="D1018" t="s">
        <v>964</v>
      </c>
    </row>
    <row r="1019" spans="1:4" x14ac:dyDescent="0.25">
      <c r="A1019" t="s">
        <v>2517</v>
      </c>
      <c r="B1019" t="s">
        <v>2521</v>
      </c>
      <c r="C1019" s="91">
        <v>20</v>
      </c>
      <c r="D1019" t="s">
        <v>964</v>
      </c>
    </row>
    <row r="1020" spans="1:4" x14ac:dyDescent="0.25">
      <c r="A1020" t="s">
        <v>2517</v>
      </c>
      <c r="B1020" t="s">
        <v>2522</v>
      </c>
      <c r="C1020" s="91">
        <v>16</v>
      </c>
      <c r="D1020" t="s">
        <v>964</v>
      </c>
    </row>
    <row r="1021" spans="1:4" x14ac:dyDescent="0.25">
      <c r="A1021" t="s">
        <v>2517</v>
      </c>
      <c r="B1021" t="s">
        <v>2523</v>
      </c>
      <c r="C1021" s="91">
        <v>6.5</v>
      </c>
      <c r="D1021" t="s">
        <v>964</v>
      </c>
    </row>
    <row r="1022" spans="1:4" x14ac:dyDescent="0.25">
      <c r="A1022" t="s">
        <v>2517</v>
      </c>
      <c r="B1022" t="s">
        <v>2524</v>
      </c>
      <c r="C1022" s="91">
        <v>8.5</v>
      </c>
      <c r="D1022" t="s">
        <v>964</v>
      </c>
    </row>
    <row r="1023" spans="1:4" x14ac:dyDescent="0.25">
      <c r="A1023" t="s">
        <v>2517</v>
      </c>
      <c r="B1023" t="s">
        <v>2525</v>
      </c>
      <c r="C1023" s="91">
        <v>8</v>
      </c>
      <c r="D1023" t="s">
        <v>964</v>
      </c>
    </row>
    <row r="1024" spans="1:4" x14ac:dyDescent="0.25">
      <c r="A1024" t="s">
        <v>2517</v>
      </c>
      <c r="B1024" t="s">
        <v>2526</v>
      </c>
      <c r="C1024" s="91">
        <v>20</v>
      </c>
      <c r="D1024" t="s">
        <v>964</v>
      </c>
    </row>
    <row r="1025" spans="1:4" x14ac:dyDescent="0.25">
      <c r="A1025" t="s">
        <v>2517</v>
      </c>
      <c r="B1025" t="s">
        <v>2527</v>
      </c>
      <c r="C1025" s="91">
        <v>9</v>
      </c>
      <c r="D1025" t="s">
        <v>964</v>
      </c>
    </row>
    <row r="1026" spans="1:4" x14ac:dyDescent="0.25">
      <c r="A1026" t="s">
        <v>2528</v>
      </c>
      <c r="B1026" t="s">
        <v>2529</v>
      </c>
      <c r="C1026" s="91">
        <v>5</v>
      </c>
      <c r="D1026" t="s">
        <v>964</v>
      </c>
    </row>
    <row r="1027" spans="1:4" x14ac:dyDescent="0.25">
      <c r="A1027" t="s">
        <v>2530</v>
      </c>
      <c r="B1027" t="s">
        <v>2531</v>
      </c>
      <c r="C1027" s="91">
        <v>20</v>
      </c>
      <c r="D1027" t="s">
        <v>964</v>
      </c>
    </row>
    <row r="1028" spans="1:4" x14ac:dyDescent="0.25">
      <c r="A1028" t="s">
        <v>2532</v>
      </c>
      <c r="B1028" t="s">
        <v>2533</v>
      </c>
      <c r="C1028" s="91">
        <v>2</v>
      </c>
      <c r="D1028" t="s">
        <v>964</v>
      </c>
    </row>
    <row r="1029" spans="1:4" x14ac:dyDescent="0.25">
      <c r="A1029" t="s">
        <v>2534</v>
      </c>
      <c r="B1029" t="s">
        <v>2535</v>
      </c>
      <c r="C1029" s="91">
        <v>2</v>
      </c>
      <c r="D1029" t="s">
        <v>964</v>
      </c>
    </row>
    <row r="1030" spans="1:4" x14ac:dyDescent="0.25">
      <c r="A1030" t="s">
        <v>2534</v>
      </c>
      <c r="B1030" t="s">
        <v>2536</v>
      </c>
      <c r="C1030" s="91">
        <v>2</v>
      </c>
      <c r="D1030" t="s">
        <v>971</v>
      </c>
    </row>
    <row r="1031" spans="1:4" x14ac:dyDescent="0.25">
      <c r="A1031" t="s">
        <v>2534</v>
      </c>
      <c r="B1031" t="s">
        <v>2537</v>
      </c>
      <c r="C1031" s="91">
        <v>2</v>
      </c>
      <c r="D1031" t="s">
        <v>982</v>
      </c>
    </row>
    <row r="1032" spans="1:4" x14ac:dyDescent="0.25">
      <c r="A1032" t="s">
        <v>2534</v>
      </c>
      <c r="B1032" t="s">
        <v>2538</v>
      </c>
      <c r="C1032" s="91">
        <v>2</v>
      </c>
      <c r="D1032" t="s">
        <v>964</v>
      </c>
    </row>
    <row r="1033" spans="1:4" x14ac:dyDescent="0.25">
      <c r="A1033" t="s">
        <v>2539</v>
      </c>
      <c r="B1033" t="s">
        <v>2540</v>
      </c>
      <c r="C1033" s="91">
        <v>2</v>
      </c>
      <c r="D1033" t="s">
        <v>964</v>
      </c>
    </row>
    <row r="1034" spans="1:4" x14ac:dyDescent="0.25">
      <c r="A1034" t="s">
        <v>2541</v>
      </c>
      <c r="B1034" t="s">
        <v>2542</v>
      </c>
      <c r="C1034" s="91">
        <v>3</v>
      </c>
      <c r="D1034" t="s">
        <v>964</v>
      </c>
    </row>
    <row r="1035" spans="1:4" x14ac:dyDescent="0.25">
      <c r="A1035" t="s">
        <v>2541</v>
      </c>
      <c r="B1035" t="s">
        <v>2543</v>
      </c>
      <c r="C1035" s="91">
        <v>4</v>
      </c>
      <c r="D1035" t="s">
        <v>964</v>
      </c>
    </row>
    <row r="1036" spans="1:4" x14ac:dyDescent="0.25">
      <c r="A1036" t="s">
        <v>2544</v>
      </c>
      <c r="B1036" t="s">
        <v>2545</v>
      </c>
      <c r="C1036" s="91">
        <v>5</v>
      </c>
      <c r="D1036" t="s">
        <v>971</v>
      </c>
    </row>
    <row r="1037" spans="1:4" x14ac:dyDescent="0.25">
      <c r="A1037" t="s">
        <v>2546</v>
      </c>
      <c r="B1037" t="s">
        <v>2547</v>
      </c>
      <c r="C1037" s="91">
        <v>3</v>
      </c>
      <c r="D1037" t="s">
        <v>964</v>
      </c>
    </row>
    <row r="1038" spans="1:4" x14ac:dyDescent="0.25">
      <c r="A1038" t="s">
        <v>2548</v>
      </c>
      <c r="B1038" t="s">
        <v>2549</v>
      </c>
      <c r="C1038" s="91">
        <v>6</v>
      </c>
      <c r="D1038" t="s">
        <v>964</v>
      </c>
    </row>
    <row r="1039" spans="1:4" x14ac:dyDescent="0.25">
      <c r="A1039" t="s">
        <v>2550</v>
      </c>
      <c r="B1039" t="s">
        <v>2551</v>
      </c>
      <c r="C1039" s="91">
        <v>12</v>
      </c>
      <c r="D1039" t="s">
        <v>971</v>
      </c>
    </row>
    <row r="1040" spans="1:4" x14ac:dyDescent="0.25">
      <c r="A1040" t="s">
        <v>2552</v>
      </c>
      <c r="B1040" t="s">
        <v>2553</v>
      </c>
      <c r="C1040" s="91">
        <v>6</v>
      </c>
      <c r="D1040" t="s">
        <v>982</v>
      </c>
    </row>
    <row r="1041" spans="1:4" x14ac:dyDescent="0.25">
      <c r="A1041" t="s">
        <v>2552</v>
      </c>
      <c r="B1041" t="s">
        <v>2554</v>
      </c>
      <c r="C1041" s="91">
        <v>6</v>
      </c>
      <c r="D1041" t="s">
        <v>982</v>
      </c>
    </row>
    <row r="1042" spans="1:4" x14ac:dyDescent="0.25">
      <c r="A1042" t="s">
        <v>2552</v>
      </c>
      <c r="B1042" t="s">
        <v>2555</v>
      </c>
      <c r="C1042" s="91">
        <v>5</v>
      </c>
      <c r="D1042" t="s">
        <v>971</v>
      </c>
    </row>
    <row r="1043" spans="1:4" x14ac:dyDescent="0.25">
      <c r="A1043" t="s">
        <v>2552</v>
      </c>
      <c r="B1043" t="s">
        <v>2556</v>
      </c>
      <c r="C1043" s="91">
        <v>4</v>
      </c>
      <c r="D1043" t="s">
        <v>971</v>
      </c>
    </row>
    <row r="1044" spans="1:4" x14ac:dyDescent="0.25">
      <c r="A1044" t="s">
        <v>2557</v>
      </c>
      <c r="B1044" t="s">
        <v>2558</v>
      </c>
      <c r="C1044" s="91">
        <v>4</v>
      </c>
      <c r="D1044" t="s">
        <v>964</v>
      </c>
    </row>
    <row r="1045" spans="1:4" x14ac:dyDescent="0.25">
      <c r="A1045" t="s">
        <v>2559</v>
      </c>
      <c r="B1045" t="s">
        <v>2560</v>
      </c>
      <c r="C1045" s="91">
        <v>2</v>
      </c>
      <c r="D1045" t="s">
        <v>982</v>
      </c>
    </row>
    <row r="1046" spans="1:4" x14ac:dyDescent="0.25">
      <c r="A1046" t="s">
        <v>2561</v>
      </c>
      <c r="B1046" t="s">
        <v>2562</v>
      </c>
      <c r="C1046" s="91">
        <v>2</v>
      </c>
      <c r="D1046" t="s">
        <v>964</v>
      </c>
    </row>
    <row r="1047" spans="1:4" x14ac:dyDescent="0.25">
      <c r="A1047" t="s">
        <v>2563</v>
      </c>
      <c r="B1047" t="s">
        <v>2564</v>
      </c>
      <c r="C1047" s="91">
        <v>5</v>
      </c>
      <c r="D1047" t="s">
        <v>971</v>
      </c>
    </row>
    <row r="1048" spans="1:4" x14ac:dyDescent="0.25">
      <c r="A1048" t="s">
        <v>2565</v>
      </c>
      <c r="B1048" t="s">
        <v>2566</v>
      </c>
      <c r="C1048" s="91">
        <v>7</v>
      </c>
      <c r="D1048" t="s">
        <v>971</v>
      </c>
    </row>
    <row r="1049" spans="1:4" x14ac:dyDescent="0.25">
      <c r="A1049" t="s">
        <v>2565</v>
      </c>
      <c r="B1049" t="s">
        <v>2567</v>
      </c>
      <c r="C1049" s="91">
        <v>7</v>
      </c>
      <c r="D1049" t="s">
        <v>971</v>
      </c>
    </row>
    <row r="1050" spans="1:4" x14ac:dyDescent="0.25">
      <c r="A1050" t="s">
        <v>2568</v>
      </c>
      <c r="B1050" t="s">
        <v>2569</v>
      </c>
      <c r="C1050" s="91">
        <v>10</v>
      </c>
      <c r="D1050" t="s">
        <v>964</v>
      </c>
    </row>
    <row r="1051" spans="1:4" x14ac:dyDescent="0.25">
      <c r="A1051" t="s">
        <v>2570</v>
      </c>
      <c r="B1051" t="s">
        <v>2571</v>
      </c>
      <c r="C1051" s="91">
        <v>2</v>
      </c>
      <c r="D1051" t="s">
        <v>971</v>
      </c>
    </row>
    <row r="1052" spans="1:4" x14ac:dyDescent="0.25">
      <c r="A1052" t="s">
        <v>2572</v>
      </c>
      <c r="B1052" t="s">
        <v>2573</v>
      </c>
      <c r="C1052" s="91">
        <v>2</v>
      </c>
      <c r="D1052" t="s">
        <v>964</v>
      </c>
    </row>
    <row r="1053" spans="1:4" x14ac:dyDescent="0.25">
      <c r="A1053" t="s">
        <v>2572</v>
      </c>
      <c r="B1053" t="s">
        <v>2574</v>
      </c>
      <c r="C1053" s="91">
        <v>4</v>
      </c>
      <c r="D1053" t="s">
        <v>971</v>
      </c>
    </row>
    <row r="1054" spans="1:4" x14ac:dyDescent="0.25">
      <c r="A1054" t="s">
        <v>2572</v>
      </c>
      <c r="B1054" t="s">
        <v>2575</v>
      </c>
      <c r="C1054" s="91">
        <v>4</v>
      </c>
      <c r="D1054" t="s">
        <v>971</v>
      </c>
    </row>
    <row r="1055" spans="1:4" x14ac:dyDescent="0.25">
      <c r="A1055" t="s">
        <v>2576</v>
      </c>
      <c r="B1055" t="s">
        <v>2577</v>
      </c>
      <c r="C1055" s="91">
        <v>6</v>
      </c>
      <c r="D1055" t="s">
        <v>964</v>
      </c>
    </row>
    <row r="1056" spans="1:4" x14ac:dyDescent="0.25">
      <c r="A1056" t="s">
        <v>2578</v>
      </c>
      <c r="B1056" t="s">
        <v>2579</v>
      </c>
      <c r="C1056" s="91">
        <v>4</v>
      </c>
      <c r="D1056" t="s">
        <v>964</v>
      </c>
    </row>
    <row r="1057" spans="1:4" x14ac:dyDescent="0.25">
      <c r="A1057" t="s">
        <v>2578</v>
      </c>
      <c r="B1057" t="s">
        <v>2580</v>
      </c>
      <c r="C1057" s="91">
        <v>4</v>
      </c>
      <c r="D1057" t="s">
        <v>964</v>
      </c>
    </row>
    <row r="1058" spans="1:4" x14ac:dyDescent="0.25">
      <c r="A1058" t="s">
        <v>2581</v>
      </c>
      <c r="B1058" t="s">
        <v>2582</v>
      </c>
      <c r="C1058" s="91">
        <v>4</v>
      </c>
      <c r="D1058" t="s">
        <v>964</v>
      </c>
    </row>
    <row r="1059" spans="1:4" x14ac:dyDescent="0.25">
      <c r="A1059" t="s">
        <v>2581</v>
      </c>
      <c r="B1059" t="s">
        <v>2583</v>
      </c>
      <c r="C1059" s="91">
        <v>2</v>
      </c>
      <c r="D1059" t="s">
        <v>971</v>
      </c>
    </row>
    <row r="1060" spans="1:4" x14ac:dyDescent="0.25">
      <c r="A1060" t="s">
        <v>2581</v>
      </c>
      <c r="B1060" t="s">
        <v>2584</v>
      </c>
      <c r="C1060" s="91">
        <v>2</v>
      </c>
      <c r="D1060" t="s">
        <v>971</v>
      </c>
    </row>
    <row r="1061" spans="1:4" x14ac:dyDescent="0.25">
      <c r="A1061" t="s">
        <v>2581</v>
      </c>
      <c r="B1061" t="s">
        <v>2585</v>
      </c>
      <c r="C1061" s="91">
        <v>4</v>
      </c>
      <c r="D1061" t="s">
        <v>964</v>
      </c>
    </row>
    <row r="1062" spans="1:4" x14ac:dyDescent="0.25">
      <c r="A1062" t="s">
        <v>2581</v>
      </c>
      <c r="B1062" t="s">
        <v>2586</v>
      </c>
      <c r="C1062" s="91">
        <v>2</v>
      </c>
      <c r="D1062" t="s">
        <v>964</v>
      </c>
    </row>
    <row r="1063" spans="1:4" x14ac:dyDescent="0.25">
      <c r="A1063" t="s">
        <v>2587</v>
      </c>
      <c r="B1063" t="s">
        <v>2588</v>
      </c>
      <c r="C1063" s="91">
        <v>3</v>
      </c>
      <c r="D1063" t="s">
        <v>964</v>
      </c>
    </row>
    <row r="1064" spans="1:4" x14ac:dyDescent="0.25">
      <c r="A1064" t="s">
        <v>2589</v>
      </c>
      <c r="B1064" t="s">
        <v>2590</v>
      </c>
      <c r="C1064" s="91">
        <v>2</v>
      </c>
      <c r="D1064" t="s">
        <v>964</v>
      </c>
    </row>
    <row r="1065" spans="1:4" x14ac:dyDescent="0.25">
      <c r="A1065" t="s">
        <v>2591</v>
      </c>
      <c r="B1065" t="s">
        <v>2592</v>
      </c>
      <c r="C1065" s="91">
        <v>3</v>
      </c>
      <c r="D1065" t="s">
        <v>964</v>
      </c>
    </row>
    <row r="1066" spans="1:4" x14ac:dyDescent="0.25">
      <c r="A1066" t="s">
        <v>2593</v>
      </c>
      <c r="B1066" t="s">
        <v>2594</v>
      </c>
      <c r="C1066" s="91">
        <v>2</v>
      </c>
      <c r="D1066" t="s">
        <v>982</v>
      </c>
    </row>
    <row r="1067" spans="1:4" x14ac:dyDescent="0.25">
      <c r="A1067" t="s">
        <v>2593</v>
      </c>
      <c r="B1067" t="s">
        <v>2595</v>
      </c>
      <c r="C1067" s="91">
        <v>6</v>
      </c>
      <c r="D1067" t="s">
        <v>982</v>
      </c>
    </row>
    <row r="1068" spans="1:4" x14ac:dyDescent="0.25">
      <c r="A1068" t="s">
        <v>2596</v>
      </c>
      <c r="B1068" t="s">
        <v>2597</v>
      </c>
      <c r="C1068" s="91">
        <v>2</v>
      </c>
      <c r="D1068" t="s">
        <v>982</v>
      </c>
    </row>
    <row r="1069" spans="1:4" x14ac:dyDescent="0.25">
      <c r="A1069" t="s">
        <v>2596</v>
      </c>
      <c r="B1069" t="s">
        <v>2598</v>
      </c>
      <c r="C1069" s="91">
        <v>4</v>
      </c>
      <c r="D1069" t="s">
        <v>982</v>
      </c>
    </row>
    <row r="1070" spans="1:4" x14ac:dyDescent="0.25">
      <c r="A1070" t="s">
        <v>2599</v>
      </c>
      <c r="B1070" t="s">
        <v>2600</v>
      </c>
      <c r="C1070" s="91">
        <v>2</v>
      </c>
      <c r="D1070" t="s">
        <v>982</v>
      </c>
    </row>
    <row r="1071" spans="1:4" x14ac:dyDescent="0.25">
      <c r="A1071" t="s">
        <v>2599</v>
      </c>
      <c r="B1071" t="s">
        <v>2601</v>
      </c>
      <c r="C1071" s="91">
        <v>2</v>
      </c>
      <c r="D1071" t="s">
        <v>982</v>
      </c>
    </row>
    <row r="1072" spans="1:4" x14ac:dyDescent="0.25">
      <c r="A1072" t="s">
        <v>2602</v>
      </c>
      <c r="B1072" t="s">
        <v>2603</v>
      </c>
      <c r="C1072" s="91">
        <v>2</v>
      </c>
      <c r="D1072" t="s">
        <v>982</v>
      </c>
    </row>
    <row r="1073" spans="1:4" x14ac:dyDescent="0.25">
      <c r="A1073" t="s">
        <v>2604</v>
      </c>
      <c r="B1073" t="s">
        <v>2605</v>
      </c>
      <c r="C1073" s="91">
        <v>2</v>
      </c>
      <c r="D1073" t="s">
        <v>971</v>
      </c>
    </row>
    <row r="1074" spans="1:4" x14ac:dyDescent="0.25">
      <c r="A1074" t="s">
        <v>2604</v>
      </c>
      <c r="B1074" t="s">
        <v>2606</v>
      </c>
      <c r="C1074" s="91">
        <v>3</v>
      </c>
      <c r="D1074" t="s">
        <v>971</v>
      </c>
    </row>
    <row r="1075" spans="1:4" x14ac:dyDescent="0.25">
      <c r="A1075" t="s">
        <v>2604</v>
      </c>
      <c r="B1075" t="s">
        <v>2607</v>
      </c>
      <c r="C1075" s="91">
        <v>3</v>
      </c>
      <c r="D1075" t="s">
        <v>971</v>
      </c>
    </row>
    <row r="1076" spans="1:4" x14ac:dyDescent="0.25">
      <c r="A1076" t="s">
        <v>2608</v>
      </c>
      <c r="B1076" t="s">
        <v>2609</v>
      </c>
      <c r="C1076" s="91">
        <v>4</v>
      </c>
      <c r="D1076" t="s">
        <v>964</v>
      </c>
    </row>
    <row r="1077" spans="1:4" x14ac:dyDescent="0.25">
      <c r="A1077" t="s">
        <v>2608</v>
      </c>
      <c r="B1077" t="s">
        <v>2610</v>
      </c>
      <c r="C1077" s="91">
        <v>4</v>
      </c>
      <c r="D1077" t="s">
        <v>964</v>
      </c>
    </row>
    <row r="1078" spans="1:4" x14ac:dyDescent="0.25">
      <c r="A1078" t="s">
        <v>2611</v>
      </c>
      <c r="B1078" t="s">
        <v>2612</v>
      </c>
      <c r="C1078" s="91">
        <v>3</v>
      </c>
      <c r="D1078" t="s">
        <v>964</v>
      </c>
    </row>
    <row r="1079" spans="1:4" x14ac:dyDescent="0.25">
      <c r="A1079" t="s">
        <v>2613</v>
      </c>
      <c r="B1079" t="s">
        <v>2614</v>
      </c>
      <c r="C1079" s="91">
        <v>2</v>
      </c>
      <c r="D1079" t="s">
        <v>964</v>
      </c>
    </row>
    <row r="1080" spans="1:4" x14ac:dyDescent="0.25">
      <c r="A1080" t="s">
        <v>2615</v>
      </c>
      <c r="B1080" t="s">
        <v>2616</v>
      </c>
      <c r="C1080" s="91">
        <v>2</v>
      </c>
      <c r="D1080" t="s">
        <v>964</v>
      </c>
    </row>
    <row r="1081" spans="1:4" x14ac:dyDescent="0.25">
      <c r="A1081" t="s">
        <v>2617</v>
      </c>
      <c r="B1081" t="s">
        <v>2618</v>
      </c>
      <c r="C1081" s="91">
        <v>2</v>
      </c>
      <c r="D1081" t="s">
        <v>971</v>
      </c>
    </row>
    <row r="1082" spans="1:4" x14ac:dyDescent="0.25">
      <c r="A1082" t="s">
        <v>2619</v>
      </c>
      <c r="B1082" t="s">
        <v>2620</v>
      </c>
      <c r="C1082" s="91">
        <v>5</v>
      </c>
      <c r="D1082" t="s">
        <v>971</v>
      </c>
    </row>
    <row r="1083" spans="1:4" x14ac:dyDescent="0.25">
      <c r="A1083" t="s">
        <v>2621</v>
      </c>
      <c r="B1083" t="s">
        <v>2622</v>
      </c>
      <c r="C1083" s="91">
        <v>2</v>
      </c>
      <c r="D1083" t="s">
        <v>982</v>
      </c>
    </row>
    <row r="1084" spans="1:4" x14ac:dyDescent="0.25">
      <c r="A1084" t="s">
        <v>2623</v>
      </c>
      <c r="B1084" t="s">
        <v>2624</v>
      </c>
      <c r="C1084" s="91">
        <v>2</v>
      </c>
      <c r="D1084" t="s">
        <v>971</v>
      </c>
    </row>
    <row r="1085" spans="1:4" x14ac:dyDescent="0.25">
      <c r="A1085" t="s">
        <v>2623</v>
      </c>
      <c r="B1085" t="s">
        <v>2625</v>
      </c>
      <c r="C1085" s="91">
        <v>2</v>
      </c>
      <c r="D1085" t="s">
        <v>971</v>
      </c>
    </row>
    <row r="1086" spans="1:4" x14ac:dyDescent="0.25">
      <c r="A1086" t="s">
        <v>2623</v>
      </c>
      <c r="B1086" t="s">
        <v>2626</v>
      </c>
      <c r="C1086" s="91">
        <v>2</v>
      </c>
      <c r="D1086" t="s">
        <v>971</v>
      </c>
    </row>
    <row r="1087" spans="1:4" x14ac:dyDescent="0.25">
      <c r="A1087" t="s">
        <v>2627</v>
      </c>
      <c r="B1087" t="s">
        <v>2628</v>
      </c>
      <c r="C1087" s="91">
        <v>2</v>
      </c>
      <c r="D1087" t="s">
        <v>971</v>
      </c>
    </row>
    <row r="1088" spans="1:4" x14ac:dyDescent="0.25">
      <c r="A1088" t="s">
        <v>2629</v>
      </c>
      <c r="B1088" t="s">
        <v>2630</v>
      </c>
      <c r="C1088" s="91">
        <v>5</v>
      </c>
      <c r="D1088" t="s">
        <v>964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Z70"/>
  <sheetViews>
    <sheetView zoomScale="115" zoomScaleNormal="115" workbookViewId="0">
      <selection activeCell="F22" sqref="F22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  <col min="27" max="27" width="27.28515625" customWidth="1"/>
  </cols>
  <sheetData>
    <row r="1" spans="1:26" x14ac:dyDescent="0.25">
      <c r="I1" s="125" t="s">
        <v>2704</v>
      </c>
    </row>
    <row r="2" spans="1:26" x14ac:dyDescent="0.25">
      <c r="A2" s="2" t="s">
        <v>958</v>
      </c>
      <c r="B2" t="s">
        <v>750</v>
      </c>
      <c r="I2" s="126" t="s">
        <v>2657</v>
      </c>
    </row>
    <row r="3" spans="1:26" x14ac:dyDescent="0.25">
      <c r="A3" s="2" t="s">
        <v>960</v>
      </c>
      <c r="B3" t="s">
        <v>750</v>
      </c>
      <c r="I3" s="127" t="s">
        <v>971</v>
      </c>
    </row>
    <row r="4" spans="1:26" ht="15.75" thickBot="1" x14ac:dyDescent="0.3">
      <c r="I4" s="128" t="s">
        <v>982</v>
      </c>
    </row>
    <row r="5" spans="1:26" x14ac:dyDescent="0.25">
      <c r="A5" s="2" t="s">
        <v>2631</v>
      </c>
    </row>
    <row r="6" spans="1:26" x14ac:dyDescent="0.25">
      <c r="A6" s="2" t="s">
        <v>961</v>
      </c>
      <c r="B6" t="s">
        <v>380</v>
      </c>
      <c r="I6" s="116" t="s">
        <v>2692</v>
      </c>
      <c r="J6" s="117"/>
      <c r="K6" s="18"/>
      <c r="L6" s="18"/>
      <c r="M6" s="18"/>
      <c r="N6" s="18"/>
    </row>
    <row r="7" spans="1:26" x14ac:dyDescent="0.25">
      <c r="A7" t="s">
        <v>964</v>
      </c>
      <c r="B7">
        <v>439</v>
      </c>
      <c r="I7" s="124" t="s">
        <v>2632</v>
      </c>
      <c r="J7" s="18"/>
      <c r="K7" s="18"/>
      <c r="L7" s="18"/>
      <c r="M7" s="18"/>
      <c r="N7" s="18"/>
      <c r="P7" s="123" t="s">
        <v>2698</v>
      </c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x14ac:dyDescent="0.25">
      <c r="A8" t="s">
        <v>971</v>
      </c>
      <c r="B8">
        <v>533</v>
      </c>
      <c r="I8" s="18" t="s">
        <v>2633</v>
      </c>
      <c r="J8" s="18"/>
      <c r="K8" s="18"/>
      <c r="L8" s="18"/>
      <c r="M8" s="18"/>
      <c r="N8" s="18"/>
      <c r="P8" s="122" t="s">
        <v>2666</v>
      </c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x14ac:dyDescent="0.25">
      <c r="A9" t="s">
        <v>982</v>
      </c>
      <c r="B9">
        <v>115</v>
      </c>
      <c r="I9" s="18" t="s">
        <v>2634</v>
      </c>
      <c r="J9" s="18"/>
      <c r="K9" s="18"/>
      <c r="L9" s="18"/>
      <c r="M9" s="18"/>
      <c r="N9" s="18"/>
      <c r="P9" s="120" t="s">
        <v>2699</v>
      </c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x14ac:dyDescent="0.25">
      <c r="A10" t="s">
        <v>379</v>
      </c>
      <c r="I10" s="18" t="s">
        <v>2635</v>
      </c>
      <c r="J10" s="18"/>
      <c r="K10" s="18"/>
      <c r="L10" s="18"/>
      <c r="M10" s="18"/>
      <c r="N10" s="18"/>
      <c r="P10" s="120" t="s">
        <v>2672</v>
      </c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x14ac:dyDescent="0.25">
      <c r="A11" t="s">
        <v>378</v>
      </c>
      <c r="B11">
        <v>1087</v>
      </c>
      <c r="I11" s="18" t="s">
        <v>2636</v>
      </c>
      <c r="J11" s="18"/>
      <c r="K11" s="18"/>
      <c r="L11" s="18"/>
      <c r="M11" s="18"/>
      <c r="N11" s="18"/>
      <c r="P11" s="120" t="s">
        <v>2668</v>
      </c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x14ac:dyDescent="0.25">
      <c r="I12" s="118" t="s">
        <v>2637</v>
      </c>
      <c r="J12" s="18"/>
      <c r="K12" s="18"/>
      <c r="L12" s="18"/>
      <c r="M12" s="18"/>
      <c r="N12" s="18"/>
      <c r="P12" s="120" t="s">
        <v>2700</v>
      </c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x14ac:dyDescent="0.25">
      <c r="I13" s="18" t="s">
        <v>2638</v>
      </c>
      <c r="J13" s="18"/>
      <c r="K13" s="18"/>
      <c r="L13" s="18"/>
      <c r="M13" s="18"/>
      <c r="N13" s="18"/>
      <c r="P13" s="120" t="s">
        <v>2671</v>
      </c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x14ac:dyDescent="0.25">
      <c r="I14" s="18" t="s">
        <v>2639</v>
      </c>
      <c r="J14" s="18"/>
      <c r="K14" s="18"/>
      <c r="L14" s="18"/>
      <c r="M14" s="18"/>
      <c r="N14" s="18"/>
      <c r="P14" s="120" t="s">
        <v>2701</v>
      </c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x14ac:dyDescent="0.25">
      <c r="I15" s="18" t="s">
        <v>2640</v>
      </c>
      <c r="J15" s="18"/>
      <c r="K15" s="18"/>
      <c r="L15" s="18"/>
      <c r="M15" s="18"/>
      <c r="N15" s="18"/>
      <c r="P15" s="120" t="s">
        <v>2665</v>
      </c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x14ac:dyDescent="0.25">
      <c r="I16" s="18" t="s">
        <v>2641</v>
      </c>
      <c r="J16" s="18"/>
      <c r="K16" s="18"/>
      <c r="L16" s="18"/>
      <c r="M16" s="18"/>
      <c r="N16" s="18"/>
      <c r="P16" s="122" t="s">
        <v>2676</v>
      </c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9:26" x14ac:dyDescent="0.25">
      <c r="I17" s="18" t="s">
        <v>2634</v>
      </c>
      <c r="J17" s="18"/>
      <c r="K17" s="18"/>
      <c r="L17" s="18"/>
      <c r="M17" s="18"/>
      <c r="N17" s="18"/>
      <c r="P17" s="120" t="s">
        <v>2699</v>
      </c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9:26" x14ac:dyDescent="0.25">
      <c r="I18" s="18" t="s">
        <v>2635</v>
      </c>
      <c r="J18" s="18"/>
      <c r="K18" s="18"/>
      <c r="L18" s="18"/>
      <c r="M18" s="18"/>
      <c r="N18" s="18"/>
      <c r="P18" s="120" t="s">
        <v>2672</v>
      </c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9:26" x14ac:dyDescent="0.25">
      <c r="I19" s="18" t="s">
        <v>2636</v>
      </c>
      <c r="J19" s="18"/>
      <c r="K19" s="18"/>
      <c r="L19" s="18"/>
      <c r="M19" s="18"/>
      <c r="N19" s="18"/>
      <c r="P19" s="120" t="s">
        <v>2668</v>
      </c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9:26" x14ac:dyDescent="0.25">
      <c r="I20" s="117" t="s">
        <v>2637</v>
      </c>
      <c r="J20" s="18"/>
      <c r="K20" s="18"/>
      <c r="L20" s="18"/>
      <c r="M20" s="18"/>
      <c r="N20" s="18"/>
      <c r="P20" s="120" t="s">
        <v>2700</v>
      </c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9:26" x14ac:dyDescent="0.25">
      <c r="I21" s="18" t="s">
        <v>2638</v>
      </c>
      <c r="J21" s="18"/>
      <c r="K21" s="18"/>
      <c r="L21" s="18"/>
      <c r="M21" s="18"/>
      <c r="N21" s="18"/>
      <c r="P21" s="120" t="s">
        <v>2671</v>
      </c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9:26" x14ac:dyDescent="0.25">
      <c r="I22" s="18" t="s">
        <v>2642</v>
      </c>
      <c r="J22" s="18"/>
      <c r="K22" s="18"/>
      <c r="L22" s="18"/>
      <c r="M22" s="18"/>
      <c r="N22" s="18"/>
      <c r="P22" s="120" t="s">
        <v>2702</v>
      </c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9:26" x14ac:dyDescent="0.25">
      <c r="I23" s="18" t="s">
        <v>2640</v>
      </c>
      <c r="J23" s="18"/>
      <c r="K23" s="18"/>
      <c r="L23" s="18"/>
      <c r="M23" s="18"/>
      <c r="N23" s="18"/>
      <c r="P23" s="120" t="s">
        <v>2665</v>
      </c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9:26" x14ac:dyDescent="0.25">
      <c r="I24" s="18" t="s">
        <v>2643</v>
      </c>
      <c r="J24" s="18"/>
      <c r="K24" s="18"/>
      <c r="L24" s="18"/>
      <c r="M24" s="18"/>
      <c r="N24" s="18"/>
      <c r="P24" s="122" t="s">
        <v>2643</v>
      </c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9:26" x14ac:dyDescent="0.25">
      <c r="I25" s="18" t="s">
        <v>2644</v>
      </c>
      <c r="J25" s="18"/>
      <c r="K25" s="18"/>
      <c r="L25" s="18"/>
      <c r="M25" s="18"/>
      <c r="N25" s="18"/>
      <c r="P25" s="120" t="s">
        <v>2703</v>
      </c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30" spans="9:26" x14ac:dyDescent="0.25">
      <c r="I30" s="119" t="s">
        <v>2658</v>
      </c>
      <c r="P30" s="119" t="s">
        <v>2705</v>
      </c>
    </row>
    <row r="31" spans="9:26" x14ac:dyDescent="0.25">
      <c r="I31" s="103" t="s">
        <v>2659</v>
      </c>
      <c r="P31" s="103" t="s">
        <v>2659</v>
      </c>
    </row>
    <row r="32" spans="9:26" x14ac:dyDescent="0.25">
      <c r="I32" s="102" t="s">
        <v>2660</v>
      </c>
      <c r="P32" s="102" t="s">
        <v>2660</v>
      </c>
    </row>
    <row r="34" spans="9:19" x14ac:dyDescent="0.25">
      <c r="I34" s="103" t="s">
        <v>2661</v>
      </c>
      <c r="P34" s="103" t="s">
        <v>2661</v>
      </c>
    </row>
    <row r="35" spans="9:19" x14ac:dyDescent="0.25">
      <c r="I35" s="102" t="s">
        <v>2662</v>
      </c>
      <c r="P35" s="102" t="s">
        <v>2662</v>
      </c>
    </row>
    <row r="36" spans="9:19" x14ac:dyDescent="0.25">
      <c r="I36" s="102" t="s">
        <v>2663</v>
      </c>
      <c r="P36" s="102" t="s">
        <v>2663</v>
      </c>
    </row>
    <row r="37" spans="9:19" x14ac:dyDescent="0.25">
      <c r="I37" s="102" t="s">
        <v>2664</v>
      </c>
      <c r="P37" s="102" t="s">
        <v>2664</v>
      </c>
    </row>
    <row r="38" spans="9:19" x14ac:dyDescent="0.25">
      <c r="I38" s="102" t="s">
        <v>2665</v>
      </c>
      <c r="P38" s="102" t="s">
        <v>2665</v>
      </c>
    </row>
    <row r="40" spans="9:19" x14ac:dyDescent="0.25">
      <c r="I40" s="103" t="s">
        <v>2666</v>
      </c>
      <c r="P40" s="103" t="s">
        <v>2666</v>
      </c>
    </row>
    <row r="41" spans="9:19" x14ac:dyDescent="0.25">
      <c r="I41" s="102" t="s">
        <v>2662</v>
      </c>
      <c r="P41" s="102" t="s">
        <v>2662</v>
      </c>
    </row>
    <row r="42" spans="9:19" x14ac:dyDescent="0.25">
      <c r="I42" s="102" t="s">
        <v>2667</v>
      </c>
      <c r="P42" s="102" t="s">
        <v>2667</v>
      </c>
    </row>
    <row r="43" spans="9:19" x14ac:dyDescent="0.25">
      <c r="I43" s="102" t="s">
        <v>2668</v>
      </c>
      <c r="P43" s="102" t="s">
        <v>2668</v>
      </c>
    </row>
    <row r="44" spans="9:19" x14ac:dyDescent="0.25">
      <c r="I44" s="102" t="s">
        <v>2669</v>
      </c>
      <c r="P44" s="102" t="s">
        <v>2669</v>
      </c>
    </row>
    <row r="45" spans="9:19" x14ac:dyDescent="0.25">
      <c r="I45" s="102" t="s">
        <v>2670</v>
      </c>
      <c r="P45" s="102" t="s">
        <v>2670</v>
      </c>
    </row>
    <row r="46" spans="9:19" x14ac:dyDescent="0.25">
      <c r="I46" s="102" t="s">
        <v>2671</v>
      </c>
      <c r="P46" s="102" t="s">
        <v>2671</v>
      </c>
      <c r="Q46" s="115"/>
      <c r="R46" s="115"/>
      <c r="S46" s="115"/>
    </row>
    <row r="47" spans="9:19" x14ac:dyDescent="0.25">
      <c r="I47" s="102" t="s">
        <v>2672</v>
      </c>
      <c r="P47" s="102" t="s">
        <v>2672</v>
      </c>
      <c r="Q47" s="115"/>
      <c r="R47" s="115"/>
      <c r="S47" s="115"/>
    </row>
    <row r="48" spans="9:19" x14ac:dyDescent="0.25">
      <c r="I48" s="102" t="s">
        <v>2673</v>
      </c>
      <c r="P48" s="102" t="s">
        <v>2693</v>
      </c>
      <c r="Q48" s="121"/>
      <c r="R48" s="121"/>
      <c r="S48" s="121"/>
    </row>
    <row r="49" spans="9:19" x14ac:dyDescent="0.25">
      <c r="I49" s="102" t="s">
        <v>2674</v>
      </c>
      <c r="P49" s="102" t="s">
        <v>2694</v>
      </c>
      <c r="Q49" s="115"/>
      <c r="R49" s="115"/>
      <c r="S49" s="115"/>
    </row>
    <row r="50" spans="9:19" x14ac:dyDescent="0.25">
      <c r="I50" s="102" t="s">
        <v>2671</v>
      </c>
      <c r="P50" s="102" t="s">
        <v>2695</v>
      </c>
      <c r="Q50" s="115"/>
      <c r="R50" s="115"/>
      <c r="S50" s="115"/>
    </row>
    <row r="51" spans="9:19" x14ac:dyDescent="0.25">
      <c r="I51" s="104" t="s">
        <v>2678</v>
      </c>
      <c r="P51" s="102" t="s">
        <v>2675</v>
      </c>
      <c r="Q51" s="115"/>
      <c r="R51" s="115"/>
      <c r="S51" s="115"/>
    </row>
    <row r="52" spans="9:19" x14ac:dyDescent="0.25">
      <c r="I52" s="102" t="s">
        <v>2675</v>
      </c>
      <c r="P52" s="102" t="s">
        <v>2696</v>
      </c>
      <c r="Q52" s="115"/>
      <c r="R52" s="115"/>
      <c r="S52" s="115"/>
    </row>
    <row r="53" spans="9:19" x14ac:dyDescent="0.25">
      <c r="I53" s="102" t="s">
        <v>2665</v>
      </c>
      <c r="Q53" s="115"/>
      <c r="R53" s="115"/>
      <c r="S53" s="115"/>
    </row>
    <row r="54" spans="9:19" x14ac:dyDescent="0.25">
      <c r="Q54" s="115"/>
      <c r="R54" s="115"/>
      <c r="S54" s="115"/>
    </row>
    <row r="55" spans="9:19" x14ac:dyDescent="0.25">
      <c r="I55" s="103" t="s">
        <v>2676</v>
      </c>
      <c r="Q55" s="115"/>
      <c r="R55" s="115"/>
      <c r="S55" s="115"/>
    </row>
    <row r="56" spans="9:19" x14ac:dyDescent="0.25">
      <c r="I56" s="102" t="s">
        <v>2662</v>
      </c>
    </row>
    <row r="57" spans="9:19" x14ac:dyDescent="0.25">
      <c r="I57" s="102" t="s">
        <v>2667</v>
      </c>
      <c r="P57" s="103" t="s">
        <v>2676</v>
      </c>
    </row>
    <row r="58" spans="9:19" x14ac:dyDescent="0.25">
      <c r="I58" s="102" t="s">
        <v>2668</v>
      </c>
      <c r="P58" s="102" t="s">
        <v>2662</v>
      </c>
    </row>
    <row r="59" spans="9:19" x14ac:dyDescent="0.25">
      <c r="I59" s="102" t="s">
        <v>2670</v>
      </c>
      <c r="P59" s="102" t="s">
        <v>2667</v>
      </c>
    </row>
    <row r="60" spans="9:19" x14ac:dyDescent="0.25">
      <c r="I60" s="102" t="s">
        <v>2671</v>
      </c>
      <c r="P60" s="102" t="s">
        <v>2668</v>
      </c>
    </row>
    <row r="61" spans="9:19" x14ac:dyDescent="0.25">
      <c r="I61" s="102" t="s">
        <v>2672</v>
      </c>
      <c r="P61" s="102" t="s">
        <v>2670</v>
      </c>
    </row>
    <row r="62" spans="9:19" x14ac:dyDescent="0.25">
      <c r="I62" s="102" t="s">
        <v>2673</v>
      </c>
      <c r="P62" s="102" t="s">
        <v>2671</v>
      </c>
    </row>
    <row r="63" spans="9:19" x14ac:dyDescent="0.25">
      <c r="I63" s="102" t="s">
        <v>2674</v>
      </c>
      <c r="P63" s="102" t="s">
        <v>2672</v>
      </c>
    </row>
    <row r="64" spans="9:19" x14ac:dyDescent="0.25">
      <c r="I64" s="102" t="s">
        <v>2671</v>
      </c>
      <c r="P64" s="102" t="s">
        <v>2697</v>
      </c>
    </row>
    <row r="65" spans="9:16" x14ac:dyDescent="0.25">
      <c r="I65" s="104" t="s">
        <v>2679</v>
      </c>
      <c r="P65" s="102" t="s">
        <v>2694</v>
      </c>
    </row>
    <row r="66" spans="9:16" x14ac:dyDescent="0.25">
      <c r="I66" s="102" t="s">
        <v>2675</v>
      </c>
      <c r="P66" s="102" t="s">
        <v>2695</v>
      </c>
    </row>
    <row r="67" spans="9:16" x14ac:dyDescent="0.25">
      <c r="I67" s="102" t="s">
        <v>2665</v>
      </c>
      <c r="P67" s="102" t="s">
        <v>2675</v>
      </c>
    </row>
    <row r="68" spans="9:16" x14ac:dyDescent="0.25">
      <c r="P68" s="102" t="s">
        <v>2696</v>
      </c>
    </row>
    <row r="69" spans="9:16" x14ac:dyDescent="0.25">
      <c r="I69" s="103" t="s">
        <v>2643</v>
      </c>
      <c r="P69" s="103" t="s">
        <v>2643</v>
      </c>
    </row>
    <row r="70" spans="9:16" x14ac:dyDescent="0.25">
      <c r="I70" s="102" t="s">
        <v>2677</v>
      </c>
      <c r="P70" s="102" t="s">
        <v>2677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G444"/>
  <sheetViews>
    <sheetView zoomScaleNormal="100" workbookViewId="0">
      <selection activeCell="H19" sqref="H19"/>
    </sheetView>
  </sheetViews>
  <sheetFormatPr defaultRowHeight="15" x14ac:dyDescent="0.25"/>
  <cols>
    <col min="1" max="1" width="19.140625" style="12" customWidth="1"/>
    <col min="2" max="2" width="18.42578125" customWidth="1"/>
    <col min="3" max="3" width="14.42578125" style="12" customWidth="1"/>
    <col min="4" max="4" width="39.85546875" customWidth="1"/>
    <col min="7" max="7" width="14" customWidth="1"/>
    <col min="8" max="8" width="29" customWidth="1"/>
    <col min="9" max="10" width="14" customWidth="1"/>
  </cols>
  <sheetData>
    <row r="1" spans="1:7" x14ac:dyDescent="0.25">
      <c r="A1" s="96" t="s">
        <v>959</v>
      </c>
      <c r="B1" s="96" t="s">
        <v>958</v>
      </c>
      <c r="C1" s="97" t="s">
        <v>960</v>
      </c>
      <c r="D1" s="96" t="s">
        <v>961</v>
      </c>
      <c r="G1" s="101" t="s">
        <v>2691</v>
      </c>
    </row>
    <row r="2" spans="1:7" x14ac:dyDescent="0.25">
      <c r="A2" s="12">
        <v>1</v>
      </c>
      <c r="B2" t="s">
        <v>216</v>
      </c>
      <c r="C2" s="12">
        <v>3</v>
      </c>
      <c r="D2" t="s">
        <v>2657</v>
      </c>
    </row>
    <row r="3" spans="1:7" x14ac:dyDescent="0.25">
      <c r="A3" s="12">
        <v>2</v>
      </c>
      <c r="B3" t="s">
        <v>73</v>
      </c>
      <c r="C3" s="12">
        <v>6</v>
      </c>
      <c r="D3" s="113" t="s">
        <v>982</v>
      </c>
    </row>
    <row r="4" spans="1:7" x14ac:dyDescent="0.25">
      <c r="A4" s="12">
        <v>3</v>
      </c>
      <c r="B4" t="s">
        <v>90</v>
      </c>
      <c r="C4" s="12">
        <v>3</v>
      </c>
      <c r="D4" t="s">
        <v>2657</v>
      </c>
    </row>
    <row r="5" spans="1:7" x14ac:dyDescent="0.25">
      <c r="A5" s="12">
        <v>4</v>
      </c>
      <c r="B5" t="s">
        <v>95</v>
      </c>
      <c r="C5" s="12">
        <v>2</v>
      </c>
      <c r="D5" t="s">
        <v>2657</v>
      </c>
    </row>
    <row r="6" spans="1:7" x14ac:dyDescent="0.25">
      <c r="A6" s="12">
        <v>5</v>
      </c>
      <c r="B6" t="s">
        <v>148</v>
      </c>
      <c r="C6" s="12">
        <v>2</v>
      </c>
      <c r="D6" t="s">
        <v>2657</v>
      </c>
    </row>
    <row r="7" spans="1:7" x14ac:dyDescent="0.25">
      <c r="A7" s="12">
        <v>6</v>
      </c>
      <c r="B7" t="s">
        <v>185</v>
      </c>
      <c r="C7" s="12">
        <v>3</v>
      </c>
      <c r="D7" t="s">
        <v>2657</v>
      </c>
    </row>
    <row r="8" spans="1:7" x14ac:dyDescent="0.25">
      <c r="A8" s="12">
        <v>7</v>
      </c>
      <c r="B8" t="s">
        <v>129</v>
      </c>
      <c r="C8" s="12">
        <v>3</v>
      </c>
      <c r="D8" t="s">
        <v>2657</v>
      </c>
    </row>
    <row r="9" spans="1:7" x14ac:dyDescent="0.25">
      <c r="A9" s="12">
        <v>8</v>
      </c>
      <c r="B9" t="s">
        <v>138</v>
      </c>
      <c r="C9" s="12">
        <v>6</v>
      </c>
      <c r="D9" s="113" t="s">
        <v>982</v>
      </c>
    </row>
    <row r="10" spans="1:7" x14ac:dyDescent="0.25">
      <c r="A10" s="12">
        <v>9</v>
      </c>
      <c r="B10" t="s">
        <v>202</v>
      </c>
      <c r="C10" s="12">
        <v>8</v>
      </c>
      <c r="D10" s="114" t="s">
        <v>971</v>
      </c>
    </row>
    <row r="11" spans="1:7" x14ac:dyDescent="0.25">
      <c r="A11" s="12">
        <v>10</v>
      </c>
      <c r="B11" t="s">
        <v>147</v>
      </c>
      <c r="C11" s="12">
        <v>9</v>
      </c>
      <c r="D11" s="114" t="s">
        <v>971</v>
      </c>
    </row>
    <row r="12" spans="1:7" x14ac:dyDescent="0.25">
      <c r="A12" s="12">
        <v>11</v>
      </c>
      <c r="B12" t="s">
        <v>150</v>
      </c>
      <c r="C12" s="12">
        <v>10</v>
      </c>
      <c r="D12" s="114" t="s">
        <v>971</v>
      </c>
    </row>
    <row r="13" spans="1:7" x14ac:dyDescent="0.25">
      <c r="A13" s="12">
        <v>12</v>
      </c>
      <c r="B13" t="s">
        <v>103</v>
      </c>
      <c r="C13" s="12">
        <v>5</v>
      </c>
      <c r="D13" s="113" t="s">
        <v>982</v>
      </c>
    </row>
    <row r="14" spans="1:7" x14ac:dyDescent="0.25">
      <c r="A14" s="12">
        <v>13</v>
      </c>
      <c r="B14" t="s">
        <v>125</v>
      </c>
      <c r="C14" s="12">
        <v>6</v>
      </c>
      <c r="D14" s="113" t="s">
        <v>982</v>
      </c>
    </row>
    <row r="15" spans="1:7" x14ac:dyDescent="0.25">
      <c r="A15" s="12">
        <v>14</v>
      </c>
      <c r="B15" t="s">
        <v>201</v>
      </c>
      <c r="C15" s="12">
        <v>6</v>
      </c>
      <c r="D15" s="113" t="s">
        <v>982</v>
      </c>
    </row>
    <row r="16" spans="1:7" x14ac:dyDescent="0.25">
      <c r="A16" s="12">
        <v>15</v>
      </c>
      <c r="B16" t="s">
        <v>101</v>
      </c>
      <c r="C16" s="12">
        <v>3</v>
      </c>
      <c r="D16" t="s">
        <v>2657</v>
      </c>
    </row>
    <row r="17" spans="1:4" x14ac:dyDescent="0.25">
      <c r="A17" s="12">
        <v>16</v>
      </c>
      <c r="B17" t="s">
        <v>220</v>
      </c>
      <c r="C17" s="12">
        <v>6</v>
      </c>
      <c r="D17" s="113" t="s">
        <v>982</v>
      </c>
    </row>
    <row r="18" spans="1:4" x14ac:dyDescent="0.25">
      <c r="A18" s="12">
        <v>17</v>
      </c>
      <c r="B18" t="s">
        <v>204</v>
      </c>
      <c r="C18" s="12">
        <v>3</v>
      </c>
      <c r="D18" t="s">
        <v>2657</v>
      </c>
    </row>
    <row r="19" spans="1:4" x14ac:dyDescent="0.25">
      <c r="A19" s="12">
        <v>18</v>
      </c>
      <c r="B19" t="s">
        <v>105</v>
      </c>
      <c r="C19" s="12">
        <v>2</v>
      </c>
      <c r="D19" t="s">
        <v>2657</v>
      </c>
    </row>
    <row r="20" spans="1:4" x14ac:dyDescent="0.25">
      <c r="A20" s="12">
        <v>19</v>
      </c>
      <c r="B20" t="s">
        <v>133</v>
      </c>
      <c r="C20" s="12">
        <v>2</v>
      </c>
      <c r="D20" t="s">
        <v>2657</v>
      </c>
    </row>
    <row r="21" spans="1:4" x14ac:dyDescent="0.25">
      <c r="A21" s="12">
        <v>20</v>
      </c>
      <c r="B21" t="s">
        <v>171</v>
      </c>
      <c r="C21" s="12">
        <v>3</v>
      </c>
      <c r="D21" t="s">
        <v>2657</v>
      </c>
    </row>
    <row r="22" spans="1:4" x14ac:dyDescent="0.25">
      <c r="A22" s="12">
        <v>21</v>
      </c>
      <c r="B22" t="s">
        <v>273</v>
      </c>
      <c r="C22" s="12">
        <v>3</v>
      </c>
      <c r="D22" t="s">
        <v>2657</v>
      </c>
    </row>
    <row r="23" spans="1:4" x14ac:dyDescent="0.25">
      <c r="A23" s="12">
        <v>22</v>
      </c>
      <c r="B23" t="s">
        <v>71</v>
      </c>
      <c r="C23" s="12">
        <v>6</v>
      </c>
      <c r="D23" s="113" t="s">
        <v>982</v>
      </c>
    </row>
    <row r="24" spans="1:4" x14ac:dyDescent="0.25">
      <c r="A24" s="12">
        <v>23</v>
      </c>
      <c r="B24" t="s">
        <v>140</v>
      </c>
      <c r="C24" s="12">
        <v>8</v>
      </c>
      <c r="D24" s="114" t="s">
        <v>971</v>
      </c>
    </row>
    <row r="25" spans="1:4" x14ac:dyDescent="0.25">
      <c r="A25" s="12">
        <v>24</v>
      </c>
      <c r="B25" t="s">
        <v>77</v>
      </c>
      <c r="C25" s="12">
        <v>9</v>
      </c>
      <c r="D25" s="114" t="s">
        <v>971</v>
      </c>
    </row>
    <row r="26" spans="1:4" x14ac:dyDescent="0.25">
      <c r="A26" s="12">
        <v>25</v>
      </c>
      <c r="B26" t="s">
        <v>142</v>
      </c>
      <c r="C26" s="12">
        <v>5</v>
      </c>
      <c r="D26" s="113" t="s">
        <v>982</v>
      </c>
    </row>
    <row r="27" spans="1:4" x14ac:dyDescent="0.25">
      <c r="A27" s="12">
        <v>26</v>
      </c>
      <c r="B27" t="s">
        <v>168</v>
      </c>
      <c r="C27" s="12">
        <v>5</v>
      </c>
      <c r="D27" s="113" t="s">
        <v>982</v>
      </c>
    </row>
    <row r="28" spans="1:4" x14ac:dyDescent="0.25">
      <c r="A28" s="12">
        <v>27</v>
      </c>
      <c r="B28" t="s">
        <v>249</v>
      </c>
      <c r="C28" s="12">
        <v>6</v>
      </c>
      <c r="D28" s="113" t="s">
        <v>982</v>
      </c>
    </row>
    <row r="29" spans="1:4" x14ac:dyDescent="0.25">
      <c r="A29" s="12">
        <v>28</v>
      </c>
      <c r="B29" t="s">
        <v>100</v>
      </c>
      <c r="C29" s="12">
        <v>6</v>
      </c>
      <c r="D29" s="113" t="s">
        <v>982</v>
      </c>
    </row>
    <row r="30" spans="1:4" x14ac:dyDescent="0.25">
      <c r="A30" s="12">
        <v>29</v>
      </c>
      <c r="B30" t="s">
        <v>76</v>
      </c>
      <c r="C30" s="12">
        <v>3</v>
      </c>
      <c r="D30" t="s">
        <v>2657</v>
      </c>
    </row>
    <row r="31" spans="1:4" x14ac:dyDescent="0.25">
      <c r="A31" s="12">
        <v>30</v>
      </c>
      <c r="B31" t="s">
        <v>198</v>
      </c>
      <c r="C31" s="12">
        <v>6</v>
      </c>
      <c r="D31" s="113" t="s">
        <v>982</v>
      </c>
    </row>
    <row r="32" spans="1:4" x14ac:dyDescent="0.25">
      <c r="A32" s="12">
        <v>31</v>
      </c>
      <c r="B32" t="s">
        <v>153</v>
      </c>
      <c r="C32" s="12">
        <v>3</v>
      </c>
      <c r="D32" t="s">
        <v>2657</v>
      </c>
    </row>
    <row r="33" spans="1:4" x14ac:dyDescent="0.25">
      <c r="A33" s="12">
        <v>32</v>
      </c>
      <c r="B33" t="s">
        <v>267</v>
      </c>
      <c r="C33" s="12">
        <v>2</v>
      </c>
      <c r="D33" t="s">
        <v>2657</v>
      </c>
    </row>
    <row r="34" spans="1:4" x14ac:dyDescent="0.25">
      <c r="A34" s="12">
        <v>33</v>
      </c>
      <c r="B34" t="s">
        <v>239</v>
      </c>
      <c r="C34" s="12">
        <v>2</v>
      </c>
      <c r="D34" t="s">
        <v>2657</v>
      </c>
    </row>
    <row r="35" spans="1:4" x14ac:dyDescent="0.25">
      <c r="A35" s="12">
        <v>34</v>
      </c>
      <c r="B35" t="s">
        <v>108</v>
      </c>
      <c r="C35" s="12">
        <v>3</v>
      </c>
      <c r="D35" t="s">
        <v>2657</v>
      </c>
    </row>
    <row r="36" spans="1:4" x14ac:dyDescent="0.25">
      <c r="A36" s="12">
        <v>35</v>
      </c>
      <c r="B36" t="s">
        <v>184</v>
      </c>
      <c r="C36" s="12">
        <v>3</v>
      </c>
      <c r="D36" t="s">
        <v>2657</v>
      </c>
    </row>
    <row r="37" spans="1:4" x14ac:dyDescent="0.25">
      <c r="A37" s="12">
        <v>36</v>
      </c>
      <c r="B37" t="s">
        <v>130</v>
      </c>
      <c r="C37" s="12">
        <v>6</v>
      </c>
      <c r="D37" s="113" t="s">
        <v>982</v>
      </c>
    </row>
    <row r="38" spans="1:4" x14ac:dyDescent="0.25">
      <c r="A38" s="12">
        <v>37</v>
      </c>
      <c r="B38" t="s">
        <v>188</v>
      </c>
      <c r="C38" s="12">
        <v>8</v>
      </c>
      <c r="D38" s="114" t="s">
        <v>971</v>
      </c>
    </row>
    <row r="39" spans="1:4" x14ac:dyDescent="0.25">
      <c r="A39" s="12">
        <v>38</v>
      </c>
      <c r="B39" t="s">
        <v>131</v>
      </c>
      <c r="C39" s="12">
        <v>9</v>
      </c>
      <c r="D39" s="114" t="s">
        <v>971</v>
      </c>
    </row>
    <row r="40" spans="1:4" x14ac:dyDescent="0.25">
      <c r="A40" s="12">
        <v>39</v>
      </c>
      <c r="B40" t="s">
        <v>89</v>
      </c>
      <c r="C40" s="12">
        <v>5</v>
      </c>
      <c r="D40" s="113" t="s">
        <v>982</v>
      </c>
    </row>
    <row r="41" spans="1:4" x14ac:dyDescent="0.25">
      <c r="A41" s="12">
        <v>40</v>
      </c>
      <c r="B41" t="s">
        <v>224</v>
      </c>
      <c r="C41" s="12">
        <v>5</v>
      </c>
      <c r="D41" s="113" t="s">
        <v>982</v>
      </c>
    </row>
    <row r="42" spans="1:4" x14ac:dyDescent="0.25">
      <c r="A42" s="12">
        <v>41</v>
      </c>
      <c r="B42" t="s">
        <v>152</v>
      </c>
      <c r="C42" s="12">
        <v>6</v>
      </c>
      <c r="D42" s="113" t="s">
        <v>982</v>
      </c>
    </row>
    <row r="43" spans="1:4" x14ac:dyDescent="0.25">
      <c r="A43" s="12">
        <v>42</v>
      </c>
      <c r="B43" t="s">
        <v>104</v>
      </c>
      <c r="C43" s="12">
        <v>6</v>
      </c>
      <c r="D43" s="113" t="s">
        <v>982</v>
      </c>
    </row>
    <row r="44" spans="1:4" x14ac:dyDescent="0.25">
      <c r="A44" s="12">
        <v>43</v>
      </c>
      <c r="B44" t="s">
        <v>199</v>
      </c>
      <c r="C44" s="12">
        <v>3</v>
      </c>
      <c r="D44" t="s">
        <v>2657</v>
      </c>
    </row>
    <row r="45" spans="1:4" x14ac:dyDescent="0.25">
      <c r="A45" s="12">
        <v>44</v>
      </c>
      <c r="B45" t="s">
        <v>240</v>
      </c>
      <c r="C45" s="12">
        <v>6</v>
      </c>
      <c r="D45" s="113" t="s">
        <v>982</v>
      </c>
    </row>
    <row r="46" spans="1:4" x14ac:dyDescent="0.25">
      <c r="A46" s="12">
        <v>45</v>
      </c>
      <c r="B46" t="s">
        <v>215</v>
      </c>
      <c r="C46" s="12">
        <v>3</v>
      </c>
      <c r="D46" t="s">
        <v>2657</v>
      </c>
    </row>
    <row r="47" spans="1:4" x14ac:dyDescent="0.25">
      <c r="A47" s="12">
        <v>46</v>
      </c>
      <c r="B47" t="s">
        <v>126</v>
      </c>
      <c r="C47" s="12">
        <v>2</v>
      </c>
      <c r="D47" t="s">
        <v>2657</v>
      </c>
    </row>
    <row r="48" spans="1:4" x14ac:dyDescent="0.25">
      <c r="A48" s="12">
        <v>47</v>
      </c>
      <c r="B48" t="s">
        <v>274</v>
      </c>
      <c r="C48" s="12">
        <v>2</v>
      </c>
      <c r="D48" t="s">
        <v>2657</v>
      </c>
    </row>
    <row r="49" spans="1:4" x14ac:dyDescent="0.25">
      <c r="A49" s="12">
        <v>48</v>
      </c>
      <c r="B49" t="s">
        <v>197</v>
      </c>
      <c r="C49" s="12">
        <v>3</v>
      </c>
      <c r="D49" t="s">
        <v>2657</v>
      </c>
    </row>
    <row r="50" spans="1:4" x14ac:dyDescent="0.25">
      <c r="A50" s="12">
        <v>49</v>
      </c>
      <c r="B50" t="s">
        <v>217</v>
      </c>
      <c r="C50" s="12">
        <v>3</v>
      </c>
      <c r="D50" t="s">
        <v>2657</v>
      </c>
    </row>
    <row r="51" spans="1:4" x14ac:dyDescent="0.25">
      <c r="A51" s="12">
        <v>50</v>
      </c>
      <c r="B51" t="s">
        <v>127</v>
      </c>
      <c r="C51" s="12">
        <v>6</v>
      </c>
      <c r="D51" s="113" t="s">
        <v>982</v>
      </c>
    </row>
    <row r="52" spans="1:4" x14ac:dyDescent="0.25">
      <c r="A52" s="12">
        <v>51</v>
      </c>
      <c r="B52" t="s">
        <v>98</v>
      </c>
      <c r="C52" s="12">
        <v>8</v>
      </c>
      <c r="D52" s="114" t="s">
        <v>971</v>
      </c>
    </row>
    <row r="53" spans="1:4" x14ac:dyDescent="0.25">
      <c r="A53" s="12">
        <v>52</v>
      </c>
      <c r="B53" t="s">
        <v>222</v>
      </c>
      <c r="C53" s="12">
        <v>9</v>
      </c>
      <c r="D53" s="114" t="s">
        <v>971</v>
      </c>
    </row>
    <row r="54" spans="1:4" x14ac:dyDescent="0.25">
      <c r="A54" s="12">
        <v>53</v>
      </c>
      <c r="B54" t="s">
        <v>143</v>
      </c>
      <c r="C54" s="12">
        <v>5</v>
      </c>
      <c r="D54" s="113" t="s">
        <v>982</v>
      </c>
    </row>
    <row r="55" spans="1:4" x14ac:dyDescent="0.25">
      <c r="A55" s="12">
        <v>54</v>
      </c>
      <c r="B55" t="s">
        <v>167</v>
      </c>
      <c r="C55" s="12">
        <v>5</v>
      </c>
      <c r="D55" s="113" t="s">
        <v>982</v>
      </c>
    </row>
    <row r="56" spans="1:4" x14ac:dyDescent="0.25">
      <c r="A56" s="12">
        <v>55</v>
      </c>
      <c r="B56" t="s">
        <v>268</v>
      </c>
      <c r="C56" s="12">
        <v>6</v>
      </c>
      <c r="D56" s="113" t="s">
        <v>982</v>
      </c>
    </row>
    <row r="57" spans="1:4" x14ac:dyDescent="0.25">
      <c r="A57" s="12">
        <v>56</v>
      </c>
      <c r="B57" t="s">
        <v>132</v>
      </c>
      <c r="C57" s="12">
        <v>6</v>
      </c>
      <c r="D57" s="113" t="s">
        <v>982</v>
      </c>
    </row>
    <row r="58" spans="1:4" x14ac:dyDescent="0.25">
      <c r="A58" s="12">
        <v>57</v>
      </c>
      <c r="B58" t="s">
        <v>183</v>
      </c>
      <c r="C58" s="12">
        <v>3</v>
      </c>
      <c r="D58" t="s">
        <v>2657</v>
      </c>
    </row>
    <row r="59" spans="1:4" x14ac:dyDescent="0.25">
      <c r="A59" s="12">
        <v>58</v>
      </c>
      <c r="B59" t="s">
        <v>281</v>
      </c>
      <c r="C59" s="12">
        <v>6</v>
      </c>
      <c r="D59" s="113" t="s">
        <v>982</v>
      </c>
    </row>
    <row r="60" spans="1:4" x14ac:dyDescent="0.25">
      <c r="A60" s="12">
        <v>59</v>
      </c>
      <c r="B60" t="s">
        <v>79</v>
      </c>
      <c r="C60" s="12">
        <v>3</v>
      </c>
      <c r="D60" t="s">
        <v>2657</v>
      </c>
    </row>
    <row r="61" spans="1:4" x14ac:dyDescent="0.25">
      <c r="A61" s="12">
        <v>60</v>
      </c>
      <c r="B61" t="s">
        <v>102</v>
      </c>
      <c r="C61" s="12">
        <v>2</v>
      </c>
      <c r="D61" t="s">
        <v>2657</v>
      </c>
    </row>
    <row r="62" spans="1:4" x14ac:dyDescent="0.25">
      <c r="A62" s="12">
        <v>61</v>
      </c>
      <c r="B62" t="s">
        <v>149</v>
      </c>
      <c r="C62" s="12">
        <v>2</v>
      </c>
      <c r="D62" t="s">
        <v>2657</v>
      </c>
    </row>
    <row r="63" spans="1:4" x14ac:dyDescent="0.25">
      <c r="A63" s="12">
        <v>62</v>
      </c>
      <c r="B63" t="s">
        <v>137</v>
      </c>
      <c r="C63" s="12">
        <v>3</v>
      </c>
      <c r="D63" t="s">
        <v>2657</v>
      </c>
    </row>
    <row r="64" spans="1:4" x14ac:dyDescent="0.25">
      <c r="A64" s="12">
        <v>63</v>
      </c>
      <c r="B64" t="s">
        <v>256</v>
      </c>
      <c r="C64" s="12">
        <v>3</v>
      </c>
      <c r="D64" t="s">
        <v>2657</v>
      </c>
    </row>
    <row r="65" spans="1:4" x14ac:dyDescent="0.25">
      <c r="A65" s="12">
        <v>64</v>
      </c>
      <c r="B65" t="s">
        <v>214</v>
      </c>
      <c r="C65" s="12">
        <v>6</v>
      </c>
      <c r="D65" s="113" t="s">
        <v>982</v>
      </c>
    </row>
    <row r="66" spans="1:4" x14ac:dyDescent="0.25">
      <c r="A66" s="12">
        <v>65</v>
      </c>
      <c r="B66" t="s">
        <v>165</v>
      </c>
      <c r="C66" s="12">
        <v>8</v>
      </c>
      <c r="D66" s="114" t="s">
        <v>971</v>
      </c>
    </row>
    <row r="67" spans="1:4" x14ac:dyDescent="0.25">
      <c r="A67" s="12">
        <v>66</v>
      </c>
      <c r="B67" t="s">
        <v>144</v>
      </c>
      <c r="C67" s="12">
        <v>9</v>
      </c>
      <c r="D67" s="114" t="s">
        <v>971</v>
      </c>
    </row>
    <row r="68" spans="1:4" x14ac:dyDescent="0.25">
      <c r="A68" s="12">
        <v>67</v>
      </c>
      <c r="B68" t="s">
        <v>87</v>
      </c>
      <c r="C68" s="12">
        <v>5</v>
      </c>
      <c r="D68" s="113" t="s">
        <v>982</v>
      </c>
    </row>
    <row r="69" spans="1:4" x14ac:dyDescent="0.25">
      <c r="A69" s="12">
        <v>68</v>
      </c>
      <c r="B69" t="s">
        <v>92</v>
      </c>
      <c r="C69" s="12">
        <v>5</v>
      </c>
      <c r="D69" s="113" t="s">
        <v>982</v>
      </c>
    </row>
    <row r="70" spans="1:4" x14ac:dyDescent="0.25">
      <c r="A70" s="12">
        <v>69</v>
      </c>
      <c r="B70" t="s">
        <v>259</v>
      </c>
      <c r="C70" s="12">
        <v>6</v>
      </c>
      <c r="D70" s="113" t="s">
        <v>982</v>
      </c>
    </row>
    <row r="71" spans="1:4" x14ac:dyDescent="0.25">
      <c r="A71" s="12">
        <v>70</v>
      </c>
      <c r="B71" t="s">
        <v>154</v>
      </c>
      <c r="C71" s="12">
        <v>6</v>
      </c>
      <c r="D71" s="113" t="s">
        <v>982</v>
      </c>
    </row>
    <row r="72" spans="1:4" x14ac:dyDescent="0.25">
      <c r="A72" s="12">
        <v>71</v>
      </c>
      <c r="B72" t="s">
        <v>195</v>
      </c>
      <c r="C72" s="12">
        <v>3</v>
      </c>
      <c r="D72" t="s">
        <v>2657</v>
      </c>
    </row>
    <row r="73" spans="1:4" x14ac:dyDescent="0.25">
      <c r="A73" s="12">
        <v>72</v>
      </c>
      <c r="B73" t="s">
        <v>203</v>
      </c>
      <c r="C73" s="12">
        <v>6</v>
      </c>
      <c r="D73" s="113" t="s">
        <v>982</v>
      </c>
    </row>
    <row r="74" spans="1:4" x14ac:dyDescent="0.25">
      <c r="A74" s="12">
        <v>73</v>
      </c>
      <c r="B74" t="s">
        <v>238</v>
      </c>
      <c r="C74" s="12">
        <v>3</v>
      </c>
      <c r="D74" t="s">
        <v>2657</v>
      </c>
    </row>
    <row r="75" spans="1:4" x14ac:dyDescent="0.25">
      <c r="A75" s="12">
        <v>74</v>
      </c>
      <c r="B75" t="s">
        <v>141</v>
      </c>
      <c r="C75" s="12">
        <v>2</v>
      </c>
      <c r="D75" t="s">
        <v>2657</v>
      </c>
    </row>
    <row r="76" spans="1:4" x14ac:dyDescent="0.25">
      <c r="A76" s="12">
        <v>75</v>
      </c>
      <c r="B76" t="s">
        <v>109</v>
      </c>
      <c r="C76" s="12">
        <v>2</v>
      </c>
      <c r="D76" t="s">
        <v>2657</v>
      </c>
    </row>
    <row r="77" spans="1:4" x14ac:dyDescent="0.25">
      <c r="A77" s="12">
        <v>76</v>
      </c>
      <c r="B77" t="s">
        <v>82</v>
      </c>
      <c r="C77" s="12">
        <v>3</v>
      </c>
      <c r="D77" t="s">
        <v>2657</v>
      </c>
    </row>
    <row r="78" spans="1:4" x14ac:dyDescent="0.25">
      <c r="A78" s="12">
        <v>77</v>
      </c>
      <c r="B78" t="s">
        <v>258</v>
      </c>
      <c r="C78" s="12">
        <v>3</v>
      </c>
      <c r="D78" t="s">
        <v>2657</v>
      </c>
    </row>
    <row r="79" spans="1:4" x14ac:dyDescent="0.25">
      <c r="A79" s="12">
        <v>78</v>
      </c>
      <c r="B79" t="s">
        <v>93</v>
      </c>
      <c r="C79" s="12">
        <v>6</v>
      </c>
      <c r="D79" s="113" t="s">
        <v>982</v>
      </c>
    </row>
    <row r="80" spans="1:4" x14ac:dyDescent="0.25">
      <c r="A80" s="12">
        <v>79</v>
      </c>
      <c r="B80" t="s">
        <v>83</v>
      </c>
      <c r="C80" s="12">
        <v>8</v>
      </c>
      <c r="D80" s="114" t="s">
        <v>971</v>
      </c>
    </row>
    <row r="81" spans="1:4" x14ac:dyDescent="0.25">
      <c r="A81" s="12">
        <v>80</v>
      </c>
      <c r="B81" t="s">
        <v>223</v>
      </c>
      <c r="C81" s="12">
        <v>9</v>
      </c>
      <c r="D81" s="114" t="s">
        <v>971</v>
      </c>
    </row>
    <row r="82" spans="1:4" x14ac:dyDescent="0.25">
      <c r="A82" s="12">
        <v>81</v>
      </c>
      <c r="B82" t="s">
        <v>128</v>
      </c>
      <c r="C82" s="12">
        <v>5</v>
      </c>
      <c r="D82" s="113" t="s">
        <v>982</v>
      </c>
    </row>
    <row r="83" spans="1:4" x14ac:dyDescent="0.25">
      <c r="A83" s="12">
        <v>82</v>
      </c>
      <c r="B83" t="s">
        <v>196</v>
      </c>
      <c r="C83" s="12">
        <v>5</v>
      </c>
      <c r="D83" s="113" t="s">
        <v>982</v>
      </c>
    </row>
    <row r="84" spans="1:4" x14ac:dyDescent="0.25">
      <c r="A84" s="12">
        <v>83</v>
      </c>
      <c r="B84" t="s">
        <v>221</v>
      </c>
      <c r="C84" s="12">
        <v>6</v>
      </c>
      <c r="D84" s="113" t="s">
        <v>982</v>
      </c>
    </row>
    <row r="85" spans="1:4" x14ac:dyDescent="0.25">
      <c r="A85" s="12">
        <v>84</v>
      </c>
      <c r="B85" t="s">
        <v>81</v>
      </c>
      <c r="C85" s="12">
        <v>6</v>
      </c>
      <c r="D85" s="113" t="s">
        <v>982</v>
      </c>
    </row>
    <row r="86" spans="1:4" x14ac:dyDescent="0.25">
      <c r="A86" s="12">
        <v>85</v>
      </c>
      <c r="B86" t="s">
        <v>75</v>
      </c>
      <c r="C86" s="12">
        <v>3</v>
      </c>
      <c r="D86" t="s">
        <v>2657</v>
      </c>
    </row>
    <row r="87" spans="1:4" x14ac:dyDescent="0.25">
      <c r="A87" s="12">
        <v>86</v>
      </c>
      <c r="B87" t="s">
        <v>145</v>
      </c>
      <c r="C87" s="12">
        <v>6</v>
      </c>
      <c r="D87" s="113" t="s">
        <v>982</v>
      </c>
    </row>
    <row r="88" spans="1:4" x14ac:dyDescent="0.25">
      <c r="A88" s="12">
        <v>87</v>
      </c>
      <c r="B88" t="s">
        <v>139</v>
      </c>
      <c r="C88" s="12">
        <v>3</v>
      </c>
      <c r="D88" t="s">
        <v>2657</v>
      </c>
    </row>
    <row r="89" spans="1:4" x14ac:dyDescent="0.25">
      <c r="A89" s="12">
        <v>88</v>
      </c>
      <c r="B89" t="s">
        <v>266</v>
      </c>
      <c r="C89" s="12">
        <v>2</v>
      </c>
      <c r="D89" t="s">
        <v>2657</v>
      </c>
    </row>
    <row r="90" spans="1:4" x14ac:dyDescent="0.25">
      <c r="A90" s="12">
        <v>89</v>
      </c>
      <c r="B90" t="s">
        <v>257</v>
      </c>
      <c r="C90" s="12">
        <v>2</v>
      </c>
      <c r="D90" t="s">
        <v>2657</v>
      </c>
    </row>
    <row r="91" spans="1:4" x14ac:dyDescent="0.25">
      <c r="A91" s="12">
        <v>90</v>
      </c>
      <c r="B91" t="s">
        <v>151</v>
      </c>
      <c r="C91" s="12">
        <v>3</v>
      </c>
      <c r="D91" t="s">
        <v>2657</v>
      </c>
    </row>
    <row r="92" spans="1:4" x14ac:dyDescent="0.25">
      <c r="A92" s="12">
        <v>91</v>
      </c>
      <c r="B92" t="s">
        <v>99</v>
      </c>
      <c r="C92" s="12">
        <v>3</v>
      </c>
      <c r="D92" t="s">
        <v>2657</v>
      </c>
    </row>
    <row r="93" spans="1:4" x14ac:dyDescent="0.25">
      <c r="A93" s="12">
        <v>92</v>
      </c>
      <c r="B93" t="s">
        <v>205</v>
      </c>
      <c r="C93" s="12">
        <v>6</v>
      </c>
      <c r="D93" s="113" t="s">
        <v>982</v>
      </c>
    </row>
    <row r="94" spans="1:4" x14ac:dyDescent="0.25">
      <c r="A94" s="12">
        <v>93</v>
      </c>
      <c r="B94" t="s">
        <v>255</v>
      </c>
      <c r="C94" s="12">
        <v>8</v>
      </c>
      <c r="D94" s="114" t="s">
        <v>971</v>
      </c>
    </row>
    <row r="95" spans="1:4" x14ac:dyDescent="0.25">
      <c r="A95" s="12">
        <v>94</v>
      </c>
      <c r="B95" t="s">
        <v>134</v>
      </c>
      <c r="C95" s="12">
        <v>9</v>
      </c>
      <c r="D95" s="114" t="s">
        <v>971</v>
      </c>
    </row>
    <row r="96" spans="1:4" x14ac:dyDescent="0.25">
      <c r="A96" s="12">
        <v>95</v>
      </c>
      <c r="B96" t="s">
        <v>187</v>
      </c>
      <c r="C96" s="12">
        <v>5</v>
      </c>
      <c r="D96" s="113" t="s">
        <v>982</v>
      </c>
    </row>
    <row r="97" spans="1:4" x14ac:dyDescent="0.25">
      <c r="A97" s="12">
        <v>96</v>
      </c>
      <c r="B97" t="s">
        <v>166</v>
      </c>
      <c r="C97" s="12">
        <v>5</v>
      </c>
      <c r="D97" s="113" t="s">
        <v>982</v>
      </c>
    </row>
    <row r="98" spans="1:4" x14ac:dyDescent="0.25">
      <c r="A98" s="12">
        <v>97</v>
      </c>
      <c r="B98" t="s">
        <v>164</v>
      </c>
      <c r="C98" s="12">
        <v>6</v>
      </c>
      <c r="D98" s="113" t="s">
        <v>982</v>
      </c>
    </row>
    <row r="99" spans="1:4" x14ac:dyDescent="0.25">
      <c r="A99" s="12">
        <v>98</v>
      </c>
      <c r="B99" t="s">
        <v>110</v>
      </c>
      <c r="C99" s="12">
        <v>6</v>
      </c>
      <c r="D99" s="113" t="s">
        <v>982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2657</v>
      </c>
    </row>
    <row r="101" spans="1:4" x14ac:dyDescent="0.25">
      <c r="A101" s="12">
        <v>100</v>
      </c>
      <c r="B101" t="s">
        <v>275</v>
      </c>
      <c r="C101" s="12">
        <v>6</v>
      </c>
      <c r="D101" s="113" t="s">
        <v>982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2657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2657</v>
      </c>
    </row>
    <row r="104" spans="1:4" x14ac:dyDescent="0.25">
      <c r="A104" s="12">
        <v>103</v>
      </c>
      <c r="B104" t="s">
        <v>725</v>
      </c>
      <c r="C104" s="12">
        <v>10</v>
      </c>
      <c r="D104" s="114" t="s">
        <v>971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2657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2657</v>
      </c>
    </row>
    <row r="107" spans="1:4" x14ac:dyDescent="0.25">
      <c r="A107" s="12">
        <v>106</v>
      </c>
      <c r="B107" t="s">
        <v>722</v>
      </c>
      <c r="C107" s="12">
        <v>10</v>
      </c>
      <c r="D107" s="114" t="s">
        <v>971</v>
      </c>
    </row>
    <row r="108" spans="1:4" x14ac:dyDescent="0.25">
      <c r="A108" s="12">
        <v>107</v>
      </c>
      <c r="B108" t="s">
        <v>721</v>
      </c>
      <c r="C108" s="12">
        <v>8</v>
      </c>
      <c r="D108" s="114" t="s">
        <v>971</v>
      </c>
    </row>
    <row r="109" spans="1:4" x14ac:dyDescent="0.25">
      <c r="A109" s="12">
        <v>108</v>
      </c>
      <c r="B109" t="s">
        <v>720</v>
      </c>
      <c r="C109" s="12">
        <v>9</v>
      </c>
      <c r="D109" s="114" t="s">
        <v>971</v>
      </c>
    </row>
    <row r="110" spans="1:4" x14ac:dyDescent="0.25">
      <c r="A110" s="12">
        <v>109</v>
      </c>
      <c r="B110" t="s">
        <v>719</v>
      </c>
      <c r="C110" s="12">
        <v>5</v>
      </c>
      <c r="D110" s="113" t="s">
        <v>982</v>
      </c>
    </row>
    <row r="111" spans="1:4" x14ac:dyDescent="0.25">
      <c r="A111" s="12">
        <v>110</v>
      </c>
      <c r="B111" t="s">
        <v>718</v>
      </c>
      <c r="C111" s="12">
        <v>5</v>
      </c>
      <c r="D111" s="113" t="s">
        <v>982</v>
      </c>
    </row>
    <row r="112" spans="1:4" x14ac:dyDescent="0.25">
      <c r="A112" s="12">
        <v>111</v>
      </c>
      <c r="B112" t="s">
        <v>717</v>
      </c>
      <c r="C112" s="12">
        <v>6</v>
      </c>
      <c r="D112" s="113" t="s">
        <v>982</v>
      </c>
    </row>
    <row r="113" spans="1:4" x14ac:dyDescent="0.25">
      <c r="A113" s="12">
        <v>112</v>
      </c>
      <c r="B113" t="s">
        <v>716</v>
      </c>
      <c r="C113" s="12">
        <v>6</v>
      </c>
      <c r="D113" s="113" t="s">
        <v>982</v>
      </c>
    </row>
    <row r="114" spans="1:4" x14ac:dyDescent="0.25">
      <c r="A114" s="12">
        <v>113</v>
      </c>
      <c r="B114" t="s">
        <v>715</v>
      </c>
      <c r="C114" s="12">
        <v>10</v>
      </c>
      <c r="D114" s="114" t="s">
        <v>971</v>
      </c>
    </row>
    <row r="115" spans="1:4" x14ac:dyDescent="0.25">
      <c r="A115" s="12">
        <v>114</v>
      </c>
      <c r="B115" t="s">
        <v>714</v>
      </c>
      <c r="C115" s="12">
        <v>6</v>
      </c>
      <c r="D115" s="113" t="s">
        <v>982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2657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2657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2657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2657</v>
      </c>
    </row>
    <row r="120" spans="1:4" x14ac:dyDescent="0.25">
      <c r="A120" s="12">
        <v>119</v>
      </c>
      <c r="B120" t="s">
        <v>709</v>
      </c>
      <c r="C120" s="12">
        <v>10</v>
      </c>
      <c r="D120" s="114" t="s">
        <v>971</v>
      </c>
    </row>
    <row r="121" spans="1:4" x14ac:dyDescent="0.25">
      <c r="A121" s="12">
        <v>120</v>
      </c>
      <c r="B121" t="s">
        <v>708</v>
      </c>
      <c r="C121" s="12">
        <v>6</v>
      </c>
      <c r="D121" s="113" t="s">
        <v>982</v>
      </c>
    </row>
    <row r="122" spans="1:4" x14ac:dyDescent="0.25">
      <c r="A122" s="12">
        <v>121</v>
      </c>
      <c r="B122" t="s">
        <v>707</v>
      </c>
      <c r="C122" s="12">
        <v>10</v>
      </c>
      <c r="D122" s="114" t="s">
        <v>971</v>
      </c>
    </row>
    <row r="123" spans="1:4" x14ac:dyDescent="0.25">
      <c r="A123" s="12">
        <v>122</v>
      </c>
      <c r="B123" t="s">
        <v>706</v>
      </c>
      <c r="C123" s="12">
        <v>9</v>
      </c>
      <c r="D123" s="114" t="s">
        <v>971</v>
      </c>
    </row>
    <row r="124" spans="1:4" x14ac:dyDescent="0.25">
      <c r="A124" s="12">
        <v>123</v>
      </c>
      <c r="B124" t="s">
        <v>705</v>
      </c>
      <c r="C124" s="12">
        <v>5</v>
      </c>
      <c r="D124" s="113" t="s">
        <v>982</v>
      </c>
    </row>
    <row r="125" spans="1:4" x14ac:dyDescent="0.25">
      <c r="A125" s="12">
        <v>124</v>
      </c>
      <c r="B125" t="s">
        <v>704</v>
      </c>
      <c r="C125" s="12">
        <v>5</v>
      </c>
      <c r="D125" s="113" t="s">
        <v>982</v>
      </c>
    </row>
    <row r="126" spans="1:4" x14ac:dyDescent="0.25">
      <c r="A126" s="12">
        <v>125</v>
      </c>
      <c r="B126" t="s">
        <v>703</v>
      </c>
      <c r="C126" s="12">
        <v>6</v>
      </c>
      <c r="D126" s="113" t="s">
        <v>982</v>
      </c>
    </row>
    <row r="127" spans="1:4" x14ac:dyDescent="0.25">
      <c r="A127" s="12">
        <v>126</v>
      </c>
      <c r="B127" t="s">
        <v>702</v>
      </c>
      <c r="C127" s="12">
        <v>6</v>
      </c>
      <c r="D127" s="113" t="s">
        <v>982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2657</v>
      </c>
    </row>
    <row r="129" spans="1:4" x14ac:dyDescent="0.25">
      <c r="A129" s="12">
        <v>128</v>
      </c>
      <c r="B129" t="s">
        <v>700</v>
      </c>
      <c r="C129" s="12">
        <v>6</v>
      </c>
      <c r="D129" s="113" t="s">
        <v>982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2657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2657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2657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2657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2657</v>
      </c>
    </row>
    <row r="135" spans="1:4" x14ac:dyDescent="0.25">
      <c r="A135" s="12">
        <v>134</v>
      </c>
      <c r="B135" t="s">
        <v>694</v>
      </c>
      <c r="C135" s="12">
        <v>6</v>
      </c>
      <c r="D135" s="113" t="s">
        <v>982</v>
      </c>
    </row>
    <row r="136" spans="1:4" x14ac:dyDescent="0.25">
      <c r="A136" s="12">
        <v>135</v>
      </c>
      <c r="B136" t="s">
        <v>693</v>
      </c>
      <c r="C136" s="12">
        <v>8</v>
      </c>
      <c r="D136" s="114" t="s">
        <v>971</v>
      </c>
    </row>
    <row r="137" spans="1:4" x14ac:dyDescent="0.25">
      <c r="A137" s="12">
        <v>136</v>
      </c>
      <c r="B137" t="s">
        <v>692</v>
      </c>
      <c r="C137" s="12">
        <v>9</v>
      </c>
      <c r="D137" s="114" t="s">
        <v>971</v>
      </c>
    </row>
    <row r="138" spans="1:4" x14ac:dyDescent="0.25">
      <c r="A138" s="12">
        <v>137</v>
      </c>
      <c r="B138" t="s">
        <v>691</v>
      </c>
      <c r="C138" s="12">
        <v>5</v>
      </c>
      <c r="D138" s="113" t="s">
        <v>982</v>
      </c>
    </row>
    <row r="139" spans="1:4" x14ac:dyDescent="0.25">
      <c r="A139" s="12">
        <v>138</v>
      </c>
      <c r="B139" t="s">
        <v>690</v>
      </c>
      <c r="C139" s="12">
        <v>5</v>
      </c>
      <c r="D139" s="113" t="s">
        <v>982</v>
      </c>
    </row>
    <row r="140" spans="1:4" x14ac:dyDescent="0.25">
      <c r="A140" s="12">
        <v>139</v>
      </c>
      <c r="B140" t="s">
        <v>689</v>
      </c>
      <c r="C140" s="12">
        <v>6</v>
      </c>
      <c r="D140" s="113" t="s">
        <v>982</v>
      </c>
    </row>
    <row r="141" spans="1:4" x14ac:dyDescent="0.25">
      <c r="A141" s="12">
        <v>140</v>
      </c>
      <c r="B141" t="s">
        <v>688</v>
      </c>
      <c r="C141" s="12">
        <v>6</v>
      </c>
      <c r="D141" s="113" t="s">
        <v>982</v>
      </c>
    </row>
    <row r="142" spans="1:4" x14ac:dyDescent="0.25">
      <c r="A142" s="12">
        <v>141</v>
      </c>
      <c r="B142" t="s">
        <v>687</v>
      </c>
      <c r="C142" s="12">
        <v>15</v>
      </c>
      <c r="D142" s="114" t="s">
        <v>971</v>
      </c>
    </row>
    <row r="143" spans="1:4" x14ac:dyDescent="0.25">
      <c r="A143" s="12">
        <v>142</v>
      </c>
      <c r="B143" t="s">
        <v>686</v>
      </c>
      <c r="C143" s="12">
        <v>6</v>
      </c>
      <c r="D143" s="113" t="s">
        <v>982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2657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2657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2657</v>
      </c>
    </row>
    <row r="147" spans="1:4" x14ac:dyDescent="0.25">
      <c r="A147" s="12">
        <v>146</v>
      </c>
      <c r="B147" t="s">
        <v>682</v>
      </c>
      <c r="C147" s="12">
        <v>15</v>
      </c>
      <c r="D147" s="114" t="s">
        <v>971</v>
      </c>
    </row>
    <row r="148" spans="1:4" x14ac:dyDescent="0.25">
      <c r="A148" s="12">
        <v>147</v>
      </c>
      <c r="B148" t="s">
        <v>681</v>
      </c>
      <c r="C148" s="12">
        <v>15</v>
      </c>
      <c r="D148" s="114" t="s">
        <v>971</v>
      </c>
    </row>
    <row r="149" spans="1:4" x14ac:dyDescent="0.25">
      <c r="A149" s="12">
        <v>148</v>
      </c>
      <c r="B149" t="s">
        <v>680</v>
      </c>
      <c r="C149" s="12">
        <v>6</v>
      </c>
      <c r="D149" s="113" t="s">
        <v>982</v>
      </c>
    </row>
    <row r="150" spans="1:4" x14ac:dyDescent="0.25">
      <c r="A150" s="12">
        <v>149</v>
      </c>
      <c r="B150" t="s">
        <v>679</v>
      </c>
      <c r="C150" s="12">
        <v>15</v>
      </c>
      <c r="D150" s="114" t="s">
        <v>971</v>
      </c>
    </row>
    <row r="151" spans="1:4" x14ac:dyDescent="0.25">
      <c r="A151" s="12">
        <v>150</v>
      </c>
      <c r="B151" t="s">
        <v>678</v>
      </c>
      <c r="C151" s="12">
        <v>9</v>
      </c>
      <c r="D151" s="114" t="s">
        <v>971</v>
      </c>
    </row>
    <row r="152" spans="1:4" x14ac:dyDescent="0.25">
      <c r="A152" s="12">
        <v>151</v>
      </c>
      <c r="B152" t="s">
        <v>677</v>
      </c>
      <c r="C152" s="12">
        <v>5</v>
      </c>
      <c r="D152" s="113" t="s">
        <v>982</v>
      </c>
    </row>
    <row r="153" spans="1:4" x14ac:dyDescent="0.25">
      <c r="A153" s="12">
        <v>152</v>
      </c>
      <c r="B153" t="s">
        <v>676</v>
      </c>
      <c r="C153" s="12">
        <v>15</v>
      </c>
      <c r="D153" s="114" t="s">
        <v>971</v>
      </c>
    </row>
    <row r="154" spans="1:4" x14ac:dyDescent="0.25">
      <c r="A154" s="12">
        <v>153</v>
      </c>
      <c r="B154" t="s">
        <v>675</v>
      </c>
      <c r="C154" s="12">
        <v>6</v>
      </c>
      <c r="D154" s="113" t="s">
        <v>982</v>
      </c>
    </row>
    <row r="155" spans="1:4" x14ac:dyDescent="0.25">
      <c r="A155" s="12">
        <v>154</v>
      </c>
      <c r="B155" t="s">
        <v>674</v>
      </c>
      <c r="C155" s="12">
        <v>6</v>
      </c>
      <c r="D155" s="113" t="s">
        <v>982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2657</v>
      </c>
    </row>
    <row r="157" spans="1:4" x14ac:dyDescent="0.25">
      <c r="A157" s="12">
        <v>156</v>
      </c>
      <c r="B157" t="s">
        <v>672</v>
      </c>
      <c r="C157" s="12">
        <v>6</v>
      </c>
      <c r="D157" s="113" t="s">
        <v>982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2657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2657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2657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2657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2657</v>
      </c>
    </row>
    <row r="163" spans="1:4" x14ac:dyDescent="0.25">
      <c r="A163" s="12">
        <v>162</v>
      </c>
      <c r="B163" t="s">
        <v>666</v>
      </c>
      <c r="C163" s="12">
        <v>6</v>
      </c>
      <c r="D163" s="113" t="s">
        <v>982</v>
      </c>
    </row>
    <row r="164" spans="1:4" x14ac:dyDescent="0.25">
      <c r="A164" s="12">
        <v>163</v>
      </c>
      <c r="B164" t="s">
        <v>665</v>
      </c>
      <c r="C164" s="12">
        <v>8</v>
      </c>
      <c r="D164" s="114" t="s">
        <v>971</v>
      </c>
    </row>
    <row r="165" spans="1:4" x14ac:dyDescent="0.25">
      <c r="A165" s="12">
        <v>164</v>
      </c>
      <c r="B165" t="s">
        <v>664</v>
      </c>
      <c r="C165" s="12">
        <v>9</v>
      </c>
      <c r="D165" s="114" t="s">
        <v>971</v>
      </c>
    </row>
    <row r="166" spans="1:4" x14ac:dyDescent="0.25">
      <c r="A166" s="12">
        <v>165</v>
      </c>
      <c r="B166" t="s">
        <v>663</v>
      </c>
      <c r="C166" s="12">
        <v>5</v>
      </c>
      <c r="D166" s="113" t="s">
        <v>982</v>
      </c>
    </row>
    <row r="167" spans="1:4" x14ac:dyDescent="0.25">
      <c r="A167" s="12">
        <v>166</v>
      </c>
      <c r="B167" t="s">
        <v>662</v>
      </c>
      <c r="C167" s="12">
        <v>5</v>
      </c>
      <c r="D167" s="113" t="s">
        <v>982</v>
      </c>
    </row>
    <row r="168" spans="1:4" x14ac:dyDescent="0.25">
      <c r="A168" s="12">
        <v>167</v>
      </c>
      <c r="B168" t="s">
        <v>661</v>
      </c>
      <c r="C168" s="12">
        <v>6</v>
      </c>
      <c r="D168" s="113" t="s">
        <v>982</v>
      </c>
    </row>
    <row r="169" spans="1:4" x14ac:dyDescent="0.25">
      <c r="A169" s="12">
        <v>168</v>
      </c>
      <c r="B169" t="s">
        <v>660</v>
      </c>
      <c r="C169" s="12">
        <v>6</v>
      </c>
      <c r="D169" s="113" t="s">
        <v>982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2657</v>
      </c>
    </row>
    <row r="171" spans="1:4" x14ac:dyDescent="0.25">
      <c r="A171" s="12">
        <v>170</v>
      </c>
      <c r="B171" t="s">
        <v>658</v>
      </c>
      <c r="C171" s="12">
        <v>6</v>
      </c>
      <c r="D171" s="113" t="s">
        <v>982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2657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2657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2657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2657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2657</v>
      </c>
    </row>
    <row r="177" spans="1:4" x14ac:dyDescent="0.25">
      <c r="A177" s="12">
        <v>176</v>
      </c>
      <c r="B177" t="s">
        <v>652</v>
      </c>
      <c r="C177" s="12">
        <v>6</v>
      </c>
      <c r="D177" s="113" t="s">
        <v>982</v>
      </c>
    </row>
    <row r="178" spans="1:4" x14ac:dyDescent="0.25">
      <c r="A178" s="12">
        <v>177</v>
      </c>
      <c r="B178" t="s">
        <v>651</v>
      </c>
      <c r="C178" s="12">
        <v>8</v>
      </c>
      <c r="D178" s="114" t="s">
        <v>971</v>
      </c>
    </row>
    <row r="179" spans="1:4" x14ac:dyDescent="0.25">
      <c r="A179" s="12">
        <v>178</v>
      </c>
      <c r="B179" t="s">
        <v>650</v>
      </c>
      <c r="C179" s="12">
        <v>9</v>
      </c>
      <c r="D179" s="114" t="s">
        <v>971</v>
      </c>
    </row>
    <row r="180" spans="1:4" x14ac:dyDescent="0.25">
      <c r="A180" s="12">
        <v>179</v>
      </c>
      <c r="B180" t="s">
        <v>649</v>
      </c>
      <c r="C180" s="12">
        <v>5</v>
      </c>
      <c r="D180" s="113" t="s">
        <v>982</v>
      </c>
    </row>
    <row r="181" spans="1:4" x14ac:dyDescent="0.25">
      <c r="A181" s="12">
        <v>180</v>
      </c>
      <c r="B181" t="s">
        <v>648</v>
      </c>
      <c r="C181" s="12">
        <v>5</v>
      </c>
      <c r="D181" s="113" t="s">
        <v>982</v>
      </c>
    </row>
    <row r="182" spans="1:4" x14ac:dyDescent="0.25">
      <c r="A182" s="12">
        <v>181</v>
      </c>
      <c r="B182" t="s">
        <v>647</v>
      </c>
      <c r="C182" s="12">
        <v>6</v>
      </c>
      <c r="D182" s="113" t="s">
        <v>982</v>
      </c>
    </row>
    <row r="183" spans="1:4" x14ac:dyDescent="0.25">
      <c r="A183" s="12">
        <v>182</v>
      </c>
      <c r="B183" t="s">
        <v>646</v>
      </c>
      <c r="C183" s="12">
        <v>6</v>
      </c>
      <c r="D183" s="113" t="s">
        <v>982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2657</v>
      </c>
    </row>
    <row r="185" spans="1:4" x14ac:dyDescent="0.25">
      <c r="A185" s="12">
        <v>184</v>
      </c>
      <c r="B185" t="s">
        <v>644</v>
      </c>
      <c r="C185" s="12">
        <v>6</v>
      </c>
      <c r="D185" s="113" t="s">
        <v>982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2657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2657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2657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2657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2657</v>
      </c>
    </row>
    <row r="191" spans="1:4" x14ac:dyDescent="0.25">
      <c r="A191" s="12">
        <v>190</v>
      </c>
      <c r="B191" t="s">
        <v>638</v>
      </c>
      <c r="C191" s="12">
        <v>6</v>
      </c>
      <c r="D191" s="113" t="s">
        <v>982</v>
      </c>
    </row>
    <row r="192" spans="1:4" x14ac:dyDescent="0.25">
      <c r="A192" s="12">
        <v>191</v>
      </c>
      <c r="B192" t="s">
        <v>637</v>
      </c>
      <c r="C192" s="12">
        <v>8</v>
      </c>
      <c r="D192" s="114" t="s">
        <v>971</v>
      </c>
    </row>
    <row r="193" spans="1:4" x14ac:dyDescent="0.25">
      <c r="A193" s="12">
        <v>192</v>
      </c>
      <c r="B193" t="s">
        <v>636</v>
      </c>
      <c r="C193" s="12">
        <v>9</v>
      </c>
      <c r="D193" s="114" t="s">
        <v>971</v>
      </c>
    </row>
    <row r="194" spans="1:4" x14ac:dyDescent="0.25">
      <c r="A194" s="12">
        <v>193</v>
      </c>
      <c r="B194" t="s">
        <v>635</v>
      </c>
      <c r="C194" s="12">
        <v>5</v>
      </c>
      <c r="D194" s="113" t="s">
        <v>982</v>
      </c>
    </row>
    <row r="195" spans="1:4" x14ac:dyDescent="0.25">
      <c r="A195" s="12">
        <v>194</v>
      </c>
      <c r="B195" t="s">
        <v>634</v>
      </c>
      <c r="C195" s="12">
        <v>5</v>
      </c>
      <c r="D195" s="113" t="s">
        <v>982</v>
      </c>
    </row>
    <row r="196" spans="1:4" x14ac:dyDescent="0.25">
      <c r="A196" s="12">
        <v>195</v>
      </c>
      <c r="B196" t="s">
        <v>633</v>
      </c>
      <c r="C196" s="12">
        <v>6</v>
      </c>
      <c r="D196" s="113" t="s">
        <v>982</v>
      </c>
    </row>
    <row r="197" spans="1:4" x14ac:dyDescent="0.25">
      <c r="A197" s="12">
        <v>196</v>
      </c>
      <c r="B197" t="s">
        <v>632</v>
      </c>
      <c r="C197" s="12">
        <v>6</v>
      </c>
      <c r="D197" s="113" t="s">
        <v>982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2657</v>
      </c>
    </row>
    <row r="199" spans="1:4" x14ac:dyDescent="0.25">
      <c r="A199" s="12">
        <v>198</v>
      </c>
      <c r="B199" t="s">
        <v>630</v>
      </c>
      <c r="C199" s="12">
        <v>6</v>
      </c>
      <c r="D199" s="113" t="s">
        <v>982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2657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2657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2657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2657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2657</v>
      </c>
    </row>
    <row r="205" spans="1:4" x14ac:dyDescent="0.25">
      <c r="A205" s="12">
        <v>204</v>
      </c>
      <c r="B205" t="s">
        <v>624</v>
      </c>
      <c r="C205" s="12">
        <v>6</v>
      </c>
      <c r="D205" s="113" t="s">
        <v>982</v>
      </c>
    </row>
    <row r="206" spans="1:4" x14ac:dyDescent="0.25">
      <c r="A206" s="12">
        <v>205</v>
      </c>
      <c r="B206" t="s">
        <v>623</v>
      </c>
      <c r="C206" s="12">
        <v>8</v>
      </c>
      <c r="D206" s="114" t="s">
        <v>971</v>
      </c>
    </row>
    <row r="207" spans="1:4" x14ac:dyDescent="0.25">
      <c r="A207" s="12">
        <v>206</v>
      </c>
      <c r="B207" t="s">
        <v>622</v>
      </c>
      <c r="C207" s="12">
        <v>9</v>
      </c>
      <c r="D207" s="114" t="s">
        <v>971</v>
      </c>
    </row>
    <row r="208" spans="1:4" x14ac:dyDescent="0.25">
      <c r="A208" s="12">
        <v>207</v>
      </c>
      <c r="B208" t="s">
        <v>621</v>
      </c>
      <c r="C208" s="12">
        <v>5</v>
      </c>
      <c r="D208" s="113" t="s">
        <v>982</v>
      </c>
    </row>
    <row r="209" spans="1:4" x14ac:dyDescent="0.25">
      <c r="A209" s="12">
        <v>208</v>
      </c>
      <c r="B209" t="s">
        <v>620</v>
      </c>
      <c r="C209" s="12">
        <v>5</v>
      </c>
      <c r="D209" s="113" t="s">
        <v>982</v>
      </c>
    </row>
    <row r="210" spans="1:4" x14ac:dyDescent="0.25">
      <c r="A210" s="12">
        <v>209</v>
      </c>
      <c r="B210" t="s">
        <v>619</v>
      </c>
      <c r="C210" s="12">
        <v>6</v>
      </c>
      <c r="D210" s="113" t="s">
        <v>982</v>
      </c>
    </row>
    <row r="211" spans="1:4" x14ac:dyDescent="0.25">
      <c r="A211" s="12">
        <v>210</v>
      </c>
      <c r="B211" t="s">
        <v>618</v>
      </c>
      <c r="C211" s="12">
        <v>6</v>
      </c>
      <c r="D211" s="113" t="s">
        <v>982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2657</v>
      </c>
    </row>
    <row r="213" spans="1:4" x14ac:dyDescent="0.25">
      <c r="A213" s="12">
        <v>212</v>
      </c>
      <c r="B213" t="s">
        <v>616</v>
      </c>
      <c r="C213" s="12">
        <v>6</v>
      </c>
      <c r="D213" s="113" t="s">
        <v>982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2657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2657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2657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2657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2657</v>
      </c>
    </row>
    <row r="219" spans="1:4" x14ac:dyDescent="0.25">
      <c r="A219" s="12">
        <v>218</v>
      </c>
      <c r="B219" t="s">
        <v>610</v>
      </c>
      <c r="C219" s="12">
        <v>6</v>
      </c>
      <c r="D219" s="113" t="s">
        <v>982</v>
      </c>
    </row>
    <row r="220" spans="1:4" x14ac:dyDescent="0.25">
      <c r="A220" s="12">
        <v>219</v>
      </c>
      <c r="B220" t="s">
        <v>609</v>
      </c>
      <c r="C220" s="12">
        <v>8</v>
      </c>
      <c r="D220" s="114" t="s">
        <v>971</v>
      </c>
    </row>
    <row r="221" spans="1:4" x14ac:dyDescent="0.25">
      <c r="A221" s="12">
        <v>220</v>
      </c>
      <c r="B221" t="s">
        <v>608</v>
      </c>
      <c r="C221" s="12">
        <v>9</v>
      </c>
      <c r="D221" s="114" t="s">
        <v>971</v>
      </c>
    </row>
    <row r="222" spans="1:4" x14ac:dyDescent="0.25">
      <c r="A222" s="12">
        <v>221</v>
      </c>
      <c r="B222" t="s">
        <v>607</v>
      </c>
      <c r="C222" s="12">
        <v>5</v>
      </c>
      <c r="D222" s="113" t="s">
        <v>982</v>
      </c>
    </row>
    <row r="223" spans="1:4" x14ac:dyDescent="0.25">
      <c r="A223" s="12">
        <v>222</v>
      </c>
      <c r="B223" t="s">
        <v>606</v>
      </c>
      <c r="C223" s="12">
        <v>5</v>
      </c>
      <c r="D223" s="113" t="s">
        <v>982</v>
      </c>
    </row>
    <row r="224" spans="1:4" x14ac:dyDescent="0.25">
      <c r="A224" s="12">
        <v>223</v>
      </c>
      <c r="B224" t="s">
        <v>605</v>
      </c>
      <c r="C224" s="12">
        <v>6</v>
      </c>
      <c r="D224" s="113" t="s">
        <v>982</v>
      </c>
    </row>
    <row r="225" spans="1:4" x14ac:dyDescent="0.25">
      <c r="A225" s="12">
        <v>224</v>
      </c>
      <c r="B225" t="s">
        <v>604</v>
      </c>
      <c r="C225" s="12">
        <v>6</v>
      </c>
      <c r="D225" s="113" t="s">
        <v>982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2657</v>
      </c>
    </row>
    <row r="227" spans="1:4" x14ac:dyDescent="0.25">
      <c r="A227" s="12">
        <v>226</v>
      </c>
      <c r="B227" t="s">
        <v>602</v>
      </c>
      <c r="C227" s="12">
        <v>6</v>
      </c>
      <c r="D227" s="113" t="s">
        <v>982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2657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2657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2657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2657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2657</v>
      </c>
    </row>
    <row r="233" spans="1:4" x14ac:dyDescent="0.25">
      <c r="A233" s="12">
        <v>232</v>
      </c>
      <c r="B233" t="s">
        <v>596</v>
      </c>
      <c r="C233" s="12">
        <v>6</v>
      </c>
      <c r="D233" s="113" t="s">
        <v>982</v>
      </c>
    </row>
    <row r="234" spans="1:4" x14ac:dyDescent="0.25">
      <c r="A234" s="12">
        <v>233</v>
      </c>
      <c r="B234" t="s">
        <v>595</v>
      </c>
      <c r="C234" s="12">
        <v>8</v>
      </c>
      <c r="D234" s="114" t="s">
        <v>971</v>
      </c>
    </row>
    <row r="235" spans="1:4" x14ac:dyDescent="0.25">
      <c r="A235" s="12">
        <v>234</v>
      </c>
      <c r="B235" t="s">
        <v>594</v>
      </c>
      <c r="C235" s="12">
        <v>9</v>
      </c>
      <c r="D235" s="114" t="s">
        <v>971</v>
      </c>
    </row>
    <row r="236" spans="1:4" x14ac:dyDescent="0.25">
      <c r="A236" s="12">
        <v>235</v>
      </c>
      <c r="B236" t="s">
        <v>593</v>
      </c>
      <c r="C236" s="12">
        <v>5</v>
      </c>
      <c r="D236" s="113" t="s">
        <v>982</v>
      </c>
    </row>
    <row r="237" spans="1:4" x14ac:dyDescent="0.25">
      <c r="A237" s="12">
        <v>236</v>
      </c>
      <c r="B237" t="s">
        <v>592</v>
      </c>
      <c r="C237" s="12">
        <v>5</v>
      </c>
      <c r="D237" s="113" t="s">
        <v>982</v>
      </c>
    </row>
    <row r="238" spans="1:4" x14ac:dyDescent="0.25">
      <c r="A238" s="12">
        <v>237</v>
      </c>
      <c r="B238" t="s">
        <v>591</v>
      </c>
      <c r="C238" s="12">
        <v>6</v>
      </c>
      <c r="D238" s="113" t="s">
        <v>982</v>
      </c>
    </row>
    <row r="239" spans="1:4" x14ac:dyDescent="0.25">
      <c r="A239" s="12">
        <v>238</v>
      </c>
      <c r="B239" t="s">
        <v>590</v>
      </c>
      <c r="C239" s="12">
        <v>6</v>
      </c>
      <c r="D239" s="113" t="s">
        <v>982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2657</v>
      </c>
    </row>
    <row r="241" spans="1:4" x14ac:dyDescent="0.25">
      <c r="A241" s="12">
        <v>240</v>
      </c>
      <c r="B241" t="s">
        <v>588</v>
      </c>
      <c r="C241" s="12">
        <v>6</v>
      </c>
      <c r="D241" s="113" t="s">
        <v>982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2657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2657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2657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2657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2657</v>
      </c>
    </row>
    <row r="247" spans="1:4" x14ac:dyDescent="0.25">
      <c r="A247" s="12">
        <v>246</v>
      </c>
      <c r="B247" t="s">
        <v>582</v>
      </c>
      <c r="C247" s="12">
        <v>6</v>
      </c>
      <c r="D247" s="113" t="s">
        <v>982</v>
      </c>
    </row>
    <row r="248" spans="1:4" x14ac:dyDescent="0.25">
      <c r="A248" s="12">
        <v>247</v>
      </c>
      <c r="B248" t="s">
        <v>581</v>
      </c>
      <c r="C248" s="12">
        <v>8</v>
      </c>
      <c r="D248" s="114" t="s">
        <v>971</v>
      </c>
    </row>
    <row r="249" spans="1:4" x14ac:dyDescent="0.25">
      <c r="A249" s="12">
        <v>248</v>
      </c>
      <c r="B249" t="s">
        <v>580</v>
      </c>
      <c r="C249" s="12">
        <v>9</v>
      </c>
      <c r="D249" s="114" t="s">
        <v>971</v>
      </c>
    </row>
    <row r="250" spans="1:4" x14ac:dyDescent="0.25">
      <c r="A250" s="12">
        <v>249</v>
      </c>
      <c r="B250" t="s">
        <v>579</v>
      </c>
      <c r="C250" s="12">
        <v>5</v>
      </c>
      <c r="D250" s="113" t="s">
        <v>982</v>
      </c>
    </row>
    <row r="251" spans="1:4" x14ac:dyDescent="0.25">
      <c r="A251" s="12">
        <v>250</v>
      </c>
      <c r="B251" t="s">
        <v>578</v>
      </c>
      <c r="C251" s="12">
        <v>5</v>
      </c>
      <c r="D251" s="113" t="s">
        <v>982</v>
      </c>
    </row>
    <row r="252" spans="1:4" x14ac:dyDescent="0.25">
      <c r="A252" s="12">
        <v>251</v>
      </c>
      <c r="B252" t="s">
        <v>577</v>
      </c>
      <c r="C252" s="12">
        <v>6</v>
      </c>
      <c r="D252" s="113" t="s">
        <v>982</v>
      </c>
    </row>
    <row r="253" spans="1:4" x14ac:dyDescent="0.25">
      <c r="A253" s="12">
        <v>252</v>
      </c>
      <c r="B253" t="s">
        <v>576</v>
      </c>
      <c r="C253" s="12">
        <v>6</v>
      </c>
      <c r="D253" s="113" t="s">
        <v>982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2657</v>
      </c>
    </row>
    <row r="255" spans="1:4" x14ac:dyDescent="0.25">
      <c r="A255" s="12">
        <v>254</v>
      </c>
      <c r="B255" t="s">
        <v>574</v>
      </c>
      <c r="C255" s="12">
        <v>6</v>
      </c>
      <c r="D255" s="113" t="s">
        <v>982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2657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2657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2657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2657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2657</v>
      </c>
    </row>
    <row r="261" spans="1:4" x14ac:dyDescent="0.25">
      <c r="A261" s="12">
        <v>260</v>
      </c>
      <c r="B261" t="s">
        <v>568</v>
      </c>
      <c r="C261" s="12">
        <v>6</v>
      </c>
      <c r="D261" s="113" t="s">
        <v>982</v>
      </c>
    </row>
    <row r="262" spans="1:4" x14ac:dyDescent="0.25">
      <c r="A262" s="12">
        <v>261</v>
      </c>
      <c r="B262" t="s">
        <v>567</v>
      </c>
      <c r="C262" s="12">
        <v>8</v>
      </c>
      <c r="D262" s="114" t="s">
        <v>971</v>
      </c>
    </row>
    <row r="263" spans="1:4" x14ac:dyDescent="0.25">
      <c r="A263" s="12">
        <v>262</v>
      </c>
      <c r="B263" t="s">
        <v>566</v>
      </c>
      <c r="C263" s="12">
        <v>9</v>
      </c>
      <c r="D263" s="114" t="s">
        <v>971</v>
      </c>
    </row>
    <row r="264" spans="1:4" x14ac:dyDescent="0.25">
      <c r="A264" s="12">
        <v>263</v>
      </c>
      <c r="B264" t="s">
        <v>565</v>
      </c>
      <c r="C264" s="12">
        <v>5</v>
      </c>
      <c r="D264" s="113" t="s">
        <v>982</v>
      </c>
    </row>
    <row r="265" spans="1:4" x14ac:dyDescent="0.25">
      <c r="A265" s="12">
        <v>264</v>
      </c>
      <c r="B265" t="s">
        <v>564</v>
      </c>
      <c r="C265" s="12">
        <v>5</v>
      </c>
      <c r="D265" s="113" t="s">
        <v>982</v>
      </c>
    </row>
    <row r="266" spans="1:4" x14ac:dyDescent="0.25">
      <c r="A266" s="12">
        <v>265</v>
      </c>
      <c r="B266" t="s">
        <v>563</v>
      </c>
      <c r="C266" s="12">
        <v>6</v>
      </c>
      <c r="D266" s="113" t="s">
        <v>982</v>
      </c>
    </row>
    <row r="267" spans="1:4" x14ac:dyDescent="0.25">
      <c r="A267" s="12">
        <v>266</v>
      </c>
      <c r="B267" t="s">
        <v>562</v>
      </c>
      <c r="C267" s="12">
        <v>6</v>
      </c>
      <c r="D267" s="113" t="s">
        <v>982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2657</v>
      </c>
    </row>
    <row r="269" spans="1:4" x14ac:dyDescent="0.25">
      <c r="A269" s="12">
        <v>268</v>
      </c>
      <c r="B269" t="s">
        <v>560</v>
      </c>
      <c r="C269" s="12">
        <v>6</v>
      </c>
      <c r="D269" s="113" t="s">
        <v>982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2657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2657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2657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2657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2657</v>
      </c>
    </row>
    <row r="275" spans="1:4" x14ac:dyDescent="0.25">
      <c r="A275" s="12">
        <v>274</v>
      </c>
      <c r="B275" t="s">
        <v>554</v>
      </c>
      <c r="C275" s="12">
        <v>6</v>
      </c>
      <c r="D275" s="113" t="s">
        <v>982</v>
      </c>
    </row>
    <row r="276" spans="1:4" x14ac:dyDescent="0.25">
      <c r="A276" s="12">
        <v>275</v>
      </c>
      <c r="B276" t="s">
        <v>553</v>
      </c>
      <c r="C276" s="12">
        <v>8</v>
      </c>
      <c r="D276" s="114" t="s">
        <v>971</v>
      </c>
    </row>
    <row r="277" spans="1:4" x14ac:dyDescent="0.25">
      <c r="A277" s="12">
        <v>276</v>
      </c>
      <c r="B277" t="s">
        <v>552</v>
      </c>
      <c r="C277" s="12">
        <v>9</v>
      </c>
      <c r="D277" s="114" t="s">
        <v>971</v>
      </c>
    </row>
    <row r="278" spans="1:4" x14ac:dyDescent="0.25">
      <c r="A278" s="12">
        <v>277</v>
      </c>
      <c r="B278" t="s">
        <v>551</v>
      </c>
      <c r="C278" s="12">
        <v>5</v>
      </c>
      <c r="D278" s="113" t="s">
        <v>982</v>
      </c>
    </row>
    <row r="279" spans="1:4" x14ac:dyDescent="0.25">
      <c r="A279" s="12">
        <v>278</v>
      </c>
      <c r="B279" t="s">
        <v>550</v>
      </c>
      <c r="C279" s="12">
        <v>5</v>
      </c>
      <c r="D279" s="113" t="s">
        <v>982</v>
      </c>
    </row>
    <row r="280" spans="1:4" x14ac:dyDescent="0.25">
      <c r="A280" s="12">
        <v>279</v>
      </c>
      <c r="B280" t="s">
        <v>549</v>
      </c>
      <c r="C280" s="12">
        <v>6</v>
      </c>
      <c r="D280" s="113" t="s">
        <v>982</v>
      </c>
    </row>
    <row r="281" spans="1:4" x14ac:dyDescent="0.25">
      <c r="A281" s="12">
        <v>280</v>
      </c>
      <c r="B281" t="s">
        <v>548</v>
      </c>
      <c r="C281" s="12">
        <v>6</v>
      </c>
      <c r="D281" s="113" t="s">
        <v>982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2657</v>
      </c>
    </row>
    <row r="283" spans="1:4" x14ac:dyDescent="0.25">
      <c r="A283" s="12">
        <v>282</v>
      </c>
      <c r="B283" t="s">
        <v>546</v>
      </c>
      <c r="C283" s="12">
        <v>6</v>
      </c>
      <c r="D283" s="113" t="s">
        <v>982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2657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2657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2657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2657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2657</v>
      </c>
    </row>
    <row r="289" spans="1:4" x14ac:dyDescent="0.25">
      <c r="A289" s="12">
        <v>288</v>
      </c>
      <c r="B289" t="s">
        <v>540</v>
      </c>
      <c r="C289" s="12">
        <v>6</v>
      </c>
      <c r="D289" s="113" t="s">
        <v>982</v>
      </c>
    </row>
    <row r="290" spans="1:4" x14ac:dyDescent="0.25">
      <c r="A290" s="12">
        <v>289</v>
      </c>
      <c r="B290" t="s">
        <v>539</v>
      </c>
      <c r="C290" s="12">
        <v>8</v>
      </c>
      <c r="D290" s="114" t="s">
        <v>971</v>
      </c>
    </row>
    <row r="291" spans="1:4" x14ac:dyDescent="0.25">
      <c r="A291" s="12">
        <v>290</v>
      </c>
      <c r="B291" t="s">
        <v>538</v>
      </c>
      <c r="C291" s="12">
        <v>9</v>
      </c>
      <c r="D291" s="114" t="s">
        <v>971</v>
      </c>
    </row>
    <row r="292" spans="1:4" x14ac:dyDescent="0.25">
      <c r="A292" s="12">
        <v>291</v>
      </c>
      <c r="B292" t="s">
        <v>537</v>
      </c>
      <c r="C292" s="12">
        <v>5</v>
      </c>
      <c r="D292" s="113" t="s">
        <v>982</v>
      </c>
    </row>
    <row r="293" spans="1:4" x14ac:dyDescent="0.25">
      <c r="A293" s="12">
        <v>292</v>
      </c>
      <c r="B293" t="s">
        <v>536</v>
      </c>
      <c r="C293" s="12">
        <v>5</v>
      </c>
      <c r="D293" s="113" t="s">
        <v>982</v>
      </c>
    </row>
    <row r="294" spans="1:4" x14ac:dyDescent="0.25">
      <c r="A294" s="12">
        <v>293</v>
      </c>
      <c r="B294" t="s">
        <v>535</v>
      </c>
      <c r="C294" s="12">
        <v>6</v>
      </c>
      <c r="D294" s="113" t="s">
        <v>982</v>
      </c>
    </row>
    <row r="295" spans="1:4" x14ac:dyDescent="0.25">
      <c r="A295" s="12">
        <v>294</v>
      </c>
      <c r="B295" t="s">
        <v>534</v>
      </c>
      <c r="C295" s="12">
        <v>6</v>
      </c>
      <c r="D295" s="113" t="s">
        <v>982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2657</v>
      </c>
    </row>
    <row r="297" spans="1:4" x14ac:dyDescent="0.25">
      <c r="A297" s="12">
        <v>296</v>
      </c>
      <c r="B297" t="s">
        <v>532</v>
      </c>
      <c r="C297" s="12">
        <v>6</v>
      </c>
      <c r="D297" s="113" t="s">
        <v>982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2657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2657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2657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2657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2657</v>
      </c>
    </row>
    <row r="303" spans="1:4" x14ac:dyDescent="0.25">
      <c r="A303" s="12">
        <v>302</v>
      </c>
      <c r="B303" t="s">
        <v>526</v>
      </c>
      <c r="C303" s="12">
        <v>6</v>
      </c>
      <c r="D303" s="113" t="s">
        <v>982</v>
      </c>
    </row>
    <row r="304" spans="1:4" x14ac:dyDescent="0.25">
      <c r="A304" s="12">
        <v>303</v>
      </c>
      <c r="B304" t="s">
        <v>525</v>
      </c>
      <c r="C304" s="12">
        <v>8</v>
      </c>
      <c r="D304" s="114" t="s">
        <v>971</v>
      </c>
    </row>
    <row r="305" spans="1:4" x14ac:dyDescent="0.25">
      <c r="A305" s="12">
        <v>304</v>
      </c>
      <c r="B305" t="s">
        <v>524</v>
      </c>
      <c r="C305" s="12">
        <v>9</v>
      </c>
      <c r="D305" s="114" t="s">
        <v>971</v>
      </c>
    </row>
    <row r="306" spans="1:4" x14ac:dyDescent="0.25">
      <c r="A306" s="12">
        <v>305</v>
      </c>
      <c r="B306" t="s">
        <v>523</v>
      </c>
      <c r="C306" s="12">
        <v>5</v>
      </c>
      <c r="D306" s="113" t="s">
        <v>982</v>
      </c>
    </row>
    <row r="307" spans="1:4" x14ac:dyDescent="0.25">
      <c r="A307" s="12">
        <v>306</v>
      </c>
      <c r="B307" t="s">
        <v>522</v>
      </c>
      <c r="C307" s="12">
        <v>5</v>
      </c>
      <c r="D307" s="113" t="s">
        <v>982</v>
      </c>
    </row>
    <row r="308" spans="1:4" x14ac:dyDescent="0.25">
      <c r="A308" s="12">
        <v>307</v>
      </c>
      <c r="B308" t="s">
        <v>521</v>
      </c>
      <c r="C308" s="12">
        <v>6</v>
      </c>
      <c r="D308" s="113" t="s">
        <v>982</v>
      </c>
    </row>
    <row r="309" spans="1:4" x14ac:dyDescent="0.25">
      <c r="A309" s="12">
        <v>308</v>
      </c>
      <c r="B309" t="s">
        <v>520</v>
      </c>
      <c r="C309" s="12">
        <v>6</v>
      </c>
      <c r="D309" s="113" t="s">
        <v>982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2657</v>
      </c>
    </row>
    <row r="311" spans="1:4" x14ac:dyDescent="0.25">
      <c r="A311" s="12">
        <v>310</v>
      </c>
      <c r="B311" t="s">
        <v>518</v>
      </c>
      <c r="C311" s="12">
        <v>6</v>
      </c>
      <c r="D311" s="113" t="s">
        <v>982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2657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2657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2657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2657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2657</v>
      </c>
    </row>
    <row r="317" spans="1:4" x14ac:dyDescent="0.25">
      <c r="A317" s="12">
        <v>316</v>
      </c>
      <c r="B317" t="s">
        <v>512</v>
      </c>
      <c r="C317" s="12">
        <v>6</v>
      </c>
      <c r="D317" s="113" t="s">
        <v>982</v>
      </c>
    </row>
    <row r="318" spans="1:4" x14ac:dyDescent="0.25">
      <c r="A318" s="12">
        <v>317</v>
      </c>
      <c r="B318" t="s">
        <v>511</v>
      </c>
      <c r="C318" s="12">
        <v>8</v>
      </c>
      <c r="D318" s="114" t="s">
        <v>971</v>
      </c>
    </row>
    <row r="319" spans="1:4" x14ac:dyDescent="0.25">
      <c r="A319" s="12">
        <v>318</v>
      </c>
      <c r="B319" t="s">
        <v>510</v>
      </c>
      <c r="C319" s="12">
        <v>9</v>
      </c>
      <c r="D319" s="114" t="s">
        <v>971</v>
      </c>
    </row>
    <row r="320" spans="1:4" x14ac:dyDescent="0.25">
      <c r="A320" s="12">
        <v>319</v>
      </c>
      <c r="B320" t="s">
        <v>509</v>
      </c>
      <c r="C320" s="12">
        <v>5</v>
      </c>
      <c r="D320" s="113" t="s">
        <v>982</v>
      </c>
    </row>
    <row r="321" spans="1:4" x14ac:dyDescent="0.25">
      <c r="A321" s="12">
        <v>320</v>
      </c>
      <c r="B321" t="s">
        <v>508</v>
      </c>
      <c r="C321" s="12">
        <v>5</v>
      </c>
      <c r="D321" s="113" t="s">
        <v>982</v>
      </c>
    </row>
    <row r="322" spans="1:4" x14ac:dyDescent="0.25">
      <c r="A322" s="12">
        <v>321</v>
      </c>
      <c r="B322" t="s">
        <v>507</v>
      </c>
      <c r="C322" s="12">
        <v>6</v>
      </c>
      <c r="D322" s="113" t="s">
        <v>982</v>
      </c>
    </row>
    <row r="323" spans="1:4" x14ac:dyDescent="0.25">
      <c r="A323" s="12">
        <v>322</v>
      </c>
      <c r="B323" t="s">
        <v>506</v>
      </c>
      <c r="C323" s="12">
        <v>6</v>
      </c>
      <c r="D323" s="113" t="s">
        <v>982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2657</v>
      </c>
    </row>
    <row r="325" spans="1:4" x14ac:dyDescent="0.25">
      <c r="A325" s="12">
        <v>324</v>
      </c>
      <c r="B325" t="s">
        <v>504</v>
      </c>
      <c r="C325" s="12">
        <v>6</v>
      </c>
      <c r="D325" s="113" t="s">
        <v>982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2657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2657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2657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2657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2657</v>
      </c>
    </row>
    <row r="331" spans="1:4" x14ac:dyDescent="0.25">
      <c r="A331" s="12">
        <v>330</v>
      </c>
      <c r="B331" t="s">
        <v>498</v>
      </c>
      <c r="C331" s="12">
        <v>6</v>
      </c>
      <c r="D331" s="113" t="s">
        <v>982</v>
      </c>
    </row>
    <row r="332" spans="1:4" x14ac:dyDescent="0.25">
      <c r="A332" s="12">
        <v>331</v>
      </c>
      <c r="B332" t="s">
        <v>497</v>
      </c>
      <c r="C332" s="12">
        <v>8</v>
      </c>
      <c r="D332" s="114" t="s">
        <v>971</v>
      </c>
    </row>
    <row r="333" spans="1:4" x14ac:dyDescent="0.25">
      <c r="A333" s="12">
        <v>332</v>
      </c>
      <c r="B333" t="s">
        <v>496</v>
      </c>
      <c r="C333" s="12">
        <v>9</v>
      </c>
      <c r="D333" s="114" t="s">
        <v>971</v>
      </c>
    </row>
    <row r="334" spans="1:4" x14ac:dyDescent="0.25">
      <c r="A334" s="12">
        <v>333</v>
      </c>
      <c r="B334" t="s">
        <v>495</v>
      </c>
      <c r="C334" s="12">
        <v>5</v>
      </c>
      <c r="D334" s="113" t="s">
        <v>982</v>
      </c>
    </row>
    <row r="335" spans="1:4" x14ac:dyDescent="0.25">
      <c r="A335" s="12">
        <v>334</v>
      </c>
      <c r="B335" t="s">
        <v>494</v>
      </c>
      <c r="C335" s="12">
        <v>5</v>
      </c>
      <c r="D335" s="113" t="s">
        <v>982</v>
      </c>
    </row>
    <row r="336" spans="1:4" x14ac:dyDescent="0.25">
      <c r="A336" s="12">
        <v>335</v>
      </c>
      <c r="B336" t="s">
        <v>493</v>
      </c>
      <c r="C336" s="12">
        <v>6</v>
      </c>
      <c r="D336" s="113" t="s">
        <v>982</v>
      </c>
    </row>
    <row r="337" spans="1:4" x14ac:dyDescent="0.25">
      <c r="A337" s="12">
        <v>336</v>
      </c>
      <c r="B337" t="s">
        <v>492</v>
      </c>
      <c r="C337" s="12">
        <v>6</v>
      </c>
      <c r="D337" s="113" t="s">
        <v>982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2657</v>
      </c>
    </row>
    <row r="339" spans="1:4" x14ac:dyDescent="0.25">
      <c r="A339" s="12">
        <v>338</v>
      </c>
      <c r="B339" t="s">
        <v>490</v>
      </c>
      <c r="C339" s="12">
        <v>6</v>
      </c>
      <c r="D339" s="113" t="s">
        <v>982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2657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2657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2657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2657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2657</v>
      </c>
    </row>
    <row r="345" spans="1:4" x14ac:dyDescent="0.25">
      <c r="A345" s="12">
        <v>344</v>
      </c>
      <c r="B345" t="s">
        <v>484</v>
      </c>
      <c r="C345" s="12">
        <v>6</v>
      </c>
      <c r="D345" s="113" t="s">
        <v>982</v>
      </c>
    </row>
    <row r="346" spans="1:4" x14ac:dyDescent="0.25">
      <c r="A346" s="12">
        <v>345</v>
      </c>
      <c r="B346" t="s">
        <v>483</v>
      </c>
      <c r="C346" s="12">
        <v>8</v>
      </c>
      <c r="D346" s="114" t="s">
        <v>971</v>
      </c>
    </row>
    <row r="347" spans="1:4" x14ac:dyDescent="0.25">
      <c r="A347" s="12">
        <v>346</v>
      </c>
      <c r="B347" t="s">
        <v>482</v>
      </c>
      <c r="C347" s="12">
        <v>9</v>
      </c>
      <c r="D347" s="114" t="s">
        <v>971</v>
      </c>
    </row>
    <row r="348" spans="1:4" x14ac:dyDescent="0.25">
      <c r="A348" s="12">
        <v>347</v>
      </c>
      <c r="B348" t="s">
        <v>481</v>
      </c>
      <c r="C348" s="12">
        <v>5</v>
      </c>
      <c r="D348" s="113" t="s">
        <v>982</v>
      </c>
    </row>
    <row r="349" spans="1:4" x14ac:dyDescent="0.25">
      <c r="A349" s="12">
        <v>348</v>
      </c>
      <c r="B349" t="s">
        <v>480</v>
      </c>
      <c r="C349" s="12">
        <v>5</v>
      </c>
      <c r="D349" s="113" t="s">
        <v>982</v>
      </c>
    </row>
    <row r="350" spans="1:4" x14ac:dyDescent="0.25">
      <c r="A350" s="12">
        <v>349</v>
      </c>
      <c r="B350" t="s">
        <v>479</v>
      </c>
      <c r="C350" s="12">
        <v>6</v>
      </c>
      <c r="D350" s="113" t="s">
        <v>982</v>
      </c>
    </row>
    <row r="351" spans="1:4" x14ac:dyDescent="0.25">
      <c r="A351" s="12">
        <v>350</v>
      </c>
      <c r="B351" t="s">
        <v>478</v>
      </c>
      <c r="C351" s="12">
        <v>6</v>
      </c>
      <c r="D351" s="113" t="s">
        <v>982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2657</v>
      </c>
    </row>
    <row r="353" spans="1:4" x14ac:dyDescent="0.25">
      <c r="A353" s="12">
        <v>352</v>
      </c>
      <c r="B353" t="s">
        <v>476</v>
      </c>
      <c r="C353" s="12">
        <v>6</v>
      </c>
      <c r="D353" s="113" t="s">
        <v>982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2657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2657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2657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2657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2657</v>
      </c>
    </row>
    <row r="359" spans="1:4" x14ac:dyDescent="0.25">
      <c r="A359" s="12">
        <v>358</v>
      </c>
      <c r="B359" t="s">
        <v>470</v>
      </c>
      <c r="C359" s="12">
        <v>6</v>
      </c>
      <c r="D359" s="113" t="s">
        <v>982</v>
      </c>
    </row>
    <row r="360" spans="1:4" x14ac:dyDescent="0.25">
      <c r="A360" s="12">
        <v>359</v>
      </c>
      <c r="B360" t="s">
        <v>469</v>
      </c>
      <c r="C360" s="12">
        <v>8</v>
      </c>
      <c r="D360" s="114" t="s">
        <v>971</v>
      </c>
    </row>
    <row r="361" spans="1:4" x14ac:dyDescent="0.25">
      <c r="A361" s="12">
        <v>360</v>
      </c>
      <c r="B361" t="s">
        <v>468</v>
      </c>
      <c r="C361" s="12">
        <v>9</v>
      </c>
      <c r="D361" s="114" t="s">
        <v>971</v>
      </c>
    </row>
    <row r="362" spans="1:4" x14ac:dyDescent="0.25">
      <c r="A362" s="12">
        <v>361</v>
      </c>
      <c r="B362" t="s">
        <v>467</v>
      </c>
      <c r="C362" s="12">
        <v>5</v>
      </c>
      <c r="D362" s="113" t="s">
        <v>982</v>
      </c>
    </row>
    <row r="363" spans="1:4" x14ac:dyDescent="0.25">
      <c r="A363" s="12">
        <v>362</v>
      </c>
      <c r="B363" t="s">
        <v>466</v>
      </c>
      <c r="C363" s="12">
        <v>5</v>
      </c>
      <c r="D363" s="113" t="s">
        <v>982</v>
      </c>
    </row>
    <row r="364" spans="1:4" x14ac:dyDescent="0.25">
      <c r="A364" s="12">
        <v>363</v>
      </c>
      <c r="B364" t="s">
        <v>465</v>
      </c>
      <c r="C364" s="12">
        <v>6</v>
      </c>
      <c r="D364" s="113" t="s">
        <v>982</v>
      </c>
    </row>
    <row r="365" spans="1:4" x14ac:dyDescent="0.25">
      <c r="A365" s="12">
        <v>364</v>
      </c>
      <c r="B365" t="s">
        <v>464</v>
      </c>
      <c r="C365" s="12">
        <v>6</v>
      </c>
      <c r="D365" s="113" t="s">
        <v>982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2657</v>
      </c>
    </row>
    <row r="367" spans="1:4" x14ac:dyDescent="0.25">
      <c r="A367" s="12">
        <v>366</v>
      </c>
      <c r="B367" t="s">
        <v>462</v>
      </c>
      <c r="C367" s="12">
        <v>6</v>
      </c>
      <c r="D367" s="113" t="s">
        <v>982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2657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2657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2657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2657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2657</v>
      </c>
    </row>
    <row r="373" spans="1:4" x14ac:dyDescent="0.25">
      <c r="A373" s="12">
        <v>372</v>
      </c>
      <c r="B373" t="s">
        <v>456</v>
      </c>
      <c r="C373" s="12">
        <v>6</v>
      </c>
      <c r="D373" s="113" t="s">
        <v>982</v>
      </c>
    </row>
    <row r="374" spans="1:4" x14ac:dyDescent="0.25">
      <c r="A374" s="12">
        <v>373</v>
      </c>
      <c r="B374" t="s">
        <v>455</v>
      </c>
      <c r="C374" s="12">
        <v>8</v>
      </c>
      <c r="D374" s="114" t="s">
        <v>971</v>
      </c>
    </row>
    <row r="375" spans="1:4" x14ac:dyDescent="0.25">
      <c r="A375" s="12">
        <v>374</v>
      </c>
      <c r="B375" t="s">
        <v>454</v>
      </c>
      <c r="C375" s="12">
        <v>9</v>
      </c>
      <c r="D375" s="114" t="s">
        <v>971</v>
      </c>
    </row>
    <row r="376" spans="1:4" x14ac:dyDescent="0.25">
      <c r="A376" s="12">
        <v>375</v>
      </c>
      <c r="B376" t="s">
        <v>453</v>
      </c>
      <c r="C376" s="12">
        <v>5</v>
      </c>
      <c r="D376" s="113" t="s">
        <v>982</v>
      </c>
    </row>
    <row r="377" spans="1:4" x14ac:dyDescent="0.25">
      <c r="A377" s="12">
        <v>376</v>
      </c>
      <c r="B377" t="s">
        <v>452</v>
      </c>
      <c r="C377" s="12">
        <v>5</v>
      </c>
      <c r="D377" s="113" t="s">
        <v>982</v>
      </c>
    </row>
    <row r="378" spans="1:4" x14ac:dyDescent="0.25">
      <c r="A378" s="12">
        <v>377</v>
      </c>
      <c r="B378" t="s">
        <v>451</v>
      </c>
      <c r="C378" s="12">
        <v>6</v>
      </c>
      <c r="D378" s="113" t="s">
        <v>982</v>
      </c>
    </row>
    <row r="379" spans="1:4" x14ac:dyDescent="0.25">
      <c r="A379" s="12">
        <v>378</v>
      </c>
      <c r="B379" t="s">
        <v>450</v>
      </c>
      <c r="C379" s="12">
        <v>6</v>
      </c>
      <c r="D379" s="113" t="s">
        <v>982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2657</v>
      </c>
    </row>
    <row r="381" spans="1:4" x14ac:dyDescent="0.25">
      <c r="A381" s="12">
        <v>380</v>
      </c>
      <c r="B381" t="s">
        <v>448</v>
      </c>
      <c r="C381" s="12">
        <v>6</v>
      </c>
      <c r="D381" s="113" t="s">
        <v>982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2657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2657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2657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2657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2657</v>
      </c>
    </row>
    <row r="387" spans="1:4" x14ac:dyDescent="0.25">
      <c r="A387" s="12">
        <v>386</v>
      </c>
      <c r="B387" t="s">
        <v>442</v>
      </c>
      <c r="C387" s="12">
        <v>6</v>
      </c>
      <c r="D387" s="113" t="s">
        <v>982</v>
      </c>
    </row>
    <row r="388" spans="1:4" x14ac:dyDescent="0.25">
      <c r="A388" s="12">
        <v>387</v>
      </c>
      <c r="B388" t="s">
        <v>441</v>
      </c>
      <c r="C388" s="12">
        <v>8</v>
      </c>
      <c r="D388" s="114" t="s">
        <v>971</v>
      </c>
    </row>
    <row r="389" spans="1:4" x14ac:dyDescent="0.25">
      <c r="A389" s="12">
        <v>388</v>
      </c>
      <c r="B389" t="s">
        <v>440</v>
      </c>
      <c r="C389" s="12">
        <v>9</v>
      </c>
      <c r="D389" s="114" t="s">
        <v>971</v>
      </c>
    </row>
    <row r="390" spans="1:4" x14ac:dyDescent="0.25">
      <c r="A390" s="12">
        <v>389</v>
      </c>
      <c r="B390" t="s">
        <v>439</v>
      </c>
      <c r="C390" s="12">
        <v>5</v>
      </c>
      <c r="D390" s="113" t="s">
        <v>982</v>
      </c>
    </row>
    <row r="391" spans="1:4" x14ac:dyDescent="0.25">
      <c r="A391" s="12">
        <v>390</v>
      </c>
      <c r="B391" t="s">
        <v>438</v>
      </c>
      <c r="C391" s="12">
        <v>5</v>
      </c>
      <c r="D391" s="113" t="s">
        <v>982</v>
      </c>
    </row>
    <row r="392" spans="1:4" x14ac:dyDescent="0.25">
      <c r="A392" s="12">
        <v>391</v>
      </c>
      <c r="B392" t="s">
        <v>437</v>
      </c>
      <c r="C392" s="12">
        <v>6</v>
      </c>
      <c r="D392" s="113" t="s">
        <v>982</v>
      </c>
    </row>
    <row r="393" spans="1:4" x14ac:dyDescent="0.25">
      <c r="A393" s="12">
        <v>392</v>
      </c>
      <c r="B393" t="s">
        <v>436</v>
      </c>
      <c r="C393" s="12">
        <v>6</v>
      </c>
      <c r="D393" s="113" t="s">
        <v>982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2657</v>
      </c>
    </row>
    <row r="395" spans="1:4" x14ac:dyDescent="0.25">
      <c r="A395" s="12">
        <v>394</v>
      </c>
      <c r="B395" t="s">
        <v>434</v>
      </c>
      <c r="C395" s="12">
        <v>6</v>
      </c>
      <c r="D395" s="113" t="s">
        <v>982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2657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2657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2657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2657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2657</v>
      </c>
    </row>
    <row r="401" spans="1:4" x14ac:dyDescent="0.25">
      <c r="A401" s="12">
        <v>400</v>
      </c>
      <c r="B401" t="s">
        <v>428</v>
      </c>
      <c r="C401" s="12">
        <v>6</v>
      </c>
      <c r="D401" s="113" t="s">
        <v>982</v>
      </c>
    </row>
    <row r="402" spans="1:4" x14ac:dyDescent="0.25">
      <c r="A402" s="12">
        <v>401</v>
      </c>
      <c r="B402" t="s">
        <v>427</v>
      </c>
      <c r="C402" s="12">
        <v>8</v>
      </c>
      <c r="D402" s="114" t="s">
        <v>971</v>
      </c>
    </row>
    <row r="403" spans="1:4" x14ac:dyDescent="0.25">
      <c r="A403" s="12">
        <v>402</v>
      </c>
      <c r="B403" t="s">
        <v>426</v>
      </c>
      <c r="C403" s="12">
        <v>9</v>
      </c>
      <c r="D403" s="114" t="s">
        <v>971</v>
      </c>
    </row>
    <row r="404" spans="1:4" x14ac:dyDescent="0.25">
      <c r="A404" s="12">
        <v>403</v>
      </c>
      <c r="B404" t="s">
        <v>425</v>
      </c>
      <c r="C404" s="12">
        <v>5</v>
      </c>
      <c r="D404" s="113" t="s">
        <v>982</v>
      </c>
    </row>
    <row r="405" spans="1:4" x14ac:dyDescent="0.25">
      <c r="A405" s="12">
        <v>404</v>
      </c>
      <c r="B405" t="s">
        <v>424</v>
      </c>
      <c r="C405" s="12">
        <v>5</v>
      </c>
      <c r="D405" s="113" t="s">
        <v>982</v>
      </c>
    </row>
    <row r="406" spans="1:4" x14ac:dyDescent="0.25">
      <c r="A406" s="12">
        <v>405</v>
      </c>
      <c r="B406" t="s">
        <v>423</v>
      </c>
      <c r="C406" s="12">
        <v>6</v>
      </c>
      <c r="D406" s="113" t="s">
        <v>982</v>
      </c>
    </row>
    <row r="407" spans="1:4" x14ac:dyDescent="0.25">
      <c r="A407" s="12">
        <v>406</v>
      </c>
      <c r="B407" t="s">
        <v>422</v>
      </c>
      <c r="C407" s="12">
        <v>6</v>
      </c>
      <c r="D407" s="113" t="s">
        <v>982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2657</v>
      </c>
    </row>
    <row r="409" spans="1:4" x14ac:dyDescent="0.25">
      <c r="A409" s="12">
        <v>408</v>
      </c>
      <c r="B409" t="s">
        <v>420</v>
      </c>
      <c r="C409" s="12">
        <v>6</v>
      </c>
      <c r="D409" s="113" t="s">
        <v>982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2657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2657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2657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2657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2657</v>
      </c>
    </row>
    <row r="415" spans="1:4" x14ac:dyDescent="0.25">
      <c r="A415" s="12">
        <v>414</v>
      </c>
      <c r="B415" t="s">
        <v>414</v>
      </c>
      <c r="C415" s="12">
        <v>6</v>
      </c>
      <c r="D415" s="113" t="s">
        <v>982</v>
      </c>
    </row>
    <row r="416" spans="1:4" x14ac:dyDescent="0.25">
      <c r="A416" s="12">
        <v>415</v>
      </c>
      <c r="B416" t="s">
        <v>413</v>
      </c>
      <c r="C416" s="12">
        <v>8</v>
      </c>
      <c r="D416" s="114" t="s">
        <v>971</v>
      </c>
    </row>
    <row r="417" spans="1:4" x14ac:dyDescent="0.25">
      <c r="A417" s="12">
        <v>416</v>
      </c>
      <c r="B417" t="s">
        <v>412</v>
      </c>
      <c r="C417" s="12">
        <v>9</v>
      </c>
      <c r="D417" s="114" t="s">
        <v>971</v>
      </c>
    </row>
    <row r="418" spans="1:4" x14ac:dyDescent="0.25">
      <c r="A418" s="12">
        <v>417</v>
      </c>
      <c r="B418" t="s">
        <v>411</v>
      </c>
      <c r="C418" s="12">
        <v>5</v>
      </c>
      <c r="D418" s="113" t="s">
        <v>982</v>
      </c>
    </row>
    <row r="419" spans="1:4" x14ac:dyDescent="0.25">
      <c r="A419" s="12">
        <v>418</v>
      </c>
      <c r="B419" t="s">
        <v>410</v>
      </c>
      <c r="C419" s="12">
        <v>5</v>
      </c>
      <c r="D419" s="113" t="s">
        <v>982</v>
      </c>
    </row>
    <row r="420" spans="1:4" x14ac:dyDescent="0.25">
      <c r="A420" s="12">
        <v>419</v>
      </c>
      <c r="B420" t="s">
        <v>409</v>
      </c>
      <c r="C420" s="12">
        <v>6</v>
      </c>
      <c r="D420" s="113" t="s">
        <v>982</v>
      </c>
    </row>
    <row r="421" spans="1:4" x14ac:dyDescent="0.25">
      <c r="A421" s="12">
        <v>420</v>
      </c>
      <c r="B421" t="s">
        <v>408</v>
      </c>
      <c r="C421" s="12">
        <v>6</v>
      </c>
      <c r="D421" s="113" t="s">
        <v>982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2657</v>
      </c>
    </row>
    <row r="423" spans="1:4" x14ac:dyDescent="0.25">
      <c r="A423" s="12">
        <v>422</v>
      </c>
      <c r="B423" t="s">
        <v>406</v>
      </c>
      <c r="C423" s="12">
        <v>6</v>
      </c>
      <c r="D423" s="113" t="s">
        <v>982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2657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2657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2657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2657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2657</v>
      </c>
    </row>
    <row r="429" spans="1:4" x14ac:dyDescent="0.25">
      <c r="A429" s="12">
        <v>428</v>
      </c>
      <c r="B429" t="s">
        <v>400</v>
      </c>
      <c r="C429" s="12">
        <v>6</v>
      </c>
      <c r="D429" s="113" t="s">
        <v>982</v>
      </c>
    </row>
    <row r="430" spans="1:4" x14ac:dyDescent="0.25">
      <c r="A430" s="12">
        <v>429</v>
      </c>
      <c r="B430" t="s">
        <v>399</v>
      </c>
      <c r="C430" s="12">
        <v>8</v>
      </c>
      <c r="D430" s="114" t="s">
        <v>971</v>
      </c>
    </row>
    <row r="431" spans="1:4" x14ac:dyDescent="0.25">
      <c r="A431" s="12">
        <v>430</v>
      </c>
      <c r="B431" t="s">
        <v>398</v>
      </c>
      <c r="C431" s="12">
        <v>9</v>
      </c>
      <c r="D431" s="114" t="s">
        <v>971</v>
      </c>
    </row>
    <row r="432" spans="1:4" x14ac:dyDescent="0.25">
      <c r="A432" s="12">
        <v>431</v>
      </c>
      <c r="B432" t="s">
        <v>397</v>
      </c>
      <c r="C432" s="12">
        <v>5</v>
      </c>
      <c r="D432" s="113" t="s">
        <v>982</v>
      </c>
    </row>
    <row r="433" spans="1:4" x14ac:dyDescent="0.25">
      <c r="A433" s="12">
        <v>432</v>
      </c>
      <c r="B433" t="s">
        <v>396</v>
      </c>
      <c r="C433" s="12">
        <v>5</v>
      </c>
      <c r="D433" s="113" t="s">
        <v>982</v>
      </c>
    </row>
    <row r="434" spans="1:4" x14ac:dyDescent="0.25">
      <c r="A434" s="12">
        <v>433</v>
      </c>
      <c r="B434" t="s">
        <v>395</v>
      </c>
      <c r="C434" s="12">
        <v>6</v>
      </c>
      <c r="D434" s="113" t="s">
        <v>982</v>
      </c>
    </row>
    <row r="435" spans="1:4" x14ac:dyDescent="0.25">
      <c r="A435" s="12">
        <v>434</v>
      </c>
      <c r="B435" t="s">
        <v>394</v>
      </c>
      <c r="C435" s="12">
        <v>6</v>
      </c>
      <c r="D435" s="113" t="s">
        <v>982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2657</v>
      </c>
    </row>
    <row r="437" spans="1:4" x14ac:dyDescent="0.25">
      <c r="A437" s="12">
        <v>436</v>
      </c>
      <c r="B437" t="s">
        <v>392</v>
      </c>
      <c r="C437" s="12">
        <v>6</v>
      </c>
      <c r="D437" s="113" t="s">
        <v>982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2657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2657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2657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2657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2657</v>
      </c>
    </row>
    <row r="443" spans="1:4" x14ac:dyDescent="0.25">
      <c r="A443" s="12">
        <v>442</v>
      </c>
      <c r="B443" t="s">
        <v>386</v>
      </c>
      <c r="C443" s="12">
        <v>6</v>
      </c>
      <c r="D443" s="113" t="s">
        <v>982</v>
      </c>
    </row>
    <row r="444" spans="1:4" x14ac:dyDescent="0.25">
      <c r="A444" s="12">
        <v>443</v>
      </c>
      <c r="B444" t="s">
        <v>385</v>
      </c>
      <c r="C444" s="12">
        <v>8</v>
      </c>
      <c r="D444" s="114" t="s">
        <v>971</v>
      </c>
    </row>
  </sheetData>
  <autoFilter ref="A1:D444" xr:uid="{5F587AF3-5999-4B7A-BD7E-5C690B0068B3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 filterMode="1">
    <tabColor rgb="FFFFFF00"/>
  </sheetPr>
  <dimension ref="A1:BE2062"/>
  <sheetViews>
    <sheetView tabSelected="1" topLeftCell="P1" zoomScale="85" zoomScaleNormal="85" workbookViewId="0">
      <pane ySplit="1" topLeftCell="A1412" activePane="bottomLeft" state="frozen"/>
      <selection activeCell="AB1" sqref="AB1"/>
      <selection pane="bottomLeft" activeCell="U1959" sqref="U1959"/>
    </sheetView>
  </sheetViews>
  <sheetFormatPr defaultRowHeight="15" x14ac:dyDescent="0.25"/>
  <cols>
    <col min="1" max="1" width="8.28515625" customWidth="1"/>
    <col min="2" max="2" width="11.85546875" customWidth="1"/>
    <col min="3" max="3" width="7" customWidth="1"/>
    <col min="4" max="5" width="17.425781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7" customWidth="1"/>
    <col min="12" max="12" width="12.85546875" customWidth="1"/>
    <col min="13" max="13" width="17" customWidth="1"/>
    <col min="14" max="14" width="26.140625" customWidth="1"/>
    <col min="15" max="15" width="27.5703125" customWidth="1"/>
    <col min="16" max="16" width="16.5703125" customWidth="1"/>
    <col min="17" max="17" width="19.42578125" customWidth="1"/>
    <col min="18" max="18" width="13.28515625" customWidth="1"/>
    <col min="19" max="19" width="11.28515625" customWidth="1"/>
    <col min="20" max="20" width="14" customWidth="1"/>
    <col min="21" max="21" width="11.140625" customWidth="1"/>
    <col min="22" max="22" width="18.7109375" customWidth="1"/>
    <col min="23" max="23" width="8.42578125" customWidth="1"/>
    <col min="24" max="24" width="31.85546875" customWidth="1"/>
    <col min="25" max="25" width="7.140625" customWidth="1"/>
    <col min="26" max="26" width="9" customWidth="1"/>
    <col min="27" max="27" width="24.140625" customWidth="1"/>
    <col min="28" max="28" width="11.140625" customWidth="1"/>
    <col min="29" max="29" width="11.85546875" customWidth="1"/>
    <col min="30" max="30" width="8.7109375" customWidth="1"/>
    <col min="31" max="32" width="10" customWidth="1"/>
    <col min="33" max="33" width="8.140625" customWidth="1"/>
    <col min="34" max="34" width="12.5703125" customWidth="1"/>
    <col min="35" max="35" width="12.140625" customWidth="1"/>
    <col min="36" max="37" width="10.28515625" customWidth="1"/>
    <col min="38" max="38" width="9.140625" customWidth="1"/>
    <col min="39" max="43" width="8.140625" customWidth="1"/>
    <col min="44" max="44" width="7.7109375" customWidth="1"/>
    <col min="45" max="45" width="15.42578125" customWidth="1"/>
    <col min="46" max="47" width="13.7109375" customWidth="1"/>
    <col min="48" max="48" width="14.28515625" customWidth="1"/>
    <col min="49" max="49" width="10.5703125" customWidth="1"/>
    <col min="50" max="50" width="10.5703125" style="12" customWidth="1"/>
    <col min="51" max="51" width="41.42578125" style="3" customWidth="1"/>
    <col min="52" max="52" width="9.28515625" style="12" customWidth="1"/>
    <col min="53" max="53" width="13.28515625" style="12" customWidth="1"/>
    <col min="54" max="54" width="13.140625" style="12" customWidth="1"/>
    <col min="55" max="55" width="36.140625" customWidth="1"/>
    <col min="56" max="56" width="10.140625" customWidth="1"/>
    <col min="57" max="57" width="8.85546875" customWidth="1"/>
  </cols>
  <sheetData>
    <row r="1" spans="1:57" s="6" customFormat="1" ht="69.75" customHeight="1" thickBot="1" x14ac:dyDescent="0.3">
      <c r="A1" s="34" t="s">
        <v>0</v>
      </c>
      <c r="B1" s="35" t="s">
        <v>1</v>
      </c>
      <c r="C1" s="35" t="s">
        <v>2</v>
      </c>
      <c r="D1" s="82" t="s">
        <v>767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87" t="s">
        <v>9</v>
      </c>
      <c r="L1" s="35" t="s">
        <v>10</v>
      </c>
      <c r="M1" s="83" t="s">
        <v>11</v>
      </c>
      <c r="N1" s="37" t="s">
        <v>12</v>
      </c>
      <c r="O1" s="37" t="s">
        <v>13</v>
      </c>
      <c r="P1" s="38" t="s">
        <v>14</v>
      </c>
      <c r="Q1" s="36" t="s">
        <v>15</v>
      </c>
      <c r="R1" s="36" t="s">
        <v>16</v>
      </c>
      <c r="S1" s="35" t="s">
        <v>17</v>
      </c>
      <c r="T1" s="35" t="s">
        <v>18</v>
      </c>
      <c r="U1" s="35" t="s">
        <v>19</v>
      </c>
      <c r="V1" s="38" t="s">
        <v>20</v>
      </c>
      <c r="W1" s="35" t="s">
        <v>21</v>
      </c>
      <c r="X1" s="35" t="s">
        <v>22</v>
      </c>
      <c r="Y1" s="35" t="s">
        <v>23</v>
      </c>
      <c r="Z1" s="35" t="s">
        <v>24</v>
      </c>
      <c r="AA1" s="35" t="s">
        <v>25</v>
      </c>
      <c r="AB1" s="35" t="s">
        <v>26</v>
      </c>
      <c r="AC1" s="35" t="s">
        <v>27</v>
      </c>
      <c r="AD1" s="35" t="s">
        <v>28</v>
      </c>
      <c r="AE1" s="35" t="s">
        <v>29</v>
      </c>
      <c r="AF1" s="35" t="s">
        <v>30</v>
      </c>
      <c r="AG1" s="35" t="s">
        <v>31</v>
      </c>
      <c r="AH1" s="35" t="s">
        <v>32</v>
      </c>
      <c r="AI1" s="35" t="s">
        <v>33</v>
      </c>
      <c r="AJ1" s="35" t="s">
        <v>34</v>
      </c>
      <c r="AK1" s="35" t="s">
        <v>35</v>
      </c>
      <c r="AL1" s="35" t="s">
        <v>36</v>
      </c>
      <c r="AM1" s="35" t="s">
        <v>37</v>
      </c>
      <c r="AN1" s="35" t="s">
        <v>38</v>
      </c>
      <c r="AO1" s="35" t="s">
        <v>39</v>
      </c>
      <c r="AP1" s="35" t="s">
        <v>40</v>
      </c>
      <c r="AQ1" s="35" t="s">
        <v>41</v>
      </c>
      <c r="AR1" s="35" t="s">
        <v>42</v>
      </c>
      <c r="AS1" s="107" t="s">
        <v>43</v>
      </c>
      <c r="AT1" s="35" t="s">
        <v>44</v>
      </c>
      <c r="AU1" s="35" t="s">
        <v>45</v>
      </c>
      <c r="AV1" s="39" t="s">
        <v>46</v>
      </c>
      <c r="AW1" s="105" t="s">
        <v>2683</v>
      </c>
      <c r="AX1" s="13" t="s">
        <v>2684</v>
      </c>
      <c r="AY1" s="21" t="s">
        <v>2685</v>
      </c>
      <c r="AZ1" s="19" t="s">
        <v>2686</v>
      </c>
      <c r="BA1" s="25" t="s">
        <v>2687</v>
      </c>
      <c r="BB1" s="25" t="s">
        <v>2688</v>
      </c>
      <c r="BC1" s="6" t="s">
        <v>2689</v>
      </c>
      <c r="BD1" s="6" t="s">
        <v>2690</v>
      </c>
      <c r="BE1" s="6" t="s">
        <v>758</v>
      </c>
    </row>
    <row r="2" spans="1:57" hidden="1" x14ac:dyDescent="0.25">
      <c r="A2" t="s">
        <v>47</v>
      </c>
      <c r="B2" t="s">
        <v>48</v>
      </c>
      <c r="C2" t="s">
        <v>49</v>
      </c>
      <c r="D2" t="s">
        <v>868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0">
        <v>45835</v>
      </c>
      <c r="M2" s="1">
        <v>44502</v>
      </c>
      <c r="N2" s="18" t="s">
        <v>299</v>
      </c>
      <c r="O2" t="s">
        <v>55</v>
      </c>
      <c r="P2" t="s">
        <v>919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2706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44449</v>
      </c>
      <c r="AW2" s="106">
        <v>4</v>
      </c>
      <c r="AX2" s="15">
        <f>VLOOKUP(dummy_data!$AU2,dummy_oppeained!B:C,2,0)</f>
        <v>6</v>
      </c>
      <c r="AY2" s="22" t="str">
        <f>VLOOKUP(AT2,dummy_oppeained!B:D,3,0)</f>
        <v>hindeline arvestus (eristav hindamine)</v>
      </c>
      <c r="AZ2" s="72">
        <f>VLOOKUP(AS:AS,hinded_abi!B:D,3,0)</f>
        <v>0</v>
      </c>
      <c r="BA2" s="26">
        <f>IF(AY2&lt;&gt;"arvestus(mitteeristav)", IF(ISNUMBER(AZ2), AX2*AZ2, ""), "")</f>
        <v>0</v>
      </c>
      <c r="BB2" s="27">
        <f>IF(AY2&lt;&gt;"arvestus (mitteeristav)",AX2,0)</f>
        <v>6</v>
      </c>
      <c r="BC2" s="95" t="str">
        <f>_xlfn.CONCAT(A2,"_",E2,"_",AT2,"_",AV2)</f>
        <v>S00001_51206259631_õppeaine22_44449</v>
      </c>
      <c r="BD2" s="99">
        <f>COUNTIF($BC$2:BC2, BC2)</f>
        <v>1</v>
      </c>
    </row>
    <row r="3" spans="1:57" hidden="1" x14ac:dyDescent="0.25">
      <c r="A3" t="s">
        <v>47</v>
      </c>
      <c r="B3" t="s">
        <v>48</v>
      </c>
      <c r="C3" t="s">
        <v>49</v>
      </c>
      <c r="D3" t="s">
        <v>868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0">
        <v>45835</v>
      </c>
      <c r="M3" s="1">
        <v>44502</v>
      </c>
      <c r="N3" s="18" t="s">
        <v>299</v>
      </c>
      <c r="O3" t="s">
        <v>55</v>
      </c>
      <c r="P3" t="s">
        <v>919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2706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44449</v>
      </c>
      <c r="AW3" s="106">
        <v>4</v>
      </c>
      <c r="AX3" s="40">
        <f>VLOOKUP(dummy_data!$AU3,dummy_oppeained!B:C,2,0)</f>
        <v>6</v>
      </c>
      <c r="AY3" s="22" t="str">
        <f>VLOOKUP(AT3,dummy_oppeained!B:D,3,0)</f>
        <v>hindeline arvestus (eristav hindamine)</v>
      </c>
      <c r="AZ3" s="72">
        <f>VLOOKUP(AS:AS,hinded_abi!B:D,3,0)</f>
        <v>5</v>
      </c>
      <c r="BA3" s="26">
        <f t="shared" ref="BA3:BA66" si="0">IF(AY3&lt;&gt;"arvestus(mitteeristav)", IF(ISNUMBER(AZ3), AX3*AZ3, ""), "")</f>
        <v>30</v>
      </c>
      <c r="BB3" s="27">
        <f t="shared" ref="BB3:BB66" si="1">IF(AY3&lt;&gt;"arvestus (mitteeristav)",AX3,0)</f>
        <v>6</v>
      </c>
      <c r="BC3" s="95" t="str">
        <f t="shared" ref="BC3:BC66" si="2">_xlfn.CONCAT(A3,"_",E3,"_",AT3,"_",AV3)</f>
        <v>S00001_51206259631_õppeaine2_44449</v>
      </c>
      <c r="BD3" s="99">
        <f>COUNTIF($BC$2:BC3, BC3)</f>
        <v>1</v>
      </c>
    </row>
    <row r="4" spans="1:57" hidden="1" x14ac:dyDescent="0.25">
      <c r="A4" t="s">
        <v>47</v>
      </c>
      <c r="B4" t="s">
        <v>48</v>
      </c>
      <c r="C4" t="s">
        <v>49</v>
      </c>
      <c r="D4" t="s">
        <v>868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0">
        <v>45835</v>
      </c>
      <c r="M4" s="1">
        <v>44502</v>
      </c>
      <c r="N4" s="18" t="s">
        <v>299</v>
      </c>
      <c r="O4" t="s">
        <v>55</v>
      </c>
      <c r="P4" t="s">
        <v>919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2706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44449</v>
      </c>
      <c r="AW4" s="106">
        <v>4</v>
      </c>
      <c r="AX4" s="15">
        <f>VLOOKUP(dummy_data!$AU4,dummy_oppeained!B:C,2,0)</f>
        <v>3</v>
      </c>
      <c r="AY4" s="22" t="str">
        <f>VLOOKUP(AT4,dummy_oppeained!B:D,3,0)</f>
        <v>arvestus (mitteeristav)</v>
      </c>
      <c r="AZ4" s="72" t="str">
        <f>VLOOKUP(AS:AS,hinded_abi!B:D,3,0)</f>
        <v>NULL</v>
      </c>
      <c r="BA4" s="26" t="str">
        <f t="shared" si="0"/>
        <v/>
      </c>
      <c r="BB4" s="27">
        <f t="shared" si="1"/>
        <v>0</v>
      </c>
      <c r="BC4" s="95" t="str">
        <f t="shared" si="2"/>
        <v>S00001_51206259631_õppeaine85_44449</v>
      </c>
      <c r="BD4" s="99">
        <f>COUNTIF($BC$2:BC4, BC4)</f>
        <v>1</v>
      </c>
    </row>
    <row r="5" spans="1:57" hidden="1" x14ac:dyDescent="0.25">
      <c r="A5" t="s">
        <v>47</v>
      </c>
      <c r="B5" t="s">
        <v>48</v>
      </c>
      <c r="C5" t="s">
        <v>49</v>
      </c>
      <c r="D5" t="s">
        <v>868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0">
        <v>45835</v>
      </c>
      <c r="M5" s="1">
        <v>44502</v>
      </c>
      <c r="N5" s="18" t="s">
        <v>299</v>
      </c>
      <c r="O5" t="s">
        <v>55</v>
      </c>
      <c r="P5" t="s">
        <v>919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2706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44449</v>
      </c>
      <c r="AW5" s="106">
        <v>4</v>
      </c>
      <c r="AX5" s="40">
        <f>VLOOKUP(dummy_data!$AU5,dummy_oppeained!B:C,2,0)</f>
        <v>3</v>
      </c>
      <c r="AY5" s="22" t="str">
        <f>VLOOKUP(AT5,dummy_oppeained!B:D,3,0)</f>
        <v>arvestus (mitteeristav)</v>
      </c>
      <c r="AZ5" s="72" t="str">
        <f>VLOOKUP(AS:AS,hinded_abi!B:D,3,0)</f>
        <v>NULL</v>
      </c>
      <c r="BA5" s="26" t="str">
        <f t="shared" si="0"/>
        <v/>
      </c>
      <c r="BB5" s="27">
        <f t="shared" si="1"/>
        <v>0</v>
      </c>
      <c r="BC5" s="95" t="str">
        <f t="shared" si="2"/>
        <v>S00001_51206259631_õppeaine29_44449</v>
      </c>
      <c r="BD5" s="99">
        <f>COUNTIF($BC$2:BC5, BC5)</f>
        <v>1</v>
      </c>
    </row>
    <row r="6" spans="1:57" hidden="1" x14ac:dyDescent="0.25">
      <c r="A6" t="s">
        <v>47</v>
      </c>
      <c r="B6" t="s">
        <v>48</v>
      </c>
      <c r="C6" t="s">
        <v>49</v>
      </c>
      <c r="D6" t="s">
        <v>868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0">
        <v>45835</v>
      </c>
      <c r="M6" s="1">
        <v>44502</v>
      </c>
      <c r="N6" s="18" t="s">
        <v>299</v>
      </c>
      <c r="O6" t="s">
        <v>55</v>
      </c>
      <c r="P6" t="s">
        <v>919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2706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44449</v>
      </c>
      <c r="AW6" s="106">
        <v>4</v>
      </c>
      <c r="AX6" s="15">
        <f>VLOOKUP(dummy_data!$AU6,dummy_oppeained!B:C,2,0)</f>
        <v>9</v>
      </c>
      <c r="AY6" s="22" t="str">
        <f>VLOOKUP(AT6,dummy_oppeained!B:D,3,0)</f>
        <v>eksam (eristav hindamine)</v>
      </c>
      <c r="AZ6" s="72">
        <f>VLOOKUP(AS:AS,hinded_abi!B:D,3,0)</f>
        <v>0</v>
      </c>
      <c r="BA6" s="26">
        <f t="shared" si="0"/>
        <v>0</v>
      </c>
      <c r="BB6" s="27">
        <f t="shared" si="1"/>
        <v>9</v>
      </c>
      <c r="BC6" s="95" t="str">
        <f t="shared" si="2"/>
        <v>S00001_51206259631_õppeaine24_44449</v>
      </c>
      <c r="BD6" s="99">
        <f>COUNTIF($BC$2:BC6, BC6)</f>
        <v>1</v>
      </c>
    </row>
    <row r="7" spans="1:57" hidden="1" x14ac:dyDescent="0.25">
      <c r="A7" t="s">
        <v>47</v>
      </c>
      <c r="B7" t="s">
        <v>48</v>
      </c>
      <c r="C7" t="s">
        <v>49</v>
      </c>
      <c r="D7" t="s">
        <v>868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0">
        <v>45835</v>
      </c>
      <c r="M7" s="1">
        <v>44502</v>
      </c>
      <c r="N7" s="18" t="s">
        <v>299</v>
      </c>
      <c r="O7" t="s">
        <v>55</v>
      </c>
      <c r="P7" t="s">
        <v>919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2706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44449</v>
      </c>
      <c r="AW7" s="106">
        <v>4</v>
      </c>
      <c r="AX7" s="40">
        <f>VLOOKUP(dummy_data!$AU7,dummy_oppeained!B:C,2,0)</f>
        <v>3</v>
      </c>
      <c r="AY7" s="22" t="str">
        <f>VLOOKUP(AT7,dummy_oppeained!B:D,3,0)</f>
        <v>arvestus (mitteeristav)</v>
      </c>
      <c r="AZ7" s="72" t="str">
        <f>VLOOKUP(AS:AS,hinded_abi!B:D,3,0)</f>
        <v>NULL</v>
      </c>
      <c r="BA7" s="26" t="str">
        <f t="shared" si="0"/>
        <v/>
      </c>
      <c r="BB7" s="27">
        <f t="shared" si="1"/>
        <v>0</v>
      </c>
      <c r="BC7" s="95" t="str">
        <f t="shared" si="2"/>
        <v>S00001_51206259631_õppeaine59_44449</v>
      </c>
      <c r="BD7" s="99">
        <f>COUNTIF($BC$2:BC7, BC7)</f>
        <v>1</v>
      </c>
    </row>
    <row r="8" spans="1:57" hidden="1" x14ac:dyDescent="0.25">
      <c r="A8" t="s">
        <v>47</v>
      </c>
      <c r="B8" t="s">
        <v>48</v>
      </c>
      <c r="C8" t="s">
        <v>49</v>
      </c>
      <c r="D8" t="s">
        <v>868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0">
        <v>45835</v>
      </c>
      <c r="M8" s="1">
        <v>44502</v>
      </c>
      <c r="N8" s="18" t="s">
        <v>299</v>
      </c>
      <c r="O8" t="s">
        <v>55</v>
      </c>
      <c r="P8" t="s">
        <v>919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2706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44449</v>
      </c>
      <c r="AW8" s="106">
        <v>4</v>
      </c>
      <c r="AX8" s="15">
        <f>VLOOKUP(dummy_data!$AU8,dummy_oppeained!B:C,2,0)</f>
        <v>6</v>
      </c>
      <c r="AY8" s="22" t="str">
        <f>VLOOKUP(AT8,dummy_oppeained!B:D,3,0)</f>
        <v>hindeline arvestus (eristav hindamine)</v>
      </c>
      <c r="AZ8" s="72">
        <f>VLOOKUP(AS:AS,hinded_abi!B:D,3,0)</f>
        <v>3</v>
      </c>
      <c r="BA8" s="26">
        <f t="shared" si="0"/>
        <v>18</v>
      </c>
      <c r="BB8" s="27">
        <f t="shared" si="1"/>
        <v>6</v>
      </c>
      <c r="BC8" s="95" t="str">
        <f t="shared" si="2"/>
        <v>S00001_51206259631_õppeaine84_44449</v>
      </c>
      <c r="BD8" s="99">
        <f>COUNTIF($BC$2:BC8, BC8)</f>
        <v>1</v>
      </c>
    </row>
    <row r="9" spans="1:57" hidden="1" x14ac:dyDescent="0.25">
      <c r="A9" t="s">
        <v>47</v>
      </c>
      <c r="B9" t="s">
        <v>48</v>
      </c>
      <c r="C9" t="s">
        <v>49</v>
      </c>
      <c r="D9" t="s">
        <v>868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0">
        <v>45835</v>
      </c>
      <c r="M9" s="1">
        <v>44502</v>
      </c>
      <c r="N9" s="18" t="s">
        <v>299</v>
      </c>
      <c r="O9" t="s">
        <v>55</v>
      </c>
      <c r="P9" t="s">
        <v>919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2706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44449</v>
      </c>
      <c r="AW9" s="106">
        <v>4</v>
      </c>
      <c r="AX9" s="40">
        <f>VLOOKUP(dummy_data!$AU9,dummy_oppeained!B:C,2,0)</f>
        <v>3</v>
      </c>
      <c r="AY9" s="22" t="str">
        <f>VLOOKUP(AT9,dummy_oppeained!B:D,3,0)</f>
        <v>arvestus (mitteeristav)</v>
      </c>
      <c r="AZ9" s="72" t="str">
        <f>VLOOKUP(AS:AS,hinded_abi!B:D,3,0)</f>
        <v>NULL</v>
      </c>
      <c r="BA9" s="26" t="str">
        <f t="shared" si="0"/>
        <v/>
      </c>
      <c r="BB9" s="27">
        <f t="shared" si="1"/>
        <v>0</v>
      </c>
      <c r="BC9" s="95" t="str">
        <f t="shared" si="2"/>
        <v>S00001_51206259631_õppeaine76_44449</v>
      </c>
      <c r="BD9" s="99">
        <f>COUNTIF($BC$2:BC9, BC9)</f>
        <v>1</v>
      </c>
    </row>
    <row r="10" spans="1:57" hidden="1" x14ac:dyDescent="0.25">
      <c r="A10" t="s">
        <v>47</v>
      </c>
      <c r="B10" t="s">
        <v>48</v>
      </c>
      <c r="C10" t="s">
        <v>49</v>
      </c>
      <c r="D10" t="s">
        <v>868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0">
        <v>45835</v>
      </c>
      <c r="M10" s="1">
        <v>44502</v>
      </c>
      <c r="N10" s="18" t="s">
        <v>299</v>
      </c>
      <c r="O10" t="s">
        <v>55</v>
      </c>
      <c r="P10" t="s">
        <v>919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2706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44449</v>
      </c>
      <c r="AW10" s="106">
        <v>4</v>
      </c>
      <c r="AX10" s="15">
        <f>VLOOKUP(dummy_data!$AU10,dummy_oppeained!B:C,2,0)</f>
        <v>8</v>
      </c>
      <c r="AY10" s="22" t="str">
        <f>VLOOKUP(AT10,dummy_oppeained!B:D,3,0)</f>
        <v>eksam (eristav hindamine)</v>
      </c>
      <c r="AZ10" s="72">
        <f>VLOOKUP(AS:AS,hinded_abi!B:D,3,0)</f>
        <v>3</v>
      </c>
      <c r="BA10" s="26">
        <f t="shared" si="0"/>
        <v>24</v>
      </c>
      <c r="BB10" s="27">
        <f t="shared" si="1"/>
        <v>8</v>
      </c>
      <c r="BC10" s="95" t="str">
        <f t="shared" si="2"/>
        <v>S00001_51206259631_õppeaine79_44449</v>
      </c>
      <c r="BD10" s="99">
        <f>COUNTIF($BC$2:BC10, BC10)</f>
        <v>1</v>
      </c>
    </row>
    <row r="11" spans="1:57" hidden="1" x14ac:dyDescent="0.25">
      <c r="A11" t="s">
        <v>47</v>
      </c>
      <c r="B11" t="s">
        <v>48</v>
      </c>
      <c r="C11" t="s">
        <v>49</v>
      </c>
      <c r="D11" t="s">
        <v>868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0">
        <v>45835</v>
      </c>
      <c r="M11" s="1">
        <v>44502</v>
      </c>
      <c r="N11" s="18" t="s">
        <v>299</v>
      </c>
      <c r="O11" t="s">
        <v>55</v>
      </c>
      <c r="P11" t="s">
        <v>919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2706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44449</v>
      </c>
      <c r="AW11" s="106">
        <v>4</v>
      </c>
      <c r="AX11" s="40">
        <f>VLOOKUP(dummy_data!$AU11,dummy_oppeained!B:C,2,0)</f>
        <v>5</v>
      </c>
      <c r="AY11" s="22" t="str">
        <f>VLOOKUP(AT11,dummy_oppeained!B:D,3,0)</f>
        <v>hindeline arvestus (eristav hindamine)</v>
      </c>
      <c r="AZ11" s="72">
        <f>VLOOKUP(AS:AS,hinded_abi!B:D,3,0)</f>
        <v>4</v>
      </c>
      <c r="BA11" s="26">
        <f t="shared" si="0"/>
        <v>20</v>
      </c>
      <c r="BB11" s="27">
        <f t="shared" si="1"/>
        <v>5</v>
      </c>
      <c r="BC11" s="95" t="str">
        <f t="shared" si="2"/>
        <v>S00001_51206259631_õppeaine67_44449</v>
      </c>
      <c r="BD11" s="99">
        <f>COUNTIF($BC$2:BC11, BC11)</f>
        <v>1</v>
      </c>
    </row>
    <row r="12" spans="1:57" hidden="1" x14ac:dyDescent="0.25">
      <c r="A12" t="s">
        <v>47</v>
      </c>
      <c r="B12" t="s">
        <v>48</v>
      </c>
      <c r="C12" t="s">
        <v>49</v>
      </c>
      <c r="D12" t="s">
        <v>868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0">
        <v>45835</v>
      </c>
      <c r="M12" s="1">
        <v>44502</v>
      </c>
      <c r="N12" s="18" t="s">
        <v>299</v>
      </c>
      <c r="O12" t="s">
        <v>55</v>
      </c>
      <c r="P12" t="s">
        <v>919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2706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44449</v>
      </c>
      <c r="AW12" s="106">
        <v>4</v>
      </c>
      <c r="AX12" s="15">
        <f>VLOOKUP(dummy_data!$AU12,dummy_oppeained!B:C,2,0)</f>
        <v>5</v>
      </c>
      <c r="AY12" s="22" t="str">
        <f>VLOOKUP(AT12,dummy_oppeained!B:D,3,0)</f>
        <v>hindeline arvestus (eristav hindamine)</v>
      </c>
      <c r="AZ12" s="72">
        <f>VLOOKUP(AS:AS,hinded_abi!B:D,3,0)</f>
        <v>3</v>
      </c>
      <c r="BA12" s="26">
        <f t="shared" si="0"/>
        <v>15</v>
      </c>
      <c r="BB12" s="27">
        <f t="shared" si="1"/>
        <v>5</v>
      </c>
      <c r="BC12" s="95" t="str">
        <f t="shared" si="2"/>
        <v>S00001_51206259631_õppeaine39_44449</v>
      </c>
      <c r="BD12" s="99">
        <f>COUNTIF($BC$2:BC12, BC12)</f>
        <v>1</v>
      </c>
    </row>
    <row r="13" spans="1:57" hidden="1" x14ac:dyDescent="0.25">
      <c r="A13" t="s">
        <v>47</v>
      </c>
      <c r="B13" t="s">
        <v>48</v>
      </c>
      <c r="C13" t="s">
        <v>49</v>
      </c>
      <c r="D13" t="s">
        <v>868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0">
        <v>45835</v>
      </c>
      <c r="M13" s="1">
        <v>44502</v>
      </c>
      <c r="N13" s="18" t="s">
        <v>299</v>
      </c>
      <c r="O13" t="s">
        <v>55</v>
      </c>
      <c r="P13" t="s">
        <v>919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2706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44449</v>
      </c>
      <c r="AW13" s="106">
        <v>4</v>
      </c>
      <c r="AX13" s="40">
        <f>VLOOKUP(dummy_data!$AU13,dummy_oppeained!B:C,2,0)</f>
        <v>3</v>
      </c>
      <c r="AY13" s="22" t="str">
        <f>VLOOKUP(AT13,dummy_oppeained!B:D,3,0)</f>
        <v>arvestus (mitteeristav)</v>
      </c>
      <c r="AZ13" s="72" t="str">
        <f>VLOOKUP(AS:AS,hinded_abi!B:D,3,0)</f>
        <v>NULL</v>
      </c>
      <c r="BA13" s="26" t="str">
        <f t="shared" si="0"/>
        <v/>
      </c>
      <c r="BB13" s="27">
        <f t="shared" si="1"/>
        <v>0</v>
      </c>
      <c r="BC13" s="95" t="str">
        <f t="shared" si="2"/>
        <v>S00001_51206259631_õppeaine3_44449</v>
      </c>
      <c r="BD13" s="99">
        <f>COUNTIF($BC$2:BC13, BC13)</f>
        <v>1</v>
      </c>
    </row>
    <row r="14" spans="1:57" hidden="1" x14ac:dyDescent="0.25">
      <c r="A14" t="s">
        <v>47</v>
      </c>
      <c r="B14" t="s">
        <v>48</v>
      </c>
      <c r="C14" t="s">
        <v>49</v>
      </c>
      <c r="D14" t="s">
        <v>868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0">
        <v>45835</v>
      </c>
      <c r="M14" s="1">
        <v>44502</v>
      </c>
      <c r="N14" s="18" t="s">
        <v>299</v>
      </c>
      <c r="O14" t="s">
        <v>55</v>
      </c>
      <c r="P14" t="s">
        <v>919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2706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44449</v>
      </c>
      <c r="AW14" s="106">
        <v>4</v>
      </c>
      <c r="AX14" s="15">
        <f>VLOOKUP(dummy_data!$AU14,dummy_oppeained!B:C,2,0)</f>
        <v>5</v>
      </c>
      <c r="AY14" s="22" t="str">
        <f>VLOOKUP(AT14,dummy_oppeained!B:D,3,0)</f>
        <v>hindeline arvestus (eristav hindamine)</v>
      </c>
      <c r="AZ14" s="72">
        <f>VLOOKUP(AS:AS,hinded_abi!B:D,3,0)</f>
        <v>0</v>
      </c>
      <c r="BA14" s="26">
        <f t="shared" si="0"/>
        <v>0</v>
      </c>
      <c r="BB14" s="27">
        <f t="shared" si="1"/>
        <v>5</v>
      </c>
      <c r="BC14" s="95" t="str">
        <f t="shared" si="2"/>
        <v>S00001_51206259631_õppeaine68_44449</v>
      </c>
      <c r="BD14" s="99">
        <f>COUNTIF($BC$2:BC14, BC14)</f>
        <v>1</v>
      </c>
    </row>
    <row r="15" spans="1:57" hidden="1" x14ac:dyDescent="0.25">
      <c r="A15" t="s">
        <v>47</v>
      </c>
      <c r="B15" t="s">
        <v>48</v>
      </c>
      <c r="C15" t="s">
        <v>49</v>
      </c>
      <c r="D15" t="s">
        <v>868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0">
        <v>45835</v>
      </c>
      <c r="M15" s="1">
        <v>44502</v>
      </c>
      <c r="N15" s="18" t="s">
        <v>299</v>
      </c>
      <c r="O15" t="s">
        <v>55</v>
      </c>
      <c r="P15" t="s">
        <v>919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2706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44449</v>
      </c>
      <c r="AW15" s="106">
        <v>4</v>
      </c>
      <c r="AX15" s="40">
        <f>VLOOKUP(dummy_data!$AU15,dummy_oppeained!B:C,2,0)</f>
        <v>6</v>
      </c>
      <c r="AY15" s="22" t="str">
        <f>VLOOKUP(AT15,dummy_oppeained!B:D,3,0)</f>
        <v>hindeline arvestus (eristav hindamine)</v>
      </c>
      <c r="AZ15" s="72">
        <f>VLOOKUP(AS:AS,hinded_abi!B:D,3,0)</f>
        <v>3</v>
      </c>
      <c r="BA15" s="26">
        <f t="shared" si="0"/>
        <v>18</v>
      </c>
      <c r="BB15" s="27">
        <f t="shared" si="1"/>
        <v>6</v>
      </c>
      <c r="BC15" s="95" t="str">
        <f t="shared" si="2"/>
        <v>S00001_51206259631_õppeaine78_44449</v>
      </c>
      <c r="BD15" s="99">
        <f>COUNTIF($BC$2:BC15, BC15)</f>
        <v>1</v>
      </c>
    </row>
    <row r="16" spans="1:57" hidden="1" x14ac:dyDescent="0.25">
      <c r="A16" t="s">
        <v>47</v>
      </c>
      <c r="B16" t="s">
        <v>48</v>
      </c>
      <c r="C16" t="s">
        <v>49</v>
      </c>
      <c r="D16" t="s">
        <v>868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0">
        <v>45835</v>
      </c>
      <c r="M16" s="1">
        <v>44502</v>
      </c>
      <c r="N16" s="18" t="s">
        <v>299</v>
      </c>
      <c r="O16" t="s">
        <v>55</v>
      </c>
      <c r="P16" t="s">
        <v>919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2706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44449</v>
      </c>
      <c r="AW16" s="106">
        <v>4</v>
      </c>
      <c r="AX16" s="15">
        <f>VLOOKUP(dummy_data!$AU16,dummy_oppeained!B:C,2,0)</f>
        <v>2</v>
      </c>
      <c r="AY16" s="22" t="str">
        <f>VLOOKUP(AT16,dummy_oppeained!B:D,3,0)</f>
        <v>arvestus (mitteeristav)</v>
      </c>
      <c r="AZ16" s="72" t="str">
        <f>VLOOKUP(AS:AS,hinded_abi!B:D,3,0)</f>
        <v>NULL</v>
      </c>
      <c r="BA16" s="26" t="str">
        <f t="shared" si="0"/>
        <v/>
      </c>
      <c r="BB16" s="27">
        <f t="shared" si="1"/>
        <v>0</v>
      </c>
      <c r="BC16" s="95" t="str">
        <f t="shared" si="2"/>
        <v>S00001_51206259631_õppeaine4_44449</v>
      </c>
      <c r="BD16" s="99">
        <f>COUNTIF($BC$2:BC16, BC16)</f>
        <v>1</v>
      </c>
    </row>
    <row r="17" spans="1:56" hidden="1" x14ac:dyDescent="0.25">
      <c r="A17" t="s">
        <v>47</v>
      </c>
      <c r="B17" t="s">
        <v>48</v>
      </c>
      <c r="C17" t="s">
        <v>49</v>
      </c>
      <c r="D17" t="s">
        <v>868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0">
        <v>45835</v>
      </c>
      <c r="M17" s="1">
        <v>44502</v>
      </c>
      <c r="N17" s="18" t="s">
        <v>299</v>
      </c>
      <c r="O17" t="s">
        <v>55</v>
      </c>
      <c r="P17" t="s">
        <v>919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2706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44449</v>
      </c>
      <c r="AW17" s="106">
        <v>4</v>
      </c>
      <c r="AX17" s="40">
        <f>VLOOKUP(dummy_data!$AU17,dummy_oppeained!B:C,2,0)</f>
        <v>8</v>
      </c>
      <c r="AY17" s="22" t="str">
        <f>VLOOKUP(AT17,dummy_oppeained!B:D,3,0)</f>
        <v>eksam (eristav hindamine)</v>
      </c>
      <c r="AZ17" s="72">
        <f>VLOOKUP(AS:AS,hinded_abi!B:D,3,0)</f>
        <v>1</v>
      </c>
      <c r="BA17" s="26">
        <f t="shared" si="0"/>
        <v>8</v>
      </c>
      <c r="BB17" s="27">
        <f t="shared" si="1"/>
        <v>8</v>
      </c>
      <c r="BC17" s="95" t="str">
        <f t="shared" si="2"/>
        <v>S00001_51206259631_õppeaine51_44449</v>
      </c>
      <c r="BD17" s="99">
        <f>COUNTIF($BC$2:BC17, BC17)</f>
        <v>1</v>
      </c>
    </row>
    <row r="18" spans="1:56" hidden="1" x14ac:dyDescent="0.25">
      <c r="A18" t="s">
        <v>47</v>
      </c>
      <c r="B18" t="s">
        <v>48</v>
      </c>
      <c r="C18" t="s">
        <v>49</v>
      </c>
      <c r="D18" t="s">
        <v>868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0">
        <v>45835</v>
      </c>
      <c r="M18" s="1">
        <v>44502</v>
      </c>
      <c r="N18" s="18" t="s">
        <v>299</v>
      </c>
      <c r="O18" t="s">
        <v>55</v>
      </c>
      <c r="P18" t="s">
        <v>919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2706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44449</v>
      </c>
      <c r="AW18" s="106">
        <v>4</v>
      </c>
      <c r="AX18" s="15">
        <f>VLOOKUP(dummy_data!$AU18,dummy_oppeained!B:C,2,0)</f>
        <v>3</v>
      </c>
      <c r="AY18" s="22" t="str">
        <f>VLOOKUP(AT18,dummy_oppeained!B:D,3,0)</f>
        <v>arvestus (mitteeristav)</v>
      </c>
      <c r="AZ18" s="72" t="str">
        <f>VLOOKUP(AS:AS,hinded_abi!B:D,3,0)</f>
        <v>NULL</v>
      </c>
      <c r="BA18" s="26" t="str">
        <f t="shared" si="0"/>
        <v/>
      </c>
      <c r="BB18" s="27">
        <f t="shared" si="1"/>
        <v>0</v>
      </c>
      <c r="BC18" s="95" t="str">
        <f t="shared" si="2"/>
        <v>S00001_51206259631_õppeaine91_44449</v>
      </c>
      <c r="BD18" s="99">
        <f>COUNTIF($BC$2:BC18, BC18)</f>
        <v>1</v>
      </c>
    </row>
    <row r="19" spans="1:56" hidden="1" x14ac:dyDescent="0.25">
      <c r="A19" t="s">
        <v>47</v>
      </c>
      <c r="B19" t="s">
        <v>48</v>
      </c>
      <c r="C19" t="s">
        <v>49</v>
      </c>
      <c r="D19" t="s">
        <v>868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0">
        <v>45835</v>
      </c>
      <c r="M19" s="1">
        <v>44502</v>
      </c>
      <c r="N19" s="18" t="s">
        <v>299</v>
      </c>
      <c r="O19" t="s">
        <v>55</v>
      </c>
      <c r="P19" t="s">
        <v>919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2706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44449</v>
      </c>
      <c r="AW19" s="106">
        <v>4</v>
      </c>
      <c r="AX19" s="40">
        <f>VLOOKUP(dummy_data!$AU19,dummy_oppeained!B:C,2,0)</f>
        <v>6</v>
      </c>
      <c r="AY19" s="22" t="str">
        <f>VLOOKUP(AT19,dummy_oppeained!B:D,3,0)</f>
        <v>hindeline arvestus (eristav hindamine)</v>
      </c>
      <c r="AZ19" s="72">
        <f>VLOOKUP(AS:AS,hinded_abi!B:D,3,0)</f>
        <v>3</v>
      </c>
      <c r="BA19" s="26">
        <f t="shared" si="0"/>
        <v>18</v>
      </c>
      <c r="BB19" s="27">
        <f t="shared" si="1"/>
        <v>6</v>
      </c>
      <c r="BC19" s="95" t="str">
        <f t="shared" si="2"/>
        <v>S00001_51206259631_õppeaine28_44449</v>
      </c>
      <c r="BD19" s="99">
        <f>COUNTIF($BC$2:BC19, BC19)</f>
        <v>1</v>
      </c>
    </row>
    <row r="20" spans="1:56" hidden="1" x14ac:dyDescent="0.25">
      <c r="A20" t="s">
        <v>47</v>
      </c>
      <c r="B20" t="s">
        <v>48</v>
      </c>
      <c r="C20" t="s">
        <v>49</v>
      </c>
      <c r="D20" t="s">
        <v>868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0">
        <v>45835</v>
      </c>
      <c r="M20" s="1">
        <v>44502</v>
      </c>
      <c r="N20" s="18" t="s">
        <v>299</v>
      </c>
      <c r="O20" t="s">
        <v>55</v>
      </c>
      <c r="P20" t="s">
        <v>919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2706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44449</v>
      </c>
      <c r="AW20" s="106">
        <v>4</v>
      </c>
      <c r="AX20" s="15">
        <f>VLOOKUP(dummy_data!$AU20,dummy_oppeained!B:C,2,0)</f>
        <v>3</v>
      </c>
      <c r="AY20" s="22" t="str">
        <f>VLOOKUP(AT20,dummy_oppeained!B:D,3,0)</f>
        <v>arvestus (mitteeristav)</v>
      </c>
      <c r="AZ20" s="72" t="str">
        <f>VLOOKUP(AS:AS,hinded_abi!B:D,3,0)</f>
        <v>NULL</v>
      </c>
      <c r="BA20" s="26" t="str">
        <f t="shared" si="0"/>
        <v/>
      </c>
      <c r="BB20" s="27">
        <f t="shared" si="1"/>
        <v>0</v>
      </c>
      <c r="BC20" s="95" t="str">
        <f t="shared" si="2"/>
        <v>S00001_51206259631_õppeaine15_44449</v>
      </c>
      <c r="BD20" s="99">
        <f>COUNTIF($BC$2:BC20, BC20)</f>
        <v>1</v>
      </c>
    </row>
    <row r="21" spans="1:56" hidden="1" x14ac:dyDescent="0.25">
      <c r="A21" t="s">
        <v>47</v>
      </c>
      <c r="B21" t="s">
        <v>48</v>
      </c>
      <c r="C21" t="s">
        <v>49</v>
      </c>
      <c r="D21" t="s">
        <v>868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0">
        <v>45835</v>
      </c>
      <c r="M21" s="1">
        <v>44502</v>
      </c>
      <c r="N21" s="18" t="s">
        <v>299</v>
      </c>
      <c r="O21" t="s">
        <v>55</v>
      </c>
      <c r="P21" t="s">
        <v>919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2706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44449</v>
      </c>
      <c r="AW21" s="106">
        <v>4</v>
      </c>
      <c r="AX21" s="40">
        <f>VLOOKUP(dummy_data!$AU21,dummy_oppeained!B:C,2,0)</f>
        <v>2</v>
      </c>
      <c r="AY21" s="22" t="str">
        <f>VLOOKUP(AT21,dummy_oppeained!B:D,3,0)</f>
        <v>arvestus (mitteeristav)</v>
      </c>
      <c r="AZ21" s="72" t="str">
        <f>VLOOKUP(AS:AS,hinded_abi!B:D,3,0)</f>
        <v>NULL</v>
      </c>
      <c r="BA21" s="26" t="str">
        <f t="shared" si="0"/>
        <v/>
      </c>
      <c r="BB21" s="27">
        <f t="shared" si="1"/>
        <v>0</v>
      </c>
      <c r="BC21" s="95" t="str">
        <f t="shared" si="2"/>
        <v>S00001_51206259631_õppeaine60_44449</v>
      </c>
      <c r="BD21" s="99">
        <f>COUNTIF($BC$2:BC21, BC21)</f>
        <v>1</v>
      </c>
    </row>
    <row r="22" spans="1:56" hidden="1" x14ac:dyDescent="0.25">
      <c r="A22" t="s">
        <v>47</v>
      </c>
      <c r="B22" t="s">
        <v>48</v>
      </c>
      <c r="C22" t="s">
        <v>49</v>
      </c>
      <c r="D22" t="s">
        <v>868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0">
        <v>45835</v>
      </c>
      <c r="M22" s="1">
        <v>44502</v>
      </c>
      <c r="N22" s="18" t="s">
        <v>299</v>
      </c>
      <c r="O22" t="s">
        <v>55</v>
      </c>
      <c r="P22" t="s">
        <v>919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2706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44449</v>
      </c>
      <c r="AW22" s="106">
        <v>4</v>
      </c>
      <c r="AX22" s="15">
        <f>VLOOKUP(dummy_data!$AU22,dummy_oppeained!B:C,2,0)</f>
        <v>5</v>
      </c>
      <c r="AY22" s="22" t="str">
        <f>VLOOKUP(AT22,dummy_oppeained!B:D,3,0)</f>
        <v>hindeline arvestus (eristav hindamine)</v>
      </c>
      <c r="AZ22" s="72">
        <f>VLOOKUP(AS:AS,hinded_abi!B:D,3,0)</f>
        <v>3</v>
      </c>
      <c r="BA22" s="26">
        <f t="shared" si="0"/>
        <v>15</v>
      </c>
      <c r="BB22" s="27">
        <f t="shared" si="1"/>
        <v>5</v>
      </c>
      <c r="BC22" s="95" t="str">
        <f t="shared" si="2"/>
        <v>S00001_51206259631_õppeaine12_44449</v>
      </c>
      <c r="BD22" s="99">
        <f>COUNTIF($BC$2:BC22, BC22)</f>
        <v>1</v>
      </c>
    </row>
    <row r="23" spans="1:56" hidden="1" x14ac:dyDescent="0.25">
      <c r="A23" t="s">
        <v>47</v>
      </c>
      <c r="B23" t="s">
        <v>48</v>
      </c>
      <c r="C23" t="s">
        <v>49</v>
      </c>
      <c r="D23" t="s">
        <v>868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0">
        <v>45835</v>
      </c>
      <c r="M23" s="1">
        <v>44502</v>
      </c>
      <c r="N23" s="18" t="s">
        <v>299</v>
      </c>
      <c r="O23" t="s">
        <v>55</v>
      </c>
      <c r="P23" t="s">
        <v>919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2706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44449</v>
      </c>
      <c r="AW23" s="106">
        <v>4</v>
      </c>
      <c r="AX23" s="40">
        <f>VLOOKUP(dummy_data!$AU23,dummy_oppeained!B:C,2,0)</f>
        <v>6</v>
      </c>
      <c r="AY23" s="22" t="str">
        <f>VLOOKUP(AT23,dummy_oppeained!B:D,3,0)</f>
        <v>hindeline arvestus (eristav hindamine)</v>
      </c>
      <c r="AZ23" s="72">
        <f>VLOOKUP(AS:AS,hinded_abi!B:D,3,0)</f>
        <v>3</v>
      </c>
      <c r="BA23" s="26">
        <f t="shared" si="0"/>
        <v>18</v>
      </c>
      <c r="BB23" s="27">
        <f t="shared" si="1"/>
        <v>6</v>
      </c>
      <c r="BC23" s="95" t="str">
        <f t="shared" si="2"/>
        <v>S00001_51206259631_õppeaine42_44449</v>
      </c>
      <c r="BD23" s="99">
        <f>COUNTIF($BC$2:BC23, BC23)</f>
        <v>1</v>
      </c>
    </row>
    <row r="24" spans="1:56" hidden="1" x14ac:dyDescent="0.25">
      <c r="A24" t="s">
        <v>47</v>
      </c>
      <c r="B24" t="s">
        <v>48</v>
      </c>
      <c r="C24" t="s">
        <v>49</v>
      </c>
      <c r="D24" t="s">
        <v>868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0">
        <v>45835</v>
      </c>
      <c r="M24" s="1">
        <v>44502</v>
      </c>
      <c r="N24" s="18" t="s">
        <v>299</v>
      </c>
      <c r="O24" t="s">
        <v>55</v>
      </c>
      <c r="P24" t="s">
        <v>919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2706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44449</v>
      </c>
      <c r="AW24" s="106">
        <v>4</v>
      </c>
      <c r="AX24" s="15">
        <f>VLOOKUP(dummy_data!$AU24,dummy_oppeained!B:C,2,0)</f>
        <v>2</v>
      </c>
      <c r="AY24" s="22" t="str">
        <f>VLOOKUP(AT24,dummy_oppeained!B:D,3,0)</f>
        <v>arvestus (mitteeristav)</v>
      </c>
      <c r="AZ24" s="72" t="str">
        <f>VLOOKUP(AS:AS,hinded_abi!B:D,3,0)</f>
        <v>NULL</v>
      </c>
      <c r="BA24" s="26" t="str">
        <f t="shared" si="0"/>
        <v/>
      </c>
      <c r="BB24" s="27">
        <f t="shared" si="1"/>
        <v>0</v>
      </c>
      <c r="BC24" s="95" t="str">
        <f t="shared" si="2"/>
        <v>S00001_51206259631_õppeaine18_44449</v>
      </c>
      <c r="BD24" s="99">
        <f>COUNTIF($BC$2:BC24, BC24)</f>
        <v>1</v>
      </c>
    </row>
    <row r="25" spans="1:56" hidden="1" x14ac:dyDescent="0.25">
      <c r="A25" t="s">
        <v>47</v>
      </c>
      <c r="B25" t="s">
        <v>48</v>
      </c>
      <c r="C25" t="s">
        <v>49</v>
      </c>
      <c r="D25" t="s">
        <v>868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0">
        <v>45835</v>
      </c>
      <c r="M25" s="1">
        <v>44502</v>
      </c>
      <c r="N25" s="18" t="s">
        <v>299</v>
      </c>
      <c r="O25" t="s">
        <v>55</v>
      </c>
      <c r="P25" t="s">
        <v>919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2706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44449</v>
      </c>
      <c r="AW25" s="106">
        <v>4</v>
      </c>
      <c r="AX25" s="40">
        <f>VLOOKUP(dummy_data!$AU25,dummy_oppeained!B:C,2,0)</f>
        <v>3</v>
      </c>
      <c r="AY25" s="22" t="str">
        <f>VLOOKUP(AT25,dummy_oppeained!B:D,3,0)</f>
        <v>arvestus (mitteeristav)</v>
      </c>
      <c r="AZ25" s="72" t="str">
        <f>VLOOKUP(AS:AS,hinded_abi!B:D,3,0)</f>
        <v>NULL</v>
      </c>
      <c r="BA25" s="26" t="str">
        <f t="shared" si="0"/>
        <v/>
      </c>
      <c r="BB25" s="27">
        <f t="shared" si="1"/>
        <v>0</v>
      </c>
      <c r="BC25" s="95" t="str">
        <f t="shared" si="2"/>
        <v>S00001_51206259631_õppeaine34_44449</v>
      </c>
      <c r="BD25" s="99">
        <f>COUNTIF($BC$2:BC25, BC25)</f>
        <v>1</v>
      </c>
    </row>
    <row r="26" spans="1:56" hidden="1" x14ac:dyDescent="0.25">
      <c r="A26" t="s">
        <v>47</v>
      </c>
      <c r="B26" t="s">
        <v>48</v>
      </c>
      <c r="C26" t="s">
        <v>49</v>
      </c>
      <c r="D26" t="s">
        <v>868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0">
        <v>45835</v>
      </c>
      <c r="M26" s="1">
        <v>44502</v>
      </c>
      <c r="N26" s="18" t="s">
        <v>299</v>
      </c>
      <c r="O26" t="s">
        <v>55</v>
      </c>
      <c r="P26" t="s">
        <v>919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2706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44449</v>
      </c>
      <c r="AW26" s="106">
        <v>4</v>
      </c>
      <c r="AX26" s="15">
        <f>VLOOKUP(dummy_data!$AU26,dummy_oppeained!B:C,2,0)</f>
        <v>2</v>
      </c>
      <c r="AY26" s="22" t="str">
        <f>VLOOKUP(AT26,dummy_oppeained!B:D,3,0)</f>
        <v>arvestus (mitteeristav)</v>
      </c>
      <c r="AZ26" s="72" t="str">
        <f>VLOOKUP(AS:AS,hinded_abi!B:D,3,0)</f>
        <v>NULL</v>
      </c>
      <c r="BA26" s="26" t="str">
        <f t="shared" si="0"/>
        <v/>
      </c>
      <c r="BB26" s="27">
        <f t="shared" si="1"/>
        <v>0</v>
      </c>
      <c r="BC26" s="95" t="str">
        <f t="shared" si="2"/>
        <v>S00001_51206259631_õppeaine75_44449</v>
      </c>
      <c r="BD26" s="99">
        <f>COUNTIF($BC$2:BC26, BC26)</f>
        <v>1</v>
      </c>
    </row>
    <row r="27" spans="1:56" hidden="1" x14ac:dyDescent="0.25">
      <c r="A27" t="s">
        <v>47</v>
      </c>
      <c r="B27" t="s">
        <v>48</v>
      </c>
      <c r="C27" t="s">
        <v>49</v>
      </c>
      <c r="D27" t="s">
        <v>868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0">
        <v>45835</v>
      </c>
      <c r="M27" s="1">
        <v>44502</v>
      </c>
      <c r="N27" s="18" t="s">
        <v>299</v>
      </c>
      <c r="O27" t="s">
        <v>55</v>
      </c>
      <c r="P27" t="s">
        <v>919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2706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44449</v>
      </c>
      <c r="AW27" s="106">
        <v>4</v>
      </c>
      <c r="AX27" s="40">
        <f>VLOOKUP(dummy_data!$AU27,dummy_oppeained!B:C,2,0)</f>
        <v>6</v>
      </c>
      <c r="AY27" s="22" t="str">
        <f>VLOOKUP(AT27,dummy_oppeained!B:D,3,0)</f>
        <v>hindeline arvestus (eristav hindamine)</v>
      </c>
      <c r="AZ27" s="72">
        <f>VLOOKUP(AS:AS,hinded_abi!B:D,3,0)</f>
        <v>0</v>
      </c>
      <c r="BA27" s="26">
        <f t="shared" si="0"/>
        <v>0</v>
      </c>
      <c r="BB27" s="27">
        <f t="shared" si="1"/>
        <v>6</v>
      </c>
      <c r="BC27" s="95" t="str">
        <f t="shared" si="2"/>
        <v>S00001_51206259631_õppeaine98_44449</v>
      </c>
      <c r="BD27" s="99">
        <f>COUNTIF($BC$2:BC27, BC27)</f>
        <v>1</v>
      </c>
    </row>
    <row r="28" spans="1:56" hidden="1" x14ac:dyDescent="0.25">
      <c r="A28" t="s">
        <v>111</v>
      </c>
      <c r="B28" t="s">
        <v>112</v>
      </c>
      <c r="C28" t="s">
        <v>113</v>
      </c>
      <c r="D28" t="s">
        <v>869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919</v>
      </c>
      <c r="Q28" t="s">
        <v>117</v>
      </c>
      <c r="R28" s="1">
        <v>44123</v>
      </c>
      <c r="S28" t="s">
        <v>773</v>
      </c>
      <c r="T28" t="s">
        <v>119</v>
      </c>
      <c r="U28" t="s">
        <v>176</v>
      </c>
      <c r="V28" t="s">
        <v>61</v>
      </c>
      <c r="W28">
        <v>3311</v>
      </c>
      <c r="X28" t="s">
        <v>2706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45698</v>
      </c>
      <c r="AW28" s="106">
        <v>4</v>
      </c>
      <c r="AX28" s="15">
        <f>VLOOKUP(dummy_data!$AU28,dummy_oppeained!B:C,2,0)</f>
        <v>2</v>
      </c>
      <c r="AY28" s="22" t="str">
        <f>VLOOKUP(AT28,dummy_oppeained!B:D,3,0)</f>
        <v>arvestus (mitteeristav)</v>
      </c>
      <c r="AZ28" s="72" t="str">
        <f>VLOOKUP(AS:AS,hinded_abi!B:D,3,0)</f>
        <v>NULL</v>
      </c>
      <c r="BA28" s="26" t="str">
        <f t="shared" si="0"/>
        <v/>
      </c>
      <c r="BB28" s="27">
        <f t="shared" si="1"/>
        <v>0</v>
      </c>
      <c r="BC28" s="95" t="str">
        <f t="shared" si="2"/>
        <v>S00002_53609056192_õppeaine60_45698</v>
      </c>
      <c r="BD28" s="99">
        <f>COUNTIF($BC$2:BC28, BC28)</f>
        <v>1</v>
      </c>
    </row>
    <row r="29" spans="1:56" hidden="1" x14ac:dyDescent="0.25">
      <c r="A29" t="s">
        <v>111</v>
      </c>
      <c r="B29" t="s">
        <v>112</v>
      </c>
      <c r="C29" t="s">
        <v>113</v>
      </c>
      <c r="D29" t="s">
        <v>869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919</v>
      </c>
      <c r="Q29" t="s">
        <v>117</v>
      </c>
      <c r="R29" s="1">
        <v>44123</v>
      </c>
      <c r="S29" t="s">
        <v>773</v>
      </c>
      <c r="T29" t="s">
        <v>119</v>
      </c>
      <c r="U29" t="s">
        <v>176</v>
      </c>
      <c r="V29" t="s">
        <v>61</v>
      </c>
      <c r="W29">
        <v>3311</v>
      </c>
      <c r="X29" t="s">
        <v>2706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45332</v>
      </c>
      <c r="AW29" s="106">
        <v>4</v>
      </c>
      <c r="AX29" s="40">
        <f>VLOOKUP(dummy_data!$AU29,dummy_oppeained!B:C,2,0)</f>
        <v>6</v>
      </c>
      <c r="AY29" s="22" t="str">
        <f>VLOOKUP(AT29,dummy_oppeained!B:D,3,0)</f>
        <v>hindeline arvestus (eristav hindamine)</v>
      </c>
      <c r="AZ29" s="72">
        <f>VLOOKUP(AS:AS,hinded_abi!B:D,3,0)</f>
        <v>0</v>
      </c>
      <c r="BA29" s="26">
        <f t="shared" si="0"/>
        <v>0</v>
      </c>
      <c r="BB29" s="27">
        <f t="shared" si="1"/>
        <v>6</v>
      </c>
      <c r="BC29" s="95" t="str">
        <f t="shared" si="2"/>
        <v>S00002_53609056192_õppeaine13_45332</v>
      </c>
      <c r="BD29" s="99">
        <f>COUNTIF($BC$2:BC29, BC29)</f>
        <v>1</v>
      </c>
    </row>
    <row r="30" spans="1:56" hidden="1" x14ac:dyDescent="0.25">
      <c r="A30" t="s">
        <v>111</v>
      </c>
      <c r="B30" t="s">
        <v>112</v>
      </c>
      <c r="C30" t="s">
        <v>113</v>
      </c>
      <c r="D30" t="s">
        <v>869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919</v>
      </c>
      <c r="Q30" t="s">
        <v>117</v>
      </c>
      <c r="R30" s="1">
        <v>44123</v>
      </c>
      <c r="S30" t="s">
        <v>773</v>
      </c>
      <c r="T30" t="s">
        <v>119</v>
      </c>
      <c r="U30" t="s">
        <v>176</v>
      </c>
      <c r="V30" t="s">
        <v>61</v>
      </c>
      <c r="W30">
        <v>3311</v>
      </c>
      <c r="X30" t="s">
        <v>2706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44237</v>
      </c>
      <c r="AW30" s="106">
        <v>4</v>
      </c>
      <c r="AX30" s="15">
        <f>VLOOKUP(dummy_data!$AU30,dummy_oppeained!B:C,2,0)</f>
        <v>2</v>
      </c>
      <c r="AY30" s="22" t="str">
        <f>VLOOKUP(AT30,dummy_oppeained!B:D,3,0)</f>
        <v>arvestus (mitteeristav)</v>
      </c>
      <c r="AZ30" s="72" t="str">
        <f>VLOOKUP(AS:AS,hinded_abi!B:D,3,0)</f>
        <v>NULL</v>
      </c>
      <c r="BA30" s="26" t="str">
        <f t="shared" si="0"/>
        <v/>
      </c>
      <c r="BB30" s="27">
        <f t="shared" si="1"/>
        <v>0</v>
      </c>
      <c r="BC30" s="95" t="str">
        <f t="shared" si="2"/>
        <v>S00002_53609056192_õppeaine46_44237</v>
      </c>
      <c r="BD30" s="99">
        <f>COUNTIF($BC$2:BC30, BC30)</f>
        <v>1</v>
      </c>
    </row>
    <row r="31" spans="1:56" hidden="1" x14ac:dyDescent="0.25">
      <c r="A31" t="s">
        <v>111</v>
      </c>
      <c r="B31" t="s">
        <v>112</v>
      </c>
      <c r="C31" t="s">
        <v>113</v>
      </c>
      <c r="D31" t="s">
        <v>869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919</v>
      </c>
      <c r="Q31" t="s">
        <v>117</v>
      </c>
      <c r="R31" s="1">
        <v>44123</v>
      </c>
      <c r="S31" t="s">
        <v>773</v>
      </c>
      <c r="T31" t="s">
        <v>119</v>
      </c>
      <c r="U31" t="s">
        <v>176</v>
      </c>
      <c r="V31" t="s">
        <v>61</v>
      </c>
      <c r="W31">
        <v>3311</v>
      </c>
      <c r="X31" t="s">
        <v>2706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44814</v>
      </c>
      <c r="AW31" s="106">
        <v>4</v>
      </c>
      <c r="AX31" s="40">
        <f>VLOOKUP(dummy_data!$AU31,dummy_oppeained!B:C,2,0)</f>
        <v>2</v>
      </c>
      <c r="AY31" s="22" t="str">
        <f>VLOOKUP(AT31,dummy_oppeained!B:D,3,0)</f>
        <v>arvestus (mitteeristav)</v>
      </c>
      <c r="AZ31" s="72" t="str">
        <f>VLOOKUP(AS:AS,hinded_abi!B:D,3,0)</f>
        <v>NULL</v>
      </c>
      <c r="BA31" s="26" t="str">
        <f t="shared" si="0"/>
        <v/>
      </c>
      <c r="BB31" s="27">
        <f t="shared" si="1"/>
        <v>0</v>
      </c>
      <c r="BC31" s="95" t="str">
        <f t="shared" si="2"/>
        <v>S00002_53609056192_õppeaine18_44814</v>
      </c>
      <c r="BD31" s="99">
        <f>COUNTIF($BC$2:BC31, BC31)</f>
        <v>1</v>
      </c>
    </row>
    <row r="32" spans="1:56" hidden="1" x14ac:dyDescent="0.25">
      <c r="A32" t="s">
        <v>111</v>
      </c>
      <c r="B32" t="s">
        <v>112</v>
      </c>
      <c r="C32" t="s">
        <v>113</v>
      </c>
      <c r="D32" t="s">
        <v>869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919</v>
      </c>
      <c r="Q32" t="s">
        <v>117</v>
      </c>
      <c r="R32" s="1">
        <v>44123</v>
      </c>
      <c r="S32" t="s">
        <v>773</v>
      </c>
      <c r="T32" t="s">
        <v>119</v>
      </c>
      <c r="U32" t="s">
        <v>176</v>
      </c>
      <c r="V32" t="s">
        <v>61</v>
      </c>
      <c r="W32">
        <v>3311</v>
      </c>
      <c r="X32" t="s">
        <v>2706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44602</v>
      </c>
      <c r="AW32" s="106">
        <v>4</v>
      </c>
      <c r="AX32" s="15">
        <f>VLOOKUP(dummy_data!$AU32,dummy_oppeained!B:C,2,0)</f>
        <v>6</v>
      </c>
      <c r="AY32" s="22" t="str">
        <f>VLOOKUP(AT32,dummy_oppeained!B:D,3,0)</f>
        <v>hindeline arvestus (eristav hindamine)</v>
      </c>
      <c r="AZ32" s="72">
        <f>VLOOKUP(AS:AS,hinded_abi!B:D,3,0)</f>
        <v>0</v>
      </c>
      <c r="BA32" s="26">
        <f t="shared" si="0"/>
        <v>0</v>
      </c>
      <c r="BB32" s="27">
        <f t="shared" si="1"/>
        <v>6</v>
      </c>
      <c r="BC32" s="95" t="str">
        <f t="shared" si="2"/>
        <v>S00002_53609056192_õppeaine50_44602</v>
      </c>
      <c r="BD32" s="99">
        <f>COUNTIF($BC$2:BC32, BC32)</f>
        <v>1</v>
      </c>
    </row>
    <row r="33" spans="1:56" hidden="1" x14ac:dyDescent="0.25">
      <c r="A33" t="s">
        <v>111</v>
      </c>
      <c r="B33" t="s">
        <v>112</v>
      </c>
      <c r="C33" t="s">
        <v>113</v>
      </c>
      <c r="D33" t="s">
        <v>869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919</v>
      </c>
      <c r="Q33" t="s">
        <v>117</v>
      </c>
      <c r="R33" s="1">
        <v>44123</v>
      </c>
      <c r="S33" t="s">
        <v>773</v>
      </c>
      <c r="T33" t="s">
        <v>119</v>
      </c>
      <c r="U33" t="s">
        <v>176</v>
      </c>
      <c r="V33" t="s">
        <v>61</v>
      </c>
      <c r="W33">
        <v>3311</v>
      </c>
      <c r="X33" t="s">
        <v>2706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44814</v>
      </c>
      <c r="AW33" s="106">
        <v>4</v>
      </c>
      <c r="AX33" s="40">
        <f>VLOOKUP(dummy_data!$AU33,dummy_oppeained!B:C,2,0)</f>
        <v>5</v>
      </c>
      <c r="AY33" s="22" t="str">
        <f>VLOOKUP(AT33,dummy_oppeained!B:D,3,0)</f>
        <v>hindeline arvestus (eristav hindamine)</v>
      </c>
      <c r="AZ33" s="72">
        <f>VLOOKUP(AS:AS,hinded_abi!B:D,3,0)</f>
        <v>5</v>
      </c>
      <c r="BA33" s="26">
        <f t="shared" si="0"/>
        <v>25</v>
      </c>
      <c r="BB33" s="27">
        <f t="shared" si="1"/>
        <v>5</v>
      </c>
      <c r="BC33" s="95" t="str">
        <f t="shared" si="2"/>
        <v>S00002_53609056192_õppeaine81_44814</v>
      </c>
      <c r="BD33" s="99">
        <f>COUNTIF($BC$2:BC33, BC33)</f>
        <v>1</v>
      </c>
    </row>
    <row r="34" spans="1:56" hidden="1" x14ac:dyDescent="0.25">
      <c r="A34" t="s">
        <v>111</v>
      </c>
      <c r="B34" t="s">
        <v>112</v>
      </c>
      <c r="C34" t="s">
        <v>113</v>
      </c>
      <c r="D34" t="s">
        <v>869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919</v>
      </c>
      <c r="Q34" t="s">
        <v>117</v>
      </c>
      <c r="R34" s="1">
        <v>44123</v>
      </c>
      <c r="S34" t="s">
        <v>773</v>
      </c>
      <c r="T34" t="s">
        <v>119</v>
      </c>
      <c r="U34" t="s">
        <v>176</v>
      </c>
      <c r="V34" t="s">
        <v>61</v>
      </c>
      <c r="W34">
        <v>3311</v>
      </c>
      <c r="X34" t="s">
        <v>2706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44967</v>
      </c>
      <c r="AW34" s="106">
        <v>4</v>
      </c>
      <c r="AX34" s="15">
        <f>VLOOKUP(dummy_data!$AU34,dummy_oppeained!B:C,2,0)</f>
        <v>3</v>
      </c>
      <c r="AY34" s="22" t="str">
        <f>VLOOKUP(AT34,dummy_oppeained!B:D,3,0)</f>
        <v>arvestus (mitteeristav)</v>
      </c>
      <c r="AZ34" s="72" t="str">
        <f>VLOOKUP(AS:AS,hinded_abi!B:D,3,0)</f>
        <v>NULL</v>
      </c>
      <c r="BA34" s="26" t="str">
        <f t="shared" si="0"/>
        <v/>
      </c>
      <c r="BB34" s="27">
        <f t="shared" si="1"/>
        <v>0</v>
      </c>
      <c r="BC34" s="95" t="str">
        <f t="shared" si="2"/>
        <v>S00002_53609056192_õppeaine76_44967</v>
      </c>
      <c r="BD34" s="99">
        <f>COUNTIF($BC$2:BC34, BC34)</f>
        <v>1</v>
      </c>
    </row>
    <row r="35" spans="1:56" hidden="1" x14ac:dyDescent="0.25">
      <c r="A35" t="s">
        <v>111</v>
      </c>
      <c r="B35" t="s">
        <v>112</v>
      </c>
      <c r="C35" t="s">
        <v>113</v>
      </c>
      <c r="D35" t="s">
        <v>869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919</v>
      </c>
      <c r="Q35" t="s">
        <v>117</v>
      </c>
      <c r="R35" s="1">
        <v>44123</v>
      </c>
      <c r="S35" t="s">
        <v>773</v>
      </c>
      <c r="T35" t="s">
        <v>119</v>
      </c>
      <c r="U35" t="s">
        <v>176</v>
      </c>
      <c r="V35" t="s">
        <v>61</v>
      </c>
      <c r="W35">
        <v>3311</v>
      </c>
      <c r="X35" t="s">
        <v>2706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44449</v>
      </c>
      <c r="AW35" s="106">
        <v>4</v>
      </c>
      <c r="AX35" s="40">
        <f>VLOOKUP(dummy_data!$AU35,dummy_oppeained!B:C,2,0)</f>
        <v>5</v>
      </c>
      <c r="AY35" s="22" t="str">
        <f>VLOOKUP(AT35,dummy_oppeained!B:D,3,0)</f>
        <v>hindeline arvestus (eristav hindamine)</v>
      </c>
      <c r="AZ35" s="72">
        <f>VLOOKUP(AS:AS,hinded_abi!B:D,3,0)</f>
        <v>3</v>
      </c>
      <c r="BA35" s="26">
        <f t="shared" si="0"/>
        <v>15</v>
      </c>
      <c r="BB35" s="27">
        <f t="shared" si="1"/>
        <v>5</v>
      </c>
      <c r="BC35" s="95" t="str">
        <f t="shared" si="2"/>
        <v>S00002_53609056192_õppeaine67_44449</v>
      </c>
      <c r="BD35" s="99">
        <f>COUNTIF($BC$2:BC35, BC35)</f>
        <v>1</v>
      </c>
    </row>
    <row r="36" spans="1:56" hidden="1" x14ac:dyDescent="0.25">
      <c r="A36" t="s">
        <v>111</v>
      </c>
      <c r="B36" t="s">
        <v>112</v>
      </c>
      <c r="C36" t="s">
        <v>113</v>
      </c>
      <c r="D36" t="s">
        <v>869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919</v>
      </c>
      <c r="Q36" t="s">
        <v>117</v>
      </c>
      <c r="R36" s="1">
        <v>44123</v>
      </c>
      <c r="S36" t="s">
        <v>773</v>
      </c>
      <c r="T36" t="s">
        <v>119</v>
      </c>
      <c r="U36" t="s">
        <v>176</v>
      </c>
      <c r="V36" t="s">
        <v>61</v>
      </c>
      <c r="W36">
        <v>3311</v>
      </c>
      <c r="X36" t="s">
        <v>2706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44237</v>
      </c>
      <c r="AW36" s="106">
        <v>4</v>
      </c>
      <c r="AX36" s="15">
        <f>VLOOKUP(dummy_data!$AU36,dummy_oppeained!B:C,2,0)</f>
        <v>3</v>
      </c>
      <c r="AY36" s="22" t="str">
        <f>VLOOKUP(AT36,dummy_oppeained!B:D,3,0)</f>
        <v>arvestus (mitteeristav)</v>
      </c>
      <c r="AZ36" s="72">
        <f>VLOOKUP(AS:AS,hinded_abi!B:D,3,0)</f>
        <v>0</v>
      </c>
      <c r="BA36" s="26">
        <f t="shared" si="0"/>
        <v>0</v>
      </c>
      <c r="BB36" s="27">
        <f t="shared" si="1"/>
        <v>0</v>
      </c>
      <c r="BC36" s="95" t="str">
        <f t="shared" si="2"/>
        <v>S00002_53609056192_õppeaine7_44237</v>
      </c>
      <c r="BD36" s="99">
        <f>COUNTIF($BC$2:BC36, BC36)</f>
        <v>1</v>
      </c>
    </row>
    <row r="37" spans="1:56" hidden="1" x14ac:dyDescent="0.25">
      <c r="A37" t="s">
        <v>111</v>
      </c>
      <c r="B37" t="s">
        <v>112</v>
      </c>
      <c r="C37" t="s">
        <v>113</v>
      </c>
      <c r="D37" t="s">
        <v>869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919</v>
      </c>
      <c r="Q37" t="s">
        <v>117</v>
      </c>
      <c r="R37" s="1">
        <v>44123</v>
      </c>
      <c r="S37" t="s">
        <v>773</v>
      </c>
      <c r="T37" t="s">
        <v>119</v>
      </c>
      <c r="U37" t="s">
        <v>176</v>
      </c>
      <c r="V37" t="s">
        <v>61</v>
      </c>
      <c r="W37">
        <v>3311</v>
      </c>
      <c r="X37" t="s">
        <v>2706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44084</v>
      </c>
      <c r="AW37" s="106">
        <v>4</v>
      </c>
      <c r="AX37" s="40">
        <f>VLOOKUP(dummy_data!$AU37,dummy_oppeained!B:C,2,0)</f>
        <v>6</v>
      </c>
      <c r="AY37" s="22" t="str">
        <f>VLOOKUP(AT37,dummy_oppeained!B:D,3,0)</f>
        <v>hindeline arvestus (eristav hindamine)</v>
      </c>
      <c r="AZ37" s="72">
        <f>VLOOKUP(AS:AS,hinded_abi!B:D,3,0)</f>
        <v>1</v>
      </c>
      <c r="BA37" s="26">
        <f t="shared" si="0"/>
        <v>6</v>
      </c>
      <c r="BB37" s="27">
        <f t="shared" si="1"/>
        <v>6</v>
      </c>
      <c r="BC37" s="95" t="str">
        <f t="shared" si="2"/>
        <v>S00002_53609056192_õppeaine36_44084</v>
      </c>
      <c r="BD37" s="99">
        <f>COUNTIF($BC$2:BC37, BC37)</f>
        <v>1</v>
      </c>
    </row>
    <row r="38" spans="1:56" hidden="1" x14ac:dyDescent="0.25">
      <c r="A38" t="s">
        <v>111</v>
      </c>
      <c r="B38" t="s">
        <v>112</v>
      </c>
      <c r="C38" t="s">
        <v>113</v>
      </c>
      <c r="D38" t="s">
        <v>869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919</v>
      </c>
      <c r="Q38" t="s">
        <v>117</v>
      </c>
      <c r="R38" s="1">
        <v>44123</v>
      </c>
      <c r="S38" t="s">
        <v>773</v>
      </c>
      <c r="T38" t="s">
        <v>119</v>
      </c>
      <c r="U38" t="s">
        <v>176</v>
      </c>
      <c r="V38" t="s">
        <v>61</v>
      </c>
      <c r="W38">
        <v>3311</v>
      </c>
      <c r="X38" t="s">
        <v>2706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44967</v>
      </c>
      <c r="AW38" s="106">
        <v>4</v>
      </c>
      <c r="AX38" s="15">
        <f>VLOOKUP(dummy_data!$AU38,dummy_oppeained!B:C,2,0)</f>
        <v>9</v>
      </c>
      <c r="AY38" s="22" t="str">
        <f>VLOOKUP(AT38,dummy_oppeained!B:D,3,0)</f>
        <v>eksam (eristav hindamine)</v>
      </c>
      <c r="AZ38" s="72">
        <f>VLOOKUP(AS:AS,hinded_abi!B:D,3,0)</f>
        <v>1</v>
      </c>
      <c r="BA38" s="26">
        <f t="shared" si="0"/>
        <v>9</v>
      </c>
      <c r="BB38" s="27">
        <f t="shared" si="1"/>
        <v>9</v>
      </c>
      <c r="BC38" s="95" t="str">
        <f t="shared" si="2"/>
        <v>S00002_53609056192_õppeaine38_44967</v>
      </c>
      <c r="BD38" s="99">
        <f>COUNTIF($BC$2:BC38, BC38)</f>
        <v>1</v>
      </c>
    </row>
    <row r="39" spans="1:56" hidden="1" x14ac:dyDescent="0.25">
      <c r="A39" t="s">
        <v>111</v>
      </c>
      <c r="B39" t="s">
        <v>112</v>
      </c>
      <c r="C39" t="s">
        <v>113</v>
      </c>
      <c r="D39" t="s">
        <v>869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919</v>
      </c>
      <c r="Q39" t="s">
        <v>117</v>
      </c>
      <c r="R39" s="1">
        <v>44123</v>
      </c>
      <c r="S39" t="s">
        <v>773</v>
      </c>
      <c r="T39" t="s">
        <v>119</v>
      </c>
      <c r="U39" t="s">
        <v>176</v>
      </c>
      <c r="V39" t="s">
        <v>61</v>
      </c>
      <c r="W39">
        <v>3311</v>
      </c>
      <c r="X39" t="s">
        <v>2706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44237</v>
      </c>
      <c r="AW39" s="106">
        <v>4</v>
      </c>
      <c r="AX39" s="40">
        <f>VLOOKUP(dummy_data!$AU39,dummy_oppeained!B:C,2,0)</f>
        <v>6</v>
      </c>
      <c r="AY39" s="22" t="str">
        <f>VLOOKUP(AT39,dummy_oppeained!B:D,3,0)</f>
        <v>hindeline arvestus (eristav hindamine)</v>
      </c>
      <c r="AZ39" s="72">
        <f>VLOOKUP(AS:AS,hinded_abi!B:D,3,0)</f>
        <v>4</v>
      </c>
      <c r="BA39" s="26">
        <f t="shared" si="0"/>
        <v>24</v>
      </c>
      <c r="BB39" s="27">
        <f t="shared" si="1"/>
        <v>6</v>
      </c>
      <c r="BC39" s="95" t="str">
        <f t="shared" si="2"/>
        <v>S00002_53609056192_õppeaine56_44237</v>
      </c>
      <c r="BD39" s="99">
        <f>COUNTIF($BC$2:BC39, BC39)</f>
        <v>1</v>
      </c>
    </row>
    <row r="40" spans="1:56" hidden="1" x14ac:dyDescent="0.25">
      <c r="A40" t="s">
        <v>111</v>
      </c>
      <c r="B40" t="s">
        <v>112</v>
      </c>
      <c r="C40" t="s">
        <v>113</v>
      </c>
      <c r="D40" t="s">
        <v>869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919</v>
      </c>
      <c r="Q40" t="s">
        <v>117</v>
      </c>
      <c r="R40" s="1">
        <v>44123</v>
      </c>
      <c r="S40" t="s">
        <v>773</v>
      </c>
      <c r="T40" t="s">
        <v>119</v>
      </c>
      <c r="U40" t="s">
        <v>176</v>
      </c>
      <c r="V40" t="s">
        <v>61</v>
      </c>
      <c r="W40">
        <v>3311</v>
      </c>
      <c r="X40" t="s">
        <v>2706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44084</v>
      </c>
      <c r="AW40" s="106">
        <v>4</v>
      </c>
      <c r="AX40" s="15">
        <f>VLOOKUP(dummy_data!$AU40,dummy_oppeained!B:C,2,0)</f>
        <v>2</v>
      </c>
      <c r="AY40" s="22" t="str">
        <f>VLOOKUP(AT40,dummy_oppeained!B:D,3,0)</f>
        <v>arvestus (mitteeristav)</v>
      </c>
      <c r="AZ40" s="72" t="str">
        <f>VLOOKUP(AS:AS,hinded_abi!B:D,3,0)</f>
        <v>NULL</v>
      </c>
      <c r="BA40" s="26" t="str">
        <f t="shared" si="0"/>
        <v/>
      </c>
      <c r="BB40" s="27">
        <f t="shared" si="1"/>
        <v>0</v>
      </c>
      <c r="BC40" s="95" t="str">
        <f t="shared" si="2"/>
        <v>S00002_53609056192_õppeaine19_44084</v>
      </c>
      <c r="BD40" s="99">
        <f>COUNTIF($BC$2:BC40, BC40)</f>
        <v>1</v>
      </c>
    </row>
    <row r="41" spans="1:56" hidden="1" x14ac:dyDescent="0.25">
      <c r="A41" t="s">
        <v>111</v>
      </c>
      <c r="B41" t="s">
        <v>112</v>
      </c>
      <c r="C41" t="s">
        <v>113</v>
      </c>
      <c r="D41" t="s">
        <v>869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919</v>
      </c>
      <c r="Q41" t="s">
        <v>117</v>
      </c>
      <c r="R41" s="1">
        <v>44123</v>
      </c>
      <c r="S41" t="s">
        <v>773</v>
      </c>
      <c r="T41" t="s">
        <v>119</v>
      </c>
      <c r="U41" t="s">
        <v>176</v>
      </c>
      <c r="V41" t="s">
        <v>61</v>
      </c>
      <c r="W41">
        <v>3311</v>
      </c>
      <c r="X41" t="s">
        <v>2706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44449</v>
      </c>
      <c r="AW41" s="106">
        <v>4</v>
      </c>
      <c r="AX41" s="40">
        <f>VLOOKUP(dummy_data!$AU41,dummy_oppeained!B:C,2,0)</f>
        <v>9</v>
      </c>
      <c r="AY41" s="22" t="str">
        <f>VLOOKUP(AT41,dummy_oppeained!B:D,3,0)</f>
        <v>eksam (eristav hindamine)</v>
      </c>
      <c r="AZ41" s="72">
        <f>VLOOKUP(AS:AS,hinded_abi!B:D,3,0)</f>
        <v>0</v>
      </c>
      <c r="BA41" s="26">
        <f t="shared" si="0"/>
        <v>0</v>
      </c>
      <c r="BB41" s="27">
        <f t="shared" si="1"/>
        <v>9</v>
      </c>
      <c r="BC41" s="95" t="str">
        <f t="shared" si="2"/>
        <v>S00002_53609056192_õppeaine94_44449</v>
      </c>
      <c r="BD41" s="99">
        <f>COUNTIF($BC$2:BC41, BC41)</f>
        <v>1</v>
      </c>
    </row>
    <row r="42" spans="1:56" hidden="1" x14ac:dyDescent="0.25">
      <c r="A42" t="s">
        <v>111</v>
      </c>
      <c r="B42" t="s">
        <v>112</v>
      </c>
      <c r="C42" t="s">
        <v>113</v>
      </c>
      <c r="D42" t="s">
        <v>869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919</v>
      </c>
      <c r="Q42" t="s">
        <v>117</v>
      </c>
      <c r="R42" s="1">
        <v>44123</v>
      </c>
      <c r="S42" t="s">
        <v>773</v>
      </c>
      <c r="T42" t="s">
        <v>119</v>
      </c>
      <c r="U42" t="s">
        <v>176</v>
      </c>
      <c r="V42" t="s">
        <v>61</v>
      </c>
      <c r="W42">
        <v>3311</v>
      </c>
      <c r="X42" t="s">
        <v>2706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45179</v>
      </c>
      <c r="AW42" s="106">
        <v>4</v>
      </c>
      <c r="AX42" s="15">
        <f>VLOOKUP(dummy_data!$AU42,dummy_oppeained!B:C,2,0)</f>
        <v>3</v>
      </c>
      <c r="AY42" s="22" t="str">
        <f>VLOOKUP(AT42,dummy_oppeained!B:D,3,0)</f>
        <v>arvestus (mitteeristav)</v>
      </c>
      <c r="AZ42" s="72" t="str">
        <f>VLOOKUP(AS:AS,hinded_abi!B:D,3,0)</f>
        <v>NULL</v>
      </c>
      <c r="BA42" s="26" t="str">
        <f t="shared" si="0"/>
        <v/>
      </c>
      <c r="BB42" s="27">
        <f t="shared" si="1"/>
        <v>0</v>
      </c>
      <c r="BC42" s="95" t="str">
        <f t="shared" si="2"/>
        <v>S00002_53609056192_õppeaine62_45179</v>
      </c>
      <c r="BD42" s="99">
        <f>COUNTIF($BC$2:BC42, BC42)</f>
        <v>1</v>
      </c>
    </row>
    <row r="43" spans="1:56" hidden="1" x14ac:dyDescent="0.25">
      <c r="A43" t="s">
        <v>111</v>
      </c>
      <c r="B43" t="s">
        <v>112</v>
      </c>
      <c r="C43" t="s">
        <v>113</v>
      </c>
      <c r="D43" t="s">
        <v>869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919</v>
      </c>
      <c r="Q43" t="s">
        <v>117</v>
      </c>
      <c r="R43" s="1">
        <v>44123</v>
      </c>
      <c r="S43" t="s">
        <v>773</v>
      </c>
      <c r="T43" t="s">
        <v>119</v>
      </c>
      <c r="U43" t="s">
        <v>176</v>
      </c>
      <c r="V43" t="s">
        <v>61</v>
      </c>
      <c r="W43">
        <v>3311</v>
      </c>
      <c r="X43" t="s">
        <v>2706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44967</v>
      </c>
      <c r="AW43" s="106">
        <v>4</v>
      </c>
      <c r="AX43" s="40">
        <f>VLOOKUP(dummy_data!$AU43,dummy_oppeained!B:C,2,0)</f>
        <v>6</v>
      </c>
      <c r="AY43" s="22" t="str">
        <f>VLOOKUP(AT43,dummy_oppeained!B:D,3,0)</f>
        <v>hindeline arvestus (eristav hindamine)</v>
      </c>
      <c r="AZ43" s="72">
        <f>VLOOKUP(AS:AS,hinded_abi!B:D,3,0)</f>
        <v>1</v>
      </c>
      <c r="BA43" s="26">
        <f t="shared" si="0"/>
        <v>6</v>
      </c>
      <c r="BB43" s="27">
        <f t="shared" si="1"/>
        <v>6</v>
      </c>
      <c r="BC43" s="95" t="str">
        <f t="shared" si="2"/>
        <v>S00002_53609056192_õppeaine8_44967</v>
      </c>
      <c r="BD43" s="99">
        <f>COUNTIF($BC$2:BC43, BC43)</f>
        <v>1</v>
      </c>
    </row>
    <row r="44" spans="1:56" hidden="1" x14ac:dyDescent="0.25">
      <c r="A44" t="s">
        <v>111</v>
      </c>
      <c r="B44" t="s">
        <v>112</v>
      </c>
      <c r="C44" t="s">
        <v>113</v>
      </c>
      <c r="D44" t="s">
        <v>869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919</v>
      </c>
      <c r="Q44" t="s">
        <v>117</v>
      </c>
      <c r="R44" s="1">
        <v>44123</v>
      </c>
      <c r="S44" t="s">
        <v>773</v>
      </c>
      <c r="T44" t="s">
        <v>119</v>
      </c>
      <c r="U44" t="s">
        <v>176</v>
      </c>
      <c r="V44" t="s">
        <v>61</v>
      </c>
      <c r="W44">
        <v>3311</v>
      </c>
      <c r="X44" t="s">
        <v>2706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44084</v>
      </c>
      <c r="AW44" s="106">
        <v>4</v>
      </c>
      <c r="AX44" s="15">
        <f>VLOOKUP(dummy_data!$AU44,dummy_oppeained!B:C,2,0)</f>
        <v>6</v>
      </c>
      <c r="AY44" s="22" t="str">
        <f>VLOOKUP(AT44,dummy_oppeained!B:D,3,0)</f>
        <v>hindeline arvestus (eristav hindamine)</v>
      </c>
      <c r="AZ44" s="72">
        <f>VLOOKUP(AS:AS,hinded_abi!B:D,3,0)</f>
        <v>2</v>
      </c>
      <c r="BA44" s="26">
        <f t="shared" si="0"/>
        <v>12</v>
      </c>
      <c r="BB44" s="27">
        <f t="shared" si="1"/>
        <v>6</v>
      </c>
      <c r="BC44" s="95" t="str">
        <f t="shared" si="2"/>
        <v>S00002_53609056192_õppeaine98_44084</v>
      </c>
      <c r="BD44" s="99">
        <f>COUNTIF($BC$2:BC44, BC44)</f>
        <v>1</v>
      </c>
    </row>
    <row r="45" spans="1:56" hidden="1" x14ac:dyDescent="0.25">
      <c r="A45" t="s">
        <v>111</v>
      </c>
      <c r="B45" t="s">
        <v>112</v>
      </c>
      <c r="C45" t="s">
        <v>113</v>
      </c>
      <c r="D45" t="s">
        <v>869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919</v>
      </c>
      <c r="Q45" t="s">
        <v>117</v>
      </c>
      <c r="R45" s="1">
        <v>44123</v>
      </c>
      <c r="S45" t="s">
        <v>773</v>
      </c>
      <c r="T45" t="s">
        <v>119</v>
      </c>
      <c r="U45" t="s">
        <v>176</v>
      </c>
      <c r="V45" t="s">
        <v>61</v>
      </c>
      <c r="W45">
        <v>3311</v>
      </c>
      <c r="X45" t="s">
        <v>2706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44602</v>
      </c>
      <c r="AW45" s="106">
        <v>4</v>
      </c>
      <c r="AX45" s="40">
        <f>VLOOKUP(dummy_data!$AU45,dummy_oppeained!B:C,2,0)</f>
        <v>3</v>
      </c>
      <c r="AY45" s="22" t="str">
        <f>VLOOKUP(AT45,dummy_oppeained!B:D,3,0)</f>
        <v>arvestus (mitteeristav)</v>
      </c>
      <c r="AZ45" s="72" t="str">
        <f>VLOOKUP(AS:AS,hinded_abi!B:D,3,0)</f>
        <v>NULL</v>
      </c>
      <c r="BA45" s="26" t="str">
        <f t="shared" si="0"/>
        <v/>
      </c>
      <c r="BB45" s="27">
        <f t="shared" si="1"/>
        <v>0</v>
      </c>
      <c r="BC45" s="95" t="str">
        <f t="shared" si="2"/>
        <v>S00002_53609056192_õppeaine87_44602</v>
      </c>
      <c r="BD45" s="99">
        <f>COUNTIF($BC$2:BC45, BC45)</f>
        <v>1</v>
      </c>
    </row>
    <row r="46" spans="1:56" hidden="1" x14ac:dyDescent="0.25">
      <c r="A46" t="s">
        <v>111</v>
      </c>
      <c r="B46" t="s">
        <v>112</v>
      </c>
      <c r="C46" t="s">
        <v>113</v>
      </c>
      <c r="D46" t="s">
        <v>869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919</v>
      </c>
      <c r="Q46" t="s">
        <v>117</v>
      </c>
      <c r="R46" s="1">
        <v>44123</v>
      </c>
      <c r="S46" t="s">
        <v>773</v>
      </c>
      <c r="T46" t="s">
        <v>119</v>
      </c>
      <c r="U46" t="s">
        <v>176</v>
      </c>
      <c r="V46" t="s">
        <v>61</v>
      </c>
      <c r="W46">
        <v>3311</v>
      </c>
      <c r="X46" t="s">
        <v>2706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44602</v>
      </c>
      <c r="AW46" s="106">
        <v>4</v>
      </c>
      <c r="AX46" s="15">
        <f>VLOOKUP(dummy_data!$AU46,dummy_oppeained!B:C,2,0)</f>
        <v>8</v>
      </c>
      <c r="AY46" s="22" t="str">
        <f>VLOOKUP(AT46,dummy_oppeained!B:D,3,0)</f>
        <v>eksam (eristav hindamine)</v>
      </c>
      <c r="AZ46" s="72">
        <f>VLOOKUP(AS:AS,hinded_abi!B:D,3,0)</f>
        <v>0</v>
      </c>
      <c r="BA46" s="26">
        <f t="shared" si="0"/>
        <v>0</v>
      </c>
      <c r="BB46" s="27">
        <f t="shared" si="1"/>
        <v>8</v>
      </c>
      <c r="BC46" s="95" t="str">
        <f t="shared" si="2"/>
        <v>S00002_53609056192_õppeaine23_44602</v>
      </c>
      <c r="BD46" s="99">
        <f>COUNTIF($BC$2:BC46, BC46)</f>
        <v>1</v>
      </c>
    </row>
    <row r="47" spans="1:56" hidden="1" x14ac:dyDescent="0.25">
      <c r="A47" t="s">
        <v>111</v>
      </c>
      <c r="B47" t="s">
        <v>112</v>
      </c>
      <c r="C47" t="s">
        <v>113</v>
      </c>
      <c r="D47" t="s">
        <v>869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919</v>
      </c>
      <c r="Q47" t="s">
        <v>117</v>
      </c>
      <c r="R47" s="1">
        <v>44123</v>
      </c>
      <c r="S47" t="s">
        <v>773</v>
      </c>
      <c r="T47" t="s">
        <v>119</v>
      </c>
      <c r="U47" t="s">
        <v>176</v>
      </c>
      <c r="V47" t="s">
        <v>61</v>
      </c>
      <c r="W47">
        <v>3311</v>
      </c>
      <c r="X47" t="s">
        <v>2706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45545</v>
      </c>
      <c r="AW47" s="106">
        <v>4</v>
      </c>
      <c r="AX47" s="40">
        <f>VLOOKUP(dummy_data!$AU47,dummy_oppeained!B:C,2,0)</f>
        <v>2</v>
      </c>
      <c r="AY47" s="22" t="str">
        <f>VLOOKUP(AT47,dummy_oppeained!B:D,3,0)</f>
        <v>arvestus (mitteeristav)</v>
      </c>
      <c r="AZ47" s="72" t="str">
        <f>VLOOKUP(AS:AS,hinded_abi!B:D,3,0)</f>
        <v>NULL</v>
      </c>
      <c r="BA47" s="26" t="str">
        <f t="shared" si="0"/>
        <v/>
      </c>
      <c r="BB47" s="27">
        <f t="shared" si="1"/>
        <v>0</v>
      </c>
      <c r="BC47" s="95" t="str">
        <f t="shared" si="2"/>
        <v>S00002_53609056192_õppeaine74_45545</v>
      </c>
      <c r="BD47" s="99">
        <f>COUNTIF($BC$2:BC47, BC47)</f>
        <v>1</v>
      </c>
    </row>
    <row r="48" spans="1:56" hidden="1" x14ac:dyDescent="0.25">
      <c r="A48" t="s">
        <v>111</v>
      </c>
      <c r="B48" t="s">
        <v>112</v>
      </c>
      <c r="C48" t="s">
        <v>113</v>
      </c>
      <c r="D48" t="s">
        <v>869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919</v>
      </c>
      <c r="Q48" t="s">
        <v>117</v>
      </c>
      <c r="R48" s="1">
        <v>44123</v>
      </c>
      <c r="S48" t="s">
        <v>773</v>
      </c>
      <c r="T48" t="s">
        <v>119</v>
      </c>
      <c r="U48" t="s">
        <v>176</v>
      </c>
      <c r="V48" t="s">
        <v>61</v>
      </c>
      <c r="W48">
        <v>3311</v>
      </c>
      <c r="X48" t="s">
        <v>2706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44967</v>
      </c>
      <c r="AW48" s="106">
        <v>4</v>
      </c>
      <c r="AX48" s="15">
        <f>VLOOKUP(dummy_data!$AU48,dummy_oppeained!B:C,2,0)</f>
        <v>5</v>
      </c>
      <c r="AY48" s="22" t="str">
        <f>VLOOKUP(AT48,dummy_oppeained!B:D,3,0)</f>
        <v>hindeline arvestus (eristav hindamine)</v>
      </c>
      <c r="AZ48" s="72">
        <f>VLOOKUP(AS:AS,hinded_abi!B:D,3,0)</f>
        <v>2</v>
      </c>
      <c r="BA48" s="26">
        <f t="shared" si="0"/>
        <v>10</v>
      </c>
      <c r="BB48" s="27">
        <f t="shared" si="1"/>
        <v>5</v>
      </c>
      <c r="BC48" s="95" t="str">
        <f t="shared" si="2"/>
        <v>S00002_53609056192_õppeaine25_44967</v>
      </c>
      <c r="BD48" s="99">
        <f>COUNTIF($BC$2:BC48, BC48)</f>
        <v>1</v>
      </c>
    </row>
    <row r="49" spans="1:56" hidden="1" x14ac:dyDescent="0.25">
      <c r="A49" t="s">
        <v>111</v>
      </c>
      <c r="B49" t="s">
        <v>112</v>
      </c>
      <c r="C49" t="s">
        <v>113</v>
      </c>
      <c r="D49" t="s">
        <v>869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919</v>
      </c>
      <c r="Q49" t="s">
        <v>117</v>
      </c>
      <c r="R49" s="1">
        <v>44123</v>
      </c>
      <c r="S49" t="s">
        <v>773</v>
      </c>
      <c r="T49" t="s">
        <v>119</v>
      </c>
      <c r="U49" t="s">
        <v>176</v>
      </c>
      <c r="V49" t="s">
        <v>61</v>
      </c>
      <c r="W49">
        <v>3311</v>
      </c>
      <c r="X49" t="s">
        <v>2706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44967</v>
      </c>
      <c r="AW49" s="106">
        <v>4</v>
      </c>
      <c r="AX49" s="40">
        <f>VLOOKUP(dummy_data!$AU49,dummy_oppeained!B:C,2,0)</f>
        <v>5</v>
      </c>
      <c r="AY49" s="22" t="str">
        <f>VLOOKUP(AT49,dummy_oppeained!B:D,3,0)</f>
        <v>hindeline arvestus (eristav hindamine)</v>
      </c>
      <c r="AZ49" s="72">
        <f>VLOOKUP(AS:AS,hinded_abi!B:D,3,0)</f>
        <v>1</v>
      </c>
      <c r="BA49" s="26">
        <f t="shared" si="0"/>
        <v>5</v>
      </c>
      <c r="BB49" s="27">
        <f t="shared" si="1"/>
        <v>5</v>
      </c>
      <c r="BC49" s="95" t="str">
        <f t="shared" si="2"/>
        <v>S00002_53609056192_õppeaine53_44967</v>
      </c>
      <c r="BD49" s="99">
        <f>COUNTIF($BC$2:BC49, BC49)</f>
        <v>1</v>
      </c>
    </row>
    <row r="50" spans="1:56" hidden="1" x14ac:dyDescent="0.25">
      <c r="A50" t="s">
        <v>111</v>
      </c>
      <c r="B50" t="s">
        <v>112</v>
      </c>
      <c r="C50" t="s">
        <v>113</v>
      </c>
      <c r="D50" t="s">
        <v>869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919</v>
      </c>
      <c r="Q50" t="s">
        <v>117</v>
      </c>
      <c r="R50" s="1">
        <v>44123</v>
      </c>
      <c r="S50" t="s">
        <v>773</v>
      </c>
      <c r="T50" t="s">
        <v>119</v>
      </c>
      <c r="U50" t="s">
        <v>176</v>
      </c>
      <c r="V50" t="s">
        <v>61</v>
      </c>
      <c r="W50">
        <v>3311</v>
      </c>
      <c r="X50" t="s">
        <v>2706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45698</v>
      </c>
      <c r="AW50" s="106">
        <v>4</v>
      </c>
      <c r="AX50" s="15">
        <f>VLOOKUP(dummy_data!$AU50,dummy_oppeained!B:C,2,0)</f>
        <v>9</v>
      </c>
      <c r="AY50" s="22" t="str">
        <f>VLOOKUP(AT50,dummy_oppeained!B:D,3,0)</f>
        <v>eksam (eristav hindamine)</v>
      </c>
      <c r="AZ50" s="72">
        <f>VLOOKUP(AS:AS,hinded_abi!B:D,3,0)</f>
        <v>0</v>
      </c>
      <c r="BA50" s="26">
        <f t="shared" si="0"/>
        <v>0</v>
      </c>
      <c r="BB50" s="27">
        <f t="shared" si="1"/>
        <v>9</v>
      </c>
      <c r="BC50" s="95" t="str">
        <f t="shared" si="2"/>
        <v>S00002_53609056192_õppeaine66_45698</v>
      </c>
      <c r="BD50" s="99">
        <f>COUNTIF($BC$2:BC50, BC50)</f>
        <v>1</v>
      </c>
    </row>
    <row r="51" spans="1:56" hidden="1" x14ac:dyDescent="0.25">
      <c r="A51" t="s">
        <v>111</v>
      </c>
      <c r="B51" t="s">
        <v>112</v>
      </c>
      <c r="C51" t="s">
        <v>113</v>
      </c>
      <c r="D51" t="s">
        <v>869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919</v>
      </c>
      <c r="Q51" t="s">
        <v>117</v>
      </c>
      <c r="R51" s="1">
        <v>44123</v>
      </c>
      <c r="S51" t="s">
        <v>773</v>
      </c>
      <c r="T51" t="s">
        <v>119</v>
      </c>
      <c r="U51" t="s">
        <v>176</v>
      </c>
      <c r="V51" t="s">
        <v>61</v>
      </c>
      <c r="W51">
        <v>3311</v>
      </c>
      <c r="X51" t="s">
        <v>2706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45698</v>
      </c>
      <c r="AW51" s="106">
        <v>4</v>
      </c>
      <c r="AX51" s="40">
        <f>VLOOKUP(dummy_data!$AU51,dummy_oppeained!B:C,2,0)</f>
        <v>6</v>
      </c>
      <c r="AY51" s="22" t="str">
        <f>VLOOKUP(AT51,dummy_oppeained!B:D,3,0)</f>
        <v>hindeline arvestus (eristav hindamine)</v>
      </c>
      <c r="AZ51" s="72">
        <f>VLOOKUP(AS:AS,hinded_abi!B:D,3,0)</f>
        <v>0</v>
      </c>
      <c r="BA51" s="26">
        <f t="shared" si="0"/>
        <v>0</v>
      </c>
      <c r="BB51" s="27">
        <f t="shared" si="1"/>
        <v>6</v>
      </c>
      <c r="BC51" s="95" t="str">
        <f t="shared" si="2"/>
        <v>S00002_53609056192_õppeaine78_45698</v>
      </c>
      <c r="BD51" s="99">
        <f>COUNTIF($BC$2:BC51, BC51)</f>
        <v>1</v>
      </c>
    </row>
    <row r="52" spans="1:56" hidden="1" x14ac:dyDescent="0.25">
      <c r="A52" t="s">
        <v>111</v>
      </c>
      <c r="B52" t="s">
        <v>112</v>
      </c>
      <c r="C52" t="s">
        <v>113</v>
      </c>
      <c r="D52" t="s">
        <v>869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919</v>
      </c>
      <c r="Q52" t="s">
        <v>117</v>
      </c>
      <c r="R52" s="1">
        <v>44123</v>
      </c>
      <c r="S52" t="s">
        <v>773</v>
      </c>
      <c r="T52" t="s">
        <v>119</v>
      </c>
      <c r="U52" t="s">
        <v>176</v>
      </c>
      <c r="V52" t="s">
        <v>61</v>
      </c>
      <c r="W52">
        <v>3311</v>
      </c>
      <c r="X52" t="s">
        <v>2706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44602</v>
      </c>
      <c r="AW52" s="106">
        <v>4</v>
      </c>
      <c r="AX52" s="15">
        <f>VLOOKUP(dummy_data!$AU52,dummy_oppeained!B:C,2,0)</f>
        <v>6</v>
      </c>
      <c r="AY52" s="22" t="str">
        <f>VLOOKUP(AT52,dummy_oppeained!B:D,3,0)</f>
        <v>hindeline arvestus (eristav hindamine)</v>
      </c>
      <c r="AZ52" s="72">
        <f>VLOOKUP(AS:AS,hinded_abi!B:D,3,0)</f>
        <v>3</v>
      </c>
      <c r="BA52" s="26">
        <f t="shared" si="0"/>
        <v>18</v>
      </c>
      <c r="BB52" s="27">
        <f t="shared" si="1"/>
        <v>6</v>
      </c>
      <c r="BC52" s="95" t="str">
        <f t="shared" si="2"/>
        <v>S00002_53609056192_õppeaine86_44602</v>
      </c>
      <c r="BD52" s="99">
        <f>COUNTIF($BC$2:BC52, BC52)</f>
        <v>1</v>
      </c>
    </row>
    <row r="53" spans="1:56" hidden="1" x14ac:dyDescent="0.25">
      <c r="A53" t="s">
        <v>111</v>
      </c>
      <c r="B53" t="s">
        <v>112</v>
      </c>
      <c r="C53" t="s">
        <v>113</v>
      </c>
      <c r="D53" t="s">
        <v>869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919</v>
      </c>
      <c r="Q53" t="s">
        <v>117</v>
      </c>
      <c r="R53" s="1">
        <v>44123</v>
      </c>
      <c r="S53" t="s">
        <v>773</v>
      </c>
      <c r="T53" t="s">
        <v>119</v>
      </c>
      <c r="U53" t="s">
        <v>176</v>
      </c>
      <c r="V53" t="s">
        <v>61</v>
      </c>
      <c r="W53">
        <v>3311</v>
      </c>
      <c r="X53" t="s">
        <v>2706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44237</v>
      </c>
      <c r="AW53" s="106">
        <v>4</v>
      </c>
      <c r="AX53" s="40">
        <f>VLOOKUP(dummy_data!$AU53,dummy_oppeained!B:C,2,0)</f>
        <v>9</v>
      </c>
      <c r="AY53" s="22" t="str">
        <f>VLOOKUP(AT53,dummy_oppeained!B:D,3,0)</f>
        <v>eksam (eristav hindamine)</v>
      </c>
      <c r="AZ53" s="72">
        <f>VLOOKUP(AS:AS,hinded_abi!B:D,3,0)</f>
        <v>4</v>
      </c>
      <c r="BA53" s="26">
        <f t="shared" si="0"/>
        <v>36</v>
      </c>
      <c r="BB53" s="27">
        <f t="shared" si="1"/>
        <v>9</v>
      </c>
      <c r="BC53" s="95" t="str">
        <f t="shared" si="2"/>
        <v>S00002_53609056192_õppeaine10_44237</v>
      </c>
      <c r="BD53" s="99">
        <f>COUNTIF($BC$2:BC53, BC53)</f>
        <v>1</v>
      </c>
    </row>
    <row r="54" spans="1:56" hidden="1" x14ac:dyDescent="0.25">
      <c r="A54" t="s">
        <v>111</v>
      </c>
      <c r="B54" t="s">
        <v>112</v>
      </c>
      <c r="C54" t="s">
        <v>113</v>
      </c>
      <c r="D54" t="s">
        <v>869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919</v>
      </c>
      <c r="Q54" t="s">
        <v>117</v>
      </c>
      <c r="R54" s="1">
        <v>44123</v>
      </c>
      <c r="S54" t="s">
        <v>773</v>
      </c>
      <c r="T54" t="s">
        <v>119</v>
      </c>
      <c r="U54" t="s">
        <v>176</v>
      </c>
      <c r="V54" t="s">
        <v>61</v>
      </c>
      <c r="W54">
        <v>3311</v>
      </c>
      <c r="X54" t="s">
        <v>2706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44602</v>
      </c>
      <c r="AW54" s="106">
        <v>4</v>
      </c>
      <c r="AX54" s="15">
        <f>VLOOKUP(dummy_data!$AU54,dummy_oppeained!B:C,2,0)</f>
        <v>2</v>
      </c>
      <c r="AY54" s="22" t="str">
        <f>VLOOKUP(AT54,dummy_oppeained!B:D,3,0)</f>
        <v>arvestus (mitteeristav)</v>
      </c>
      <c r="AZ54" s="72" t="str">
        <f>VLOOKUP(AS:AS,hinded_abi!B:D,3,0)</f>
        <v>NULL</v>
      </c>
      <c r="BA54" s="26" t="str">
        <f t="shared" si="0"/>
        <v/>
      </c>
      <c r="BB54" s="27">
        <f t="shared" si="1"/>
        <v>0</v>
      </c>
      <c r="BC54" s="95" t="str">
        <f t="shared" si="2"/>
        <v>S00002_53609056192_õppeaine5_44602</v>
      </c>
      <c r="BD54" s="99">
        <f>COUNTIF($BC$2:BC54, BC54)</f>
        <v>1</v>
      </c>
    </row>
    <row r="55" spans="1:56" hidden="1" x14ac:dyDescent="0.25">
      <c r="A55" t="s">
        <v>111</v>
      </c>
      <c r="B55" t="s">
        <v>112</v>
      </c>
      <c r="C55" t="s">
        <v>113</v>
      </c>
      <c r="D55" t="s">
        <v>869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919</v>
      </c>
      <c r="Q55" t="s">
        <v>117</v>
      </c>
      <c r="R55" s="1">
        <v>44123</v>
      </c>
      <c r="S55" t="s">
        <v>773</v>
      </c>
      <c r="T55" t="s">
        <v>119</v>
      </c>
      <c r="U55" t="s">
        <v>176</v>
      </c>
      <c r="V55" t="s">
        <v>61</v>
      </c>
      <c r="W55">
        <v>3311</v>
      </c>
      <c r="X55" t="s">
        <v>2706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45332</v>
      </c>
      <c r="AW55" s="106">
        <v>4</v>
      </c>
      <c r="AX55" s="40">
        <f>VLOOKUP(dummy_data!$AU55,dummy_oppeained!B:C,2,0)</f>
        <v>8</v>
      </c>
      <c r="AY55" s="22" t="str">
        <f>VLOOKUP(AT55,dummy_oppeained!B:D,3,0)</f>
        <v>eksam (eristav hindamine)</v>
      </c>
      <c r="AZ55" s="72">
        <f>VLOOKUP(AS:AS,hinded_abi!B:D,3,0)</f>
        <v>1</v>
      </c>
      <c r="BA55" s="26">
        <f t="shared" si="0"/>
        <v>8</v>
      </c>
      <c r="BB55" s="27">
        <f t="shared" si="1"/>
        <v>8</v>
      </c>
      <c r="BC55" s="95" t="str">
        <f t="shared" si="2"/>
        <v>S00002_53609056192_õppeaine79_45332</v>
      </c>
      <c r="BD55" s="99">
        <f>COUNTIF($BC$2:BC55, BC55)</f>
        <v>1</v>
      </c>
    </row>
    <row r="56" spans="1:56" hidden="1" x14ac:dyDescent="0.25">
      <c r="A56" t="s">
        <v>111</v>
      </c>
      <c r="B56" t="s">
        <v>112</v>
      </c>
      <c r="C56" t="s">
        <v>113</v>
      </c>
      <c r="D56" t="s">
        <v>869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919</v>
      </c>
      <c r="Q56" t="s">
        <v>117</v>
      </c>
      <c r="R56" s="1">
        <v>44123</v>
      </c>
      <c r="S56" t="s">
        <v>773</v>
      </c>
      <c r="T56" t="s">
        <v>119</v>
      </c>
      <c r="U56" t="s">
        <v>176</v>
      </c>
      <c r="V56" t="s">
        <v>61</v>
      </c>
      <c r="W56">
        <v>3311</v>
      </c>
      <c r="X56" t="s">
        <v>2706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44814</v>
      </c>
      <c r="AW56" s="106">
        <v>4</v>
      </c>
      <c r="AX56" s="15">
        <f>VLOOKUP(dummy_data!$AU56,dummy_oppeained!B:C,2,0)</f>
        <v>2</v>
      </c>
      <c r="AY56" s="22" t="str">
        <f>VLOOKUP(AT56,dummy_oppeained!B:D,3,0)</f>
        <v>arvestus (mitteeristav)</v>
      </c>
      <c r="AZ56" s="72" t="str">
        <f>VLOOKUP(AS:AS,hinded_abi!B:D,3,0)</f>
        <v>NULL</v>
      </c>
      <c r="BA56" s="26" t="str">
        <f t="shared" si="0"/>
        <v/>
      </c>
      <c r="BB56" s="27">
        <f t="shared" si="1"/>
        <v>0</v>
      </c>
      <c r="BC56" s="95" t="str">
        <f t="shared" si="2"/>
        <v>S00002_53609056192_õppeaine61_44814</v>
      </c>
      <c r="BD56" s="99">
        <f>COUNTIF($BC$2:BC56, BC56)</f>
        <v>1</v>
      </c>
    </row>
    <row r="57" spans="1:56" hidden="1" x14ac:dyDescent="0.25">
      <c r="A57" t="s">
        <v>111</v>
      </c>
      <c r="B57" t="s">
        <v>112</v>
      </c>
      <c r="C57" t="s">
        <v>113</v>
      </c>
      <c r="D57" t="s">
        <v>869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919</v>
      </c>
      <c r="Q57" t="s">
        <v>117</v>
      </c>
      <c r="R57" s="1">
        <v>44123</v>
      </c>
      <c r="S57" t="s">
        <v>773</v>
      </c>
      <c r="T57" t="s">
        <v>119</v>
      </c>
      <c r="U57" t="s">
        <v>176</v>
      </c>
      <c r="V57" t="s">
        <v>61</v>
      </c>
      <c r="W57">
        <v>3311</v>
      </c>
      <c r="X57" t="s">
        <v>2706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45545</v>
      </c>
      <c r="AW57" s="106">
        <v>4</v>
      </c>
      <c r="AX57" s="40">
        <f>VLOOKUP(dummy_data!$AU57,dummy_oppeained!B:C,2,0)</f>
        <v>10</v>
      </c>
      <c r="AY57" s="22" t="str">
        <f>VLOOKUP(AT57,dummy_oppeained!B:D,3,0)</f>
        <v>eksam (eristav hindamine)</v>
      </c>
      <c r="AZ57" s="72">
        <f>VLOOKUP(AS:AS,hinded_abi!B:D,3,0)</f>
        <v>1</v>
      </c>
      <c r="BA57" s="26">
        <f t="shared" si="0"/>
        <v>10</v>
      </c>
      <c r="BB57" s="27">
        <f t="shared" si="1"/>
        <v>10</v>
      </c>
      <c r="BC57" s="95" t="str">
        <f t="shared" si="2"/>
        <v>S00002_53609056192_õppeaine11_45545</v>
      </c>
      <c r="BD57" s="99">
        <f>COUNTIF($BC$2:BC57, BC57)</f>
        <v>1</v>
      </c>
    </row>
    <row r="58" spans="1:56" hidden="1" x14ac:dyDescent="0.25">
      <c r="A58" t="s">
        <v>111</v>
      </c>
      <c r="B58" t="s">
        <v>112</v>
      </c>
      <c r="C58" t="s">
        <v>113</v>
      </c>
      <c r="D58" t="s">
        <v>869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919</v>
      </c>
      <c r="Q58" t="s">
        <v>117</v>
      </c>
      <c r="R58" s="1">
        <v>44123</v>
      </c>
      <c r="S58" t="s">
        <v>773</v>
      </c>
      <c r="T58" t="s">
        <v>119</v>
      </c>
      <c r="U58" t="s">
        <v>176</v>
      </c>
      <c r="V58" t="s">
        <v>61</v>
      </c>
      <c r="W58">
        <v>3311</v>
      </c>
      <c r="X58" t="s">
        <v>2706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45698</v>
      </c>
      <c r="AW58" s="106">
        <v>4</v>
      </c>
      <c r="AX58" s="15">
        <f>VLOOKUP(dummy_data!$AU58,dummy_oppeained!B:C,2,0)</f>
        <v>3</v>
      </c>
      <c r="AY58" s="22" t="str">
        <f>VLOOKUP(AT58,dummy_oppeained!B:D,3,0)</f>
        <v>arvestus (mitteeristav)</v>
      </c>
      <c r="AZ58" s="72" t="str">
        <f>VLOOKUP(AS:AS,hinded_abi!B:D,3,0)</f>
        <v>NULL</v>
      </c>
      <c r="BA58" s="26" t="str">
        <f t="shared" si="0"/>
        <v/>
      </c>
      <c r="BB58" s="27">
        <f t="shared" si="1"/>
        <v>0</v>
      </c>
      <c r="BC58" s="95" t="str">
        <f t="shared" si="2"/>
        <v>S00002_53609056192_õppeaine90_45698</v>
      </c>
      <c r="BD58" s="99">
        <f>COUNTIF($BC$2:BC58, BC58)</f>
        <v>1</v>
      </c>
    </row>
    <row r="59" spans="1:56" hidden="1" x14ac:dyDescent="0.25">
      <c r="A59" t="s">
        <v>111</v>
      </c>
      <c r="B59" t="s">
        <v>112</v>
      </c>
      <c r="C59" t="s">
        <v>113</v>
      </c>
      <c r="D59" t="s">
        <v>869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919</v>
      </c>
      <c r="Q59" t="s">
        <v>117</v>
      </c>
      <c r="R59" s="1">
        <v>44123</v>
      </c>
      <c r="S59" t="s">
        <v>773</v>
      </c>
      <c r="T59" t="s">
        <v>119</v>
      </c>
      <c r="U59" t="s">
        <v>176</v>
      </c>
      <c r="V59" t="s">
        <v>61</v>
      </c>
      <c r="W59">
        <v>3311</v>
      </c>
      <c r="X59" t="s">
        <v>2706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44449</v>
      </c>
      <c r="AW59" s="106">
        <v>4</v>
      </c>
      <c r="AX59" s="40">
        <f>VLOOKUP(dummy_data!$AU59,dummy_oppeained!B:C,2,0)</f>
        <v>6</v>
      </c>
      <c r="AY59" s="22" t="str">
        <f>VLOOKUP(AT59,dummy_oppeained!B:D,3,0)</f>
        <v>hindeline arvestus (eristav hindamine)</v>
      </c>
      <c r="AZ59" s="72">
        <f>VLOOKUP(AS:AS,hinded_abi!B:D,3,0)</f>
        <v>3</v>
      </c>
      <c r="BA59" s="26">
        <f t="shared" si="0"/>
        <v>18</v>
      </c>
      <c r="BB59" s="27">
        <f t="shared" si="1"/>
        <v>6</v>
      </c>
      <c r="BC59" s="95" t="str">
        <f t="shared" si="2"/>
        <v>S00002_53609056192_õppeaine41_44449</v>
      </c>
      <c r="BD59" s="99">
        <f>COUNTIF($BC$2:BC59, BC59)</f>
        <v>1</v>
      </c>
    </row>
    <row r="60" spans="1:56" hidden="1" x14ac:dyDescent="0.25">
      <c r="A60" t="s">
        <v>111</v>
      </c>
      <c r="B60" t="s">
        <v>112</v>
      </c>
      <c r="C60" t="s">
        <v>113</v>
      </c>
      <c r="D60" t="s">
        <v>869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919</v>
      </c>
      <c r="Q60" t="s">
        <v>117</v>
      </c>
      <c r="R60" s="1">
        <v>44123</v>
      </c>
      <c r="S60" t="s">
        <v>773</v>
      </c>
      <c r="T60" t="s">
        <v>119</v>
      </c>
      <c r="U60" t="s">
        <v>176</v>
      </c>
      <c r="V60" t="s">
        <v>61</v>
      </c>
      <c r="W60">
        <v>3311</v>
      </c>
      <c r="X60" t="s">
        <v>2706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45332</v>
      </c>
      <c r="AW60" s="106">
        <v>4</v>
      </c>
      <c r="AX60" s="15">
        <f>VLOOKUP(dummy_data!$AU60,dummy_oppeained!B:C,2,0)</f>
        <v>5</v>
      </c>
      <c r="AY60" s="22" t="str">
        <f>VLOOKUP(AT60,dummy_oppeained!B:D,3,0)</f>
        <v>hindeline arvestus (eristav hindamine)</v>
      </c>
      <c r="AZ60" s="72">
        <f>VLOOKUP(AS:AS,hinded_abi!B:D,3,0)</f>
        <v>0</v>
      </c>
      <c r="BA60" s="26">
        <f t="shared" si="0"/>
        <v>0</v>
      </c>
      <c r="BB60" s="27">
        <f t="shared" si="1"/>
        <v>5</v>
      </c>
      <c r="BC60" s="95" t="str">
        <f t="shared" si="2"/>
        <v>S00002_53609056192_õppeaine39_45332</v>
      </c>
      <c r="BD60" s="99">
        <f>COUNTIF($BC$2:BC60, BC60)</f>
        <v>1</v>
      </c>
    </row>
    <row r="61" spans="1:56" hidden="1" x14ac:dyDescent="0.25">
      <c r="A61" t="s">
        <v>111</v>
      </c>
      <c r="B61" t="s">
        <v>112</v>
      </c>
      <c r="C61" t="s">
        <v>113</v>
      </c>
      <c r="D61" t="s">
        <v>869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919</v>
      </c>
      <c r="Q61" t="s">
        <v>117</v>
      </c>
      <c r="R61" s="1">
        <v>44123</v>
      </c>
      <c r="S61" t="s">
        <v>773</v>
      </c>
      <c r="T61" t="s">
        <v>119</v>
      </c>
      <c r="U61" t="s">
        <v>176</v>
      </c>
      <c r="V61" t="s">
        <v>61</v>
      </c>
      <c r="W61">
        <v>3311</v>
      </c>
      <c r="X61" t="s">
        <v>2706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45179</v>
      </c>
      <c r="AW61" s="106">
        <v>4</v>
      </c>
      <c r="AX61" s="40">
        <f>VLOOKUP(dummy_data!$AU61,dummy_oppeained!B:C,2,0)</f>
        <v>3</v>
      </c>
      <c r="AY61" s="22" t="str">
        <f>VLOOKUP(AT61,dummy_oppeained!B:D,3,0)</f>
        <v>arvestus (mitteeristav)</v>
      </c>
      <c r="AZ61" s="72" t="str">
        <f>VLOOKUP(AS:AS,hinded_abi!B:D,3,0)</f>
        <v>NULL</v>
      </c>
      <c r="BA61" s="26" t="str">
        <f t="shared" si="0"/>
        <v/>
      </c>
      <c r="BB61" s="27">
        <f t="shared" si="1"/>
        <v>0</v>
      </c>
      <c r="BC61" s="95" t="str">
        <f t="shared" si="2"/>
        <v>S00002_53609056192_õppeaine31_45179</v>
      </c>
      <c r="BD61" s="99">
        <f>COUNTIF($BC$2:BC61, BC61)</f>
        <v>1</v>
      </c>
    </row>
    <row r="62" spans="1:56" hidden="1" x14ac:dyDescent="0.25">
      <c r="A62" t="s">
        <v>111</v>
      </c>
      <c r="B62" t="s">
        <v>112</v>
      </c>
      <c r="C62" t="s">
        <v>113</v>
      </c>
      <c r="D62" t="s">
        <v>869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919</v>
      </c>
      <c r="Q62" t="s">
        <v>117</v>
      </c>
      <c r="R62" s="1">
        <v>44123</v>
      </c>
      <c r="S62" t="s">
        <v>773</v>
      </c>
      <c r="T62" t="s">
        <v>119</v>
      </c>
      <c r="U62" t="s">
        <v>176</v>
      </c>
      <c r="V62" t="s">
        <v>61</v>
      </c>
      <c r="W62">
        <v>3311</v>
      </c>
      <c r="X62" t="s">
        <v>2706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44602</v>
      </c>
      <c r="AW62" s="106">
        <v>4</v>
      </c>
      <c r="AX62" s="15">
        <f>VLOOKUP(dummy_data!$AU62,dummy_oppeained!B:C,2,0)</f>
        <v>8</v>
      </c>
      <c r="AY62" s="22" t="str">
        <f>VLOOKUP(AT62,dummy_oppeained!B:D,3,0)</f>
        <v>eksam (eristav hindamine)</v>
      </c>
      <c r="AZ62" s="72">
        <f>VLOOKUP(AS:AS,hinded_abi!B:D,3,0)</f>
        <v>5</v>
      </c>
      <c r="BA62" s="26">
        <f t="shared" si="0"/>
        <v>40</v>
      </c>
      <c r="BB62" s="27">
        <f t="shared" si="1"/>
        <v>8</v>
      </c>
      <c r="BC62" s="95" t="str">
        <f t="shared" si="2"/>
        <v>S00002_53609056192_õppeaine51_44602</v>
      </c>
      <c r="BD62" s="99">
        <f>COUNTIF($BC$2:BC62, BC62)</f>
        <v>1</v>
      </c>
    </row>
    <row r="63" spans="1:56" hidden="1" x14ac:dyDescent="0.25">
      <c r="A63" t="s">
        <v>111</v>
      </c>
      <c r="B63" t="s">
        <v>112</v>
      </c>
      <c r="C63" t="s">
        <v>113</v>
      </c>
      <c r="D63" t="s">
        <v>869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919</v>
      </c>
      <c r="Q63" t="s">
        <v>117</v>
      </c>
      <c r="R63" s="1">
        <v>44123</v>
      </c>
      <c r="S63" t="s">
        <v>773</v>
      </c>
      <c r="T63" t="s">
        <v>119</v>
      </c>
      <c r="U63" t="s">
        <v>176</v>
      </c>
      <c r="V63" t="s">
        <v>61</v>
      </c>
      <c r="W63">
        <v>3311</v>
      </c>
      <c r="X63" t="s">
        <v>2706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45698</v>
      </c>
      <c r="AW63" s="106">
        <v>4</v>
      </c>
      <c r="AX63" s="40">
        <f>VLOOKUP(dummy_data!$AU63,dummy_oppeained!B:C,2,0)</f>
        <v>6</v>
      </c>
      <c r="AY63" s="22" t="str">
        <f>VLOOKUP(AT63,dummy_oppeained!B:D,3,0)</f>
        <v>hindeline arvestus (eristav hindamine)</v>
      </c>
      <c r="AZ63" s="72">
        <f>VLOOKUP(AS:AS,hinded_abi!B:D,3,0)</f>
        <v>0</v>
      </c>
      <c r="BA63" s="26">
        <f t="shared" si="0"/>
        <v>0</v>
      </c>
      <c r="BB63" s="27">
        <f t="shared" si="1"/>
        <v>6</v>
      </c>
      <c r="BC63" s="95" t="str">
        <f t="shared" si="2"/>
        <v>S00002_53609056192_õppeaine2_45698</v>
      </c>
      <c r="BD63" s="99">
        <f>COUNTIF($BC$2:BC63, BC63)</f>
        <v>1</v>
      </c>
    </row>
    <row r="64" spans="1:56" hidden="1" x14ac:dyDescent="0.25">
      <c r="A64" t="s">
        <v>111</v>
      </c>
      <c r="B64" t="s">
        <v>112</v>
      </c>
      <c r="C64" t="s">
        <v>113</v>
      </c>
      <c r="D64" t="s">
        <v>869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919</v>
      </c>
      <c r="Q64" t="s">
        <v>117</v>
      </c>
      <c r="R64" s="1">
        <v>44123</v>
      </c>
      <c r="S64" t="s">
        <v>773</v>
      </c>
      <c r="T64" t="s">
        <v>119</v>
      </c>
      <c r="U64" t="s">
        <v>176</v>
      </c>
      <c r="V64" t="s">
        <v>61</v>
      </c>
      <c r="W64">
        <v>3311</v>
      </c>
      <c r="X64" t="s">
        <v>2706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45698</v>
      </c>
      <c r="AW64" s="106">
        <v>4</v>
      </c>
      <c r="AX64" s="15">
        <f>VLOOKUP(dummy_data!$AU64,dummy_oppeained!B:C,2,0)</f>
        <v>6</v>
      </c>
      <c r="AY64" s="22" t="str">
        <f>VLOOKUP(AT64,dummy_oppeained!B:D,3,0)</f>
        <v>hindeline arvestus (eristav hindamine)</v>
      </c>
      <c r="AZ64" s="72">
        <f>VLOOKUP(AS:AS,hinded_abi!B:D,3,0)</f>
        <v>5</v>
      </c>
      <c r="BA64" s="26">
        <f t="shared" si="0"/>
        <v>30</v>
      </c>
      <c r="BB64" s="27">
        <f t="shared" si="1"/>
        <v>6</v>
      </c>
      <c r="BC64" s="95" t="str">
        <f t="shared" si="2"/>
        <v>S00002_53609056192_õppeaine70_45698</v>
      </c>
      <c r="BD64" s="99">
        <f>COUNTIF($BC$2:BC64, BC64)</f>
        <v>1</v>
      </c>
    </row>
    <row r="65" spans="1:56" hidden="1" x14ac:dyDescent="0.25">
      <c r="A65" t="s">
        <v>155</v>
      </c>
      <c r="B65" t="s">
        <v>112</v>
      </c>
      <c r="C65" t="s">
        <v>156</v>
      </c>
      <c r="D65" t="s">
        <v>870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0">
        <v>45711</v>
      </c>
      <c r="M65" s="1">
        <v>44655</v>
      </c>
      <c r="N65" s="18" t="s">
        <v>299</v>
      </c>
      <c r="O65" t="s">
        <v>159</v>
      </c>
      <c r="P65" t="s">
        <v>920</v>
      </c>
      <c r="Q65" t="s">
        <v>57</v>
      </c>
      <c r="R65" s="1">
        <v>45354</v>
      </c>
      <c r="S65" t="s">
        <v>773</v>
      </c>
      <c r="T65" t="s">
        <v>59</v>
      </c>
      <c r="U65" t="s">
        <v>120</v>
      </c>
      <c r="V65" t="s">
        <v>160</v>
      </c>
      <c r="W65">
        <v>80166</v>
      </c>
      <c r="X65" t="s">
        <v>2706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44237</v>
      </c>
      <c r="AW65" s="106">
        <v>3.5</v>
      </c>
      <c r="AX65" s="40">
        <f>VLOOKUP(dummy_data!$AU65,dummy_oppeained!B:C,2,0)</f>
        <v>3</v>
      </c>
      <c r="AY65" s="22" t="str">
        <f>VLOOKUP(AT65,dummy_oppeained!B:D,3,0)</f>
        <v>arvestus (mitteeristav)</v>
      </c>
      <c r="AZ65" s="72" t="str">
        <f>VLOOKUP(AS:AS,hinded_abi!B:D,3,0)</f>
        <v>NULL</v>
      </c>
      <c r="BA65" s="26" t="str">
        <f t="shared" si="0"/>
        <v/>
      </c>
      <c r="BB65" s="27">
        <f t="shared" si="1"/>
        <v>0</v>
      </c>
      <c r="BC65" s="95" t="str">
        <f t="shared" si="2"/>
        <v>S00003_53105112627_õppeaine90_44237</v>
      </c>
      <c r="BD65" s="99">
        <f>COUNTIF($BC$2:BC65, BC65)</f>
        <v>1</v>
      </c>
    </row>
    <row r="66" spans="1:56" hidden="1" x14ac:dyDescent="0.25">
      <c r="A66" t="s">
        <v>155</v>
      </c>
      <c r="B66" t="s">
        <v>112</v>
      </c>
      <c r="C66" t="s">
        <v>156</v>
      </c>
      <c r="D66" t="s">
        <v>870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0">
        <v>45711</v>
      </c>
      <c r="M66" s="1">
        <v>44655</v>
      </c>
      <c r="N66" s="18" t="s">
        <v>299</v>
      </c>
      <c r="O66" t="s">
        <v>159</v>
      </c>
      <c r="P66" t="s">
        <v>920</v>
      </c>
      <c r="Q66" t="s">
        <v>57</v>
      </c>
      <c r="R66" s="1">
        <v>45354</v>
      </c>
      <c r="S66" t="s">
        <v>773</v>
      </c>
      <c r="T66" t="s">
        <v>59</v>
      </c>
      <c r="U66" t="s">
        <v>120</v>
      </c>
      <c r="V66" t="s">
        <v>160</v>
      </c>
      <c r="W66">
        <v>80166</v>
      </c>
      <c r="X66" t="s">
        <v>2706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45698</v>
      </c>
      <c r="AW66" s="106">
        <v>3.5</v>
      </c>
      <c r="AX66" s="15">
        <f>VLOOKUP(dummy_data!$AU66,dummy_oppeained!B:C,2,0)</f>
        <v>6</v>
      </c>
      <c r="AY66" s="22" t="str">
        <f>VLOOKUP(AT66,dummy_oppeained!B:D,3,0)</f>
        <v>hindeline arvestus (eristav hindamine)</v>
      </c>
      <c r="AZ66" s="72">
        <f>VLOOKUP(AS:AS,hinded_abi!B:D,3,0)</f>
        <v>1</v>
      </c>
      <c r="BA66" s="26">
        <f t="shared" si="0"/>
        <v>6</v>
      </c>
      <c r="BB66" s="27">
        <f t="shared" si="1"/>
        <v>6</v>
      </c>
      <c r="BC66" s="95" t="str">
        <f t="shared" si="2"/>
        <v>S00003_53105112627_õppeaine97_45698</v>
      </c>
      <c r="BD66" s="99">
        <f>COUNTIF($BC$2:BC66, BC66)</f>
        <v>1</v>
      </c>
    </row>
    <row r="67" spans="1:56" hidden="1" x14ac:dyDescent="0.25">
      <c r="A67" t="s">
        <v>155</v>
      </c>
      <c r="B67" t="s">
        <v>112</v>
      </c>
      <c r="C67" t="s">
        <v>156</v>
      </c>
      <c r="D67" t="s">
        <v>870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0">
        <v>45711</v>
      </c>
      <c r="M67" s="1">
        <v>44655</v>
      </c>
      <c r="N67" s="18" t="s">
        <v>299</v>
      </c>
      <c r="O67" t="s">
        <v>159</v>
      </c>
      <c r="P67" t="s">
        <v>920</v>
      </c>
      <c r="Q67" t="s">
        <v>57</v>
      </c>
      <c r="R67" s="1">
        <v>45354</v>
      </c>
      <c r="S67" t="s">
        <v>773</v>
      </c>
      <c r="T67" t="s">
        <v>59</v>
      </c>
      <c r="U67" t="s">
        <v>120</v>
      </c>
      <c r="V67" t="s">
        <v>160</v>
      </c>
      <c r="W67">
        <v>80166</v>
      </c>
      <c r="X67" t="s">
        <v>2706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45179</v>
      </c>
      <c r="AW67" s="106">
        <v>3.5</v>
      </c>
      <c r="AX67" s="40">
        <f>VLOOKUP(dummy_data!$AU67,dummy_oppeained!B:C,2,0)</f>
        <v>8</v>
      </c>
      <c r="AY67" s="22" t="str">
        <f>VLOOKUP(AT67,dummy_oppeained!B:D,3,0)</f>
        <v>eksam (eristav hindamine)</v>
      </c>
      <c r="AZ67" s="72">
        <f>VLOOKUP(AS:AS,hinded_abi!B:D,3,0)</f>
        <v>1</v>
      </c>
      <c r="BA67" s="26">
        <f t="shared" ref="BA67:BA130" si="3">IF(AY67&lt;&gt;"arvestus(mitteeristav)", IF(ISNUMBER(AZ67), AX67*AZ67, ""), "")</f>
        <v>8</v>
      </c>
      <c r="BB67" s="27">
        <f t="shared" ref="BB67:BB130" si="4">IF(AY67&lt;&gt;"arvestus (mitteeristav)",AX67,0)</f>
        <v>8</v>
      </c>
      <c r="BC67" s="95" t="str">
        <f t="shared" ref="BC67:BC130" si="5">_xlfn.CONCAT(A67,"_",E67,"_",AT67,"_",AV67)</f>
        <v>S00003_53105112627_õppeaine65_45179</v>
      </c>
      <c r="BD67" s="99">
        <f>COUNTIF($BC$2:BC67, BC67)</f>
        <v>1</v>
      </c>
    </row>
    <row r="68" spans="1:56" hidden="1" x14ac:dyDescent="0.25">
      <c r="A68" t="s">
        <v>155</v>
      </c>
      <c r="B68" t="s">
        <v>112</v>
      </c>
      <c r="C68" t="s">
        <v>156</v>
      </c>
      <c r="D68" t="s">
        <v>870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0">
        <v>45711</v>
      </c>
      <c r="M68" s="1">
        <v>44655</v>
      </c>
      <c r="N68" s="18" t="s">
        <v>299</v>
      </c>
      <c r="O68" t="s">
        <v>159</v>
      </c>
      <c r="P68" t="s">
        <v>920</v>
      </c>
      <c r="Q68" t="s">
        <v>57</v>
      </c>
      <c r="R68" s="1">
        <v>45354</v>
      </c>
      <c r="S68" t="s">
        <v>773</v>
      </c>
      <c r="T68" t="s">
        <v>59</v>
      </c>
      <c r="U68" t="s">
        <v>120</v>
      </c>
      <c r="V68" t="s">
        <v>160</v>
      </c>
      <c r="W68">
        <v>80166</v>
      </c>
      <c r="X68" t="s">
        <v>2706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45332</v>
      </c>
      <c r="AW68" s="106">
        <v>3.5</v>
      </c>
      <c r="AX68" s="15">
        <f>VLOOKUP(dummy_data!$AU68,dummy_oppeained!B:C,2,0)</f>
        <v>5</v>
      </c>
      <c r="AY68" s="22" t="str">
        <f>VLOOKUP(AT68,dummy_oppeained!B:D,3,0)</f>
        <v>hindeline arvestus (eristav hindamine)</v>
      </c>
      <c r="AZ68" s="72">
        <f>VLOOKUP(AS:AS,hinded_abi!B:D,3,0)</f>
        <v>2</v>
      </c>
      <c r="BA68" s="26">
        <f t="shared" si="3"/>
        <v>10</v>
      </c>
      <c r="BB68" s="27">
        <f t="shared" si="4"/>
        <v>5</v>
      </c>
      <c r="BC68" s="95" t="str">
        <f t="shared" si="5"/>
        <v>S00003_53105112627_õppeaine96_45332</v>
      </c>
      <c r="BD68" s="99">
        <f>COUNTIF($BC$2:BC68, BC68)</f>
        <v>1</v>
      </c>
    </row>
    <row r="69" spans="1:56" hidden="1" x14ac:dyDescent="0.25">
      <c r="A69" t="s">
        <v>155</v>
      </c>
      <c r="B69" t="s">
        <v>112</v>
      </c>
      <c r="C69" t="s">
        <v>156</v>
      </c>
      <c r="D69" t="s">
        <v>870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0">
        <v>45711</v>
      </c>
      <c r="M69" s="1">
        <v>44655</v>
      </c>
      <c r="N69" s="18" t="s">
        <v>299</v>
      </c>
      <c r="O69" t="s">
        <v>159</v>
      </c>
      <c r="P69" t="s">
        <v>920</v>
      </c>
      <c r="Q69" t="s">
        <v>57</v>
      </c>
      <c r="R69" s="1">
        <v>45354</v>
      </c>
      <c r="S69" t="s">
        <v>773</v>
      </c>
      <c r="T69" t="s">
        <v>59</v>
      </c>
      <c r="U69" t="s">
        <v>120</v>
      </c>
      <c r="V69" t="s">
        <v>160</v>
      </c>
      <c r="W69">
        <v>80166</v>
      </c>
      <c r="X69" t="s">
        <v>2706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44237</v>
      </c>
      <c r="AW69" s="106">
        <v>3.5</v>
      </c>
      <c r="AX69" s="40">
        <f>VLOOKUP(dummy_data!$AU69,dummy_oppeained!B:C,2,0)</f>
        <v>3</v>
      </c>
      <c r="AY69" s="22" t="str">
        <f>VLOOKUP(AT69,dummy_oppeained!B:D,3,0)</f>
        <v>arvestus (mitteeristav)</v>
      </c>
      <c r="AZ69" s="72" t="str">
        <f>VLOOKUP(AS:AS,hinded_abi!B:D,3,0)</f>
        <v>NULL</v>
      </c>
      <c r="BA69" s="26" t="str">
        <f t="shared" si="3"/>
        <v/>
      </c>
      <c r="BB69" s="27">
        <f t="shared" si="4"/>
        <v>0</v>
      </c>
      <c r="BC69" s="95" t="str">
        <f t="shared" si="5"/>
        <v>S00003_53105112627_õppeaine85_44237</v>
      </c>
      <c r="BD69" s="99">
        <f>COUNTIF($BC$2:BC69, BC69)</f>
        <v>1</v>
      </c>
    </row>
    <row r="70" spans="1:56" hidden="1" x14ac:dyDescent="0.25">
      <c r="A70" t="s">
        <v>155</v>
      </c>
      <c r="B70" t="s">
        <v>112</v>
      </c>
      <c r="C70" t="s">
        <v>156</v>
      </c>
      <c r="D70" t="s">
        <v>870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0">
        <v>45711</v>
      </c>
      <c r="M70" s="1">
        <v>44655</v>
      </c>
      <c r="N70" s="18" t="s">
        <v>299</v>
      </c>
      <c r="O70" t="s">
        <v>159</v>
      </c>
      <c r="P70" t="s">
        <v>920</v>
      </c>
      <c r="Q70" t="s">
        <v>57</v>
      </c>
      <c r="R70" s="1">
        <v>45354</v>
      </c>
      <c r="S70" t="s">
        <v>773</v>
      </c>
      <c r="T70" t="s">
        <v>59</v>
      </c>
      <c r="U70" t="s">
        <v>120</v>
      </c>
      <c r="V70" t="s">
        <v>160</v>
      </c>
      <c r="W70">
        <v>80166</v>
      </c>
      <c r="X70" t="s">
        <v>2706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44084</v>
      </c>
      <c r="AW70" s="106">
        <v>3.5</v>
      </c>
      <c r="AX70" s="15">
        <f>VLOOKUP(dummy_data!$AU70,dummy_oppeained!B:C,2,0)</f>
        <v>5</v>
      </c>
      <c r="AY70" s="22" t="str">
        <f>VLOOKUP(AT70,dummy_oppeained!B:D,3,0)</f>
        <v>hindeline arvestus (eristav hindamine)</v>
      </c>
      <c r="AZ70" s="72">
        <f>VLOOKUP(AS:AS,hinded_abi!B:D,3,0)</f>
        <v>5</v>
      </c>
      <c r="BA70" s="26">
        <f t="shared" si="3"/>
        <v>25</v>
      </c>
      <c r="BB70" s="27">
        <f t="shared" si="4"/>
        <v>5</v>
      </c>
      <c r="BC70" s="95" t="str">
        <f t="shared" si="5"/>
        <v>S00003_53105112627_õppeaine54_44084</v>
      </c>
      <c r="BD70" s="99">
        <f>COUNTIF($BC$2:BC70, BC70)</f>
        <v>1</v>
      </c>
    </row>
    <row r="71" spans="1:56" hidden="1" x14ac:dyDescent="0.25">
      <c r="A71" t="s">
        <v>155</v>
      </c>
      <c r="B71" t="s">
        <v>112</v>
      </c>
      <c r="C71" t="s">
        <v>156</v>
      </c>
      <c r="D71" t="s">
        <v>870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0">
        <v>45711</v>
      </c>
      <c r="M71" s="1">
        <v>44655</v>
      </c>
      <c r="N71" s="18" t="s">
        <v>299</v>
      </c>
      <c r="O71" t="s">
        <v>159</v>
      </c>
      <c r="P71" t="s">
        <v>920</v>
      </c>
      <c r="Q71" t="s">
        <v>57</v>
      </c>
      <c r="R71" s="1">
        <v>45354</v>
      </c>
      <c r="S71" t="s">
        <v>773</v>
      </c>
      <c r="T71" t="s">
        <v>59</v>
      </c>
      <c r="U71" t="s">
        <v>120</v>
      </c>
      <c r="V71" t="s">
        <v>160</v>
      </c>
      <c r="W71">
        <v>80166</v>
      </c>
      <c r="X71" t="s">
        <v>2706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45545</v>
      </c>
      <c r="AW71" s="106">
        <v>3.5</v>
      </c>
      <c r="AX71" s="40">
        <f>VLOOKUP(dummy_data!$AU71,dummy_oppeained!B:C,2,0)</f>
        <v>5</v>
      </c>
      <c r="AY71" s="22" t="str">
        <f>VLOOKUP(AT71,dummy_oppeained!B:D,3,0)</f>
        <v>hindeline arvestus (eristav hindamine)</v>
      </c>
      <c r="AZ71" s="72">
        <f>VLOOKUP(AS:AS,hinded_abi!B:D,3,0)</f>
        <v>3</v>
      </c>
      <c r="BA71" s="26">
        <f t="shared" si="3"/>
        <v>15</v>
      </c>
      <c r="BB71" s="27">
        <f t="shared" si="4"/>
        <v>5</v>
      </c>
      <c r="BC71" s="95" t="str">
        <f t="shared" si="5"/>
        <v>S00003_53105112627_õppeaine26_45545</v>
      </c>
      <c r="BD71" s="99">
        <f>COUNTIF($BC$2:BC71, BC71)</f>
        <v>1</v>
      </c>
    </row>
    <row r="72" spans="1:56" hidden="1" x14ac:dyDescent="0.25">
      <c r="A72" t="s">
        <v>155</v>
      </c>
      <c r="B72" t="s">
        <v>112</v>
      </c>
      <c r="C72" t="s">
        <v>156</v>
      </c>
      <c r="D72" t="s">
        <v>870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0">
        <v>45711</v>
      </c>
      <c r="M72" s="1">
        <v>44655</v>
      </c>
      <c r="N72" s="18" t="s">
        <v>299</v>
      </c>
      <c r="O72" t="s">
        <v>159</v>
      </c>
      <c r="P72" t="s">
        <v>920</v>
      </c>
      <c r="Q72" t="s">
        <v>57</v>
      </c>
      <c r="R72" s="1">
        <v>45354</v>
      </c>
      <c r="S72" t="s">
        <v>773</v>
      </c>
      <c r="T72" t="s">
        <v>59</v>
      </c>
      <c r="U72" t="s">
        <v>120</v>
      </c>
      <c r="V72" t="s">
        <v>160</v>
      </c>
      <c r="W72">
        <v>80166</v>
      </c>
      <c r="X72" t="s">
        <v>2706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44449</v>
      </c>
      <c r="AW72" s="106">
        <v>3.5</v>
      </c>
      <c r="AX72" s="15">
        <f>VLOOKUP(dummy_data!$AU72,dummy_oppeained!B:C,2,0)</f>
        <v>3</v>
      </c>
      <c r="AY72" s="22" t="str">
        <f>VLOOKUP(AT72,dummy_oppeained!B:D,3,0)</f>
        <v>arvestus (mitteeristav)</v>
      </c>
      <c r="AZ72" s="72">
        <f>VLOOKUP(AS:AS,hinded_abi!B:D,3,0)</f>
        <v>0</v>
      </c>
      <c r="BA72" s="26">
        <f t="shared" si="3"/>
        <v>0</v>
      </c>
      <c r="BB72" s="27">
        <f t="shared" si="4"/>
        <v>0</v>
      </c>
      <c r="BC72" s="95" t="str">
        <f t="shared" si="5"/>
        <v>S00003_53105112627_õppeaine87_44449</v>
      </c>
      <c r="BD72" s="99">
        <f>COUNTIF($BC$2:BC72, BC72)</f>
        <v>1</v>
      </c>
    </row>
    <row r="73" spans="1:56" hidden="1" x14ac:dyDescent="0.25">
      <c r="A73" t="s">
        <v>155</v>
      </c>
      <c r="B73" t="s">
        <v>112</v>
      </c>
      <c r="C73" t="s">
        <v>156</v>
      </c>
      <c r="D73" t="s">
        <v>870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0">
        <v>45711</v>
      </c>
      <c r="M73" s="1">
        <v>44655</v>
      </c>
      <c r="N73" s="18" t="s">
        <v>299</v>
      </c>
      <c r="O73" t="s">
        <v>159</v>
      </c>
      <c r="P73" t="s">
        <v>920</v>
      </c>
      <c r="Q73" t="s">
        <v>57</v>
      </c>
      <c r="R73" s="1">
        <v>45354</v>
      </c>
      <c r="S73" t="s">
        <v>773</v>
      </c>
      <c r="T73" t="s">
        <v>59</v>
      </c>
      <c r="U73" t="s">
        <v>120</v>
      </c>
      <c r="V73" t="s">
        <v>160</v>
      </c>
      <c r="W73">
        <v>80166</v>
      </c>
      <c r="X73" t="s">
        <v>2706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44967</v>
      </c>
      <c r="AW73" s="106">
        <v>3.5</v>
      </c>
      <c r="AX73" s="40">
        <f>VLOOKUP(dummy_data!$AU73,dummy_oppeained!B:C,2,0)</f>
        <v>3</v>
      </c>
      <c r="AY73" s="22" t="str">
        <f>VLOOKUP(AT73,dummy_oppeained!B:D,3,0)</f>
        <v>arvestus (mitteeristav)</v>
      </c>
      <c r="AZ73" s="72" t="str">
        <f>VLOOKUP(AS:AS,hinded_abi!B:D,3,0)</f>
        <v>NULL</v>
      </c>
      <c r="BA73" s="26" t="str">
        <f t="shared" si="3"/>
        <v/>
      </c>
      <c r="BB73" s="27">
        <f t="shared" si="4"/>
        <v>0</v>
      </c>
      <c r="BC73" s="95" t="str">
        <f t="shared" si="5"/>
        <v>S00003_53105112627_õppeaine20_44967</v>
      </c>
      <c r="BD73" s="99">
        <f>COUNTIF($BC$2:BC73, BC73)</f>
        <v>1</v>
      </c>
    </row>
    <row r="74" spans="1:56" hidden="1" x14ac:dyDescent="0.25">
      <c r="A74" t="s">
        <v>172</v>
      </c>
      <c r="B74" t="s">
        <v>173</v>
      </c>
      <c r="C74" t="s">
        <v>174</v>
      </c>
      <c r="D74" t="s">
        <v>871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0">
        <v>44351</v>
      </c>
      <c r="M74" s="1">
        <v>45771</v>
      </c>
      <c r="N74" s="18" t="s">
        <v>299</v>
      </c>
      <c r="O74" t="s">
        <v>55</v>
      </c>
      <c r="P74" t="s">
        <v>921</v>
      </c>
      <c r="Q74" t="s">
        <v>57</v>
      </c>
      <c r="R74" s="1">
        <v>44203</v>
      </c>
      <c r="S74" t="s">
        <v>773</v>
      </c>
      <c r="T74" t="s">
        <v>59</v>
      </c>
      <c r="U74" t="s">
        <v>60</v>
      </c>
      <c r="V74" t="s">
        <v>177</v>
      </c>
      <c r="W74">
        <v>1467</v>
      </c>
      <c r="X74" t="s">
        <v>2706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45179</v>
      </c>
      <c r="AW74" s="106">
        <v>3.5</v>
      </c>
      <c r="AX74" s="15">
        <f>VLOOKUP(dummy_data!$AU74,dummy_oppeained!B:C,2,0)</f>
        <v>6</v>
      </c>
      <c r="AY74" s="22" t="str">
        <f>VLOOKUP(AT74,dummy_oppeained!B:D,3,0)</f>
        <v>hindeline arvestus (eristav hindamine)</v>
      </c>
      <c r="AZ74" s="72">
        <f>VLOOKUP(AS:AS,hinded_abi!B:D,3,0)</f>
        <v>4</v>
      </c>
      <c r="BA74" s="26">
        <f t="shared" si="3"/>
        <v>24</v>
      </c>
      <c r="BB74" s="27">
        <f t="shared" si="4"/>
        <v>6</v>
      </c>
      <c r="BC74" s="95" t="str">
        <f t="shared" si="5"/>
        <v>S00004_53312199981_õppeaine2_45179</v>
      </c>
      <c r="BD74" s="99">
        <f>COUNTIF($BC$2:BC74, BC74)</f>
        <v>1</v>
      </c>
    </row>
    <row r="75" spans="1:56" hidden="1" x14ac:dyDescent="0.25">
      <c r="A75" t="s">
        <v>172</v>
      </c>
      <c r="B75" t="s">
        <v>173</v>
      </c>
      <c r="C75" t="s">
        <v>174</v>
      </c>
      <c r="D75" t="s">
        <v>871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0">
        <v>44351</v>
      </c>
      <c r="M75" s="1">
        <v>45771</v>
      </c>
      <c r="N75" s="18" t="s">
        <v>299</v>
      </c>
      <c r="O75" t="s">
        <v>55</v>
      </c>
      <c r="P75" t="s">
        <v>921</v>
      </c>
      <c r="Q75" t="s">
        <v>57</v>
      </c>
      <c r="R75" s="1">
        <v>44203</v>
      </c>
      <c r="S75" t="s">
        <v>773</v>
      </c>
      <c r="T75" t="s">
        <v>59</v>
      </c>
      <c r="U75" t="s">
        <v>60</v>
      </c>
      <c r="V75" t="s">
        <v>177</v>
      </c>
      <c r="W75">
        <v>1467</v>
      </c>
      <c r="X75" t="s">
        <v>2706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44602</v>
      </c>
      <c r="AW75" s="106">
        <v>3.5</v>
      </c>
      <c r="AX75" s="40">
        <f>VLOOKUP(dummy_data!$AU75,dummy_oppeained!B:C,2,0)</f>
        <v>3</v>
      </c>
      <c r="AY75" s="22" t="str">
        <f>VLOOKUP(AT75,dummy_oppeained!B:D,3,0)</f>
        <v>arvestus (mitteeristav)</v>
      </c>
      <c r="AZ75" s="72" t="str">
        <f>VLOOKUP(AS:AS,hinded_abi!B:D,3,0)</f>
        <v>NULL</v>
      </c>
      <c r="BA75" s="26" t="str">
        <f t="shared" si="3"/>
        <v/>
      </c>
      <c r="BB75" s="27">
        <f t="shared" si="4"/>
        <v>0</v>
      </c>
      <c r="BC75" s="95" t="str">
        <f t="shared" si="5"/>
        <v>S00004_53312199981_õppeaine57_44602</v>
      </c>
      <c r="BD75" s="99">
        <f>COUNTIF($BC$2:BC75, BC75)</f>
        <v>1</v>
      </c>
    </row>
    <row r="76" spans="1:56" hidden="1" x14ac:dyDescent="0.25">
      <c r="A76" t="s">
        <v>172</v>
      </c>
      <c r="B76" t="s">
        <v>173</v>
      </c>
      <c r="C76" t="s">
        <v>174</v>
      </c>
      <c r="D76" t="s">
        <v>871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0">
        <v>44351</v>
      </c>
      <c r="M76" s="1">
        <v>45771</v>
      </c>
      <c r="N76" s="18" t="s">
        <v>299</v>
      </c>
      <c r="O76" t="s">
        <v>55</v>
      </c>
      <c r="P76" t="s">
        <v>921</v>
      </c>
      <c r="Q76" t="s">
        <v>57</v>
      </c>
      <c r="R76" s="1">
        <v>44203</v>
      </c>
      <c r="S76" t="s">
        <v>773</v>
      </c>
      <c r="T76" t="s">
        <v>59</v>
      </c>
      <c r="U76" t="s">
        <v>60</v>
      </c>
      <c r="V76" t="s">
        <v>177</v>
      </c>
      <c r="W76">
        <v>1467</v>
      </c>
      <c r="X76" t="s">
        <v>2706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44237</v>
      </c>
      <c r="AW76" s="106">
        <v>3.5</v>
      </c>
      <c r="AX76" s="15">
        <f>VLOOKUP(dummy_data!$AU76,dummy_oppeained!B:C,2,0)</f>
        <v>3</v>
      </c>
      <c r="AY76" s="22" t="str">
        <f>VLOOKUP(AT76,dummy_oppeained!B:D,3,0)</f>
        <v>arvestus (mitteeristav)</v>
      </c>
      <c r="AZ76" s="72" t="str">
        <f>VLOOKUP(AS:AS,hinded_abi!B:D,3,0)</f>
        <v>NULL</v>
      </c>
      <c r="BA76" s="26" t="str">
        <f t="shared" si="3"/>
        <v/>
      </c>
      <c r="BB76" s="27">
        <f t="shared" si="4"/>
        <v>0</v>
      </c>
      <c r="BC76" s="95" t="str">
        <f t="shared" si="5"/>
        <v>S00004_53312199981_õppeaine35_44237</v>
      </c>
      <c r="BD76" s="99">
        <f>COUNTIF($BC$2:BC76, BC76)</f>
        <v>1</v>
      </c>
    </row>
    <row r="77" spans="1:56" hidden="1" x14ac:dyDescent="0.25">
      <c r="A77" t="s">
        <v>172</v>
      </c>
      <c r="B77" t="s">
        <v>173</v>
      </c>
      <c r="C77" t="s">
        <v>174</v>
      </c>
      <c r="D77" t="s">
        <v>871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0">
        <v>44351</v>
      </c>
      <c r="M77" s="1">
        <v>45771</v>
      </c>
      <c r="N77" s="18" t="s">
        <v>299</v>
      </c>
      <c r="O77" t="s">
        <v>55</v>
      </c>
      <c r="P77" t="s">
        <v>921</v>
      </c>
      <c r="Q77" t="s">
        <v>57</v>
      </c>
      <c r="R77" s="1">
        <v>44203</v>
      </c>
      <c r="S77" t="s">
        <v>773</v>
      </c>
      <c r="T77" t="s">
        <v>59</v>
      </c>
      <c r="U77" t="s">
        <v>60</v>
      </c>
      <c r="V77" t="s">
        <v>177</v>
      </c>
      <c r="W77">
        <v>1467</v>
      </c>
      <c r="X77" t="s">
        <v>2706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44814</v>
      </c>
      <c r="AW77" s="106">
        <v>3.5</v>
      </c>
      <c r="AX77" s="40">
        <f>VLOOKUP(dummy_data!$AU77,dummy_oppeained!B:C,2,0)</f>
        <v>3</v>
      </c>
      <c r="AY77" s="22" t="str">
        <f>VLOOKUP(AT77,dummy_oppeained!B:D,3,0)</f>
        <v>arvestus (mitteeristav)</v>
      </c>
      <c r="AZ77" s="72" t="str">
        <f>VLOOKUP(AS:AS,hinded_abi!B:D,3,0)</f>
        <v>NULL</v>
      </c>
      <c r="BA77" s="26" t="str">
        <f t="shared" si="3"/>
        <v/>
      </c>
      <c r="BB77" s="27">
        <f t="shared" si="4"/>
        <v>0</v>
      </c>
      <c r="BC77" s="95" t="str">
        <f t="shared" si="5"/>
        <v>S00004_53312199981_õppeaine6_44814</v>
      </c>
      <c r="BD77" s="99">
        <f>COUNTIF($BC$2:BC77, BC77)</f>
        <v>1</v>
      </c>
    </row>
    <row r="78" spans="1:56" hidden="1" x14ac:dyDescent="0.25">
      <c r="A78" t="s">
        <v>172</v>
      </c>
      <c r="B78" t="s">
        <v>173</v>
      </c>
      <c r="C78" t="s">
        <v>174</v>
      </c>
      <c r="D78" t="s">
        <v>871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0">
        <v>44351</v>
      </c>
      <c r="M78" s="1">
        <v>45771</v>
      </c>
      <c r="N78" s="18" t="s">
        <v>299</v>
      </c>
      <c r="O78" t="s">
        <v>55</v>
      </c>
      <c r="P78" t="s">
        <v>921</v>
      </c>
      <c r="Q78" t="s">
        <v>57</v>
      </c>
      <c r="R78" s="1">
        <v>44203</v>
      </c>
      <c r="S78" t="s">
        <v>773</v>
      </c>
      <c r="T78" t="s">
        <v>59</v>
      </c>
      <c r="U78" t="s">
        <v>60</v>
      </c>
      <c r="V78" t="s">
        <v>177</v>
      </c>
      <c r="W78">
        <v>1467</v>
      </c>
      <c r="X78" t="s">
        <v>2706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44449</v>
      </c>
      <c r="AW78" s="106">
        <v>3.5</v>
      </c>
      <c r="AX78" s="15">
        <f>VLOOKUP(dummy_data!$AU78,dummy_oppeained!B:C,2,0)</f>
        <v>3</v>
      </c>
      <c r="AY78" s="22" t="str">
        <f>VLOOKUP(AT78,dummy_oppeained!B:D,3,0)</f>
        <v>arvestus (mitteeristav)</v>
      </c>
      <c r="AZ78" s="72" t="str">
        <f>VLOOKUP(AS:AS,hinded_abi!B:D,3,0)</f>
        <v>NULL</v>
      </c>
      <c r="BA78" s="26" t="str">
        <f t="shared" si="3"/>
        <v/>
      </c>
      <c r="BB78" s="27">
        <f t="shared" si="4"/>
        <v>0</v>
      </c>
      <c r="BC78" s="95" t="str">
        <f t="shared" si="5"/>
        <v>S00004_53312199981_õppeaine31_44449</v>
      </c>
      <c r="BD78" s="99">
        <f>COUNTIF($BC$2:BC78, BC78)</f>
        <v>1</v>
      </c>
    </row>
    <row r="79" spans="1:56" hidden="1" x14ac:dyDescent="0.25">
      <c r="A79" t="s">
        <v>172</v>
      </c>
      <c r="B79" t="s">
        <v>173</v>
      </c>
      <c r="C79" t="s">
        <v>174</v>
      </c>
      <c r="D79" t="s">
        <v>871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0">
        <v>44351</v>
      </c>
      <c r="M79" s="1">
        <v>45771</v>
      </c>
      <c r="N79" s="18" t="s">
        <v>299</v>
      </c>
      <c r="O79" t="s">
        <v>55</v>
      </c>
      <c r="P79" t="s">
        <v>921</v>
      </c>
      <c r="Q79" t="s">
        <v>57</v>
      </c>
      <c r="R79" s="1">
        <v>44203</v>
      </c>
      <c r="S79" t="s">
        <v>773</v>
      </c>
      <c r="T79" t="s">
        <v>59</v>
      </c>
      <c r="U79" t="s">
        <v>60</v>
      </c>
      <c r="V79" t="s">
        <v>177</v>
      </c>
      <c r="W79">
        <v>1467</v>
      </c>
      <c r="X79" t="s">
        <v>2706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44237</v>
      </c>
      <c r="AW79" s="106">
        <v>3.5</v>
      </c>
      <c r="AX79" s="40">
        <f>VLOOKUP(dummy_data!$AU79,dummy_oppeained!B:C,2,0)</f>
        <v>5</v>
      </c>
      <c r="AY79" s="22" t="str">
        <f>VLOOKUP(AT79,dummy_oppeained!B:D,3,0)</f>
        <v>hindeline arvestus (eristav hindamine)</v>
      </c>
      <c r="AZ79" s="72">
        <f>VLOOKUP(AS:AS,hinded_abi!B:D,3,0)</f>
        <v>2</v>
      </c>
      <c r="BA79" s="26">
        <f t="shared" si="3"/>
        <v>10</v>
      </c>
      <c r="BB79" s="27">
        <f t="shared" si="4"/>
        <v>5</v>
      </c>
      <c r="BC79" s="95" t="str">
        <f t="shared" si="5"/>
        <v>S00004_53312199981_õppeaine54_44237</v>
      </c>
      <c r="BD79" s="99">
        <f>COUNTIF($BC$2:BC79, BC79)</f>
        <v>1</v>
      </c>
    </row>
    <row r="80" spans="1:56" hidden="1" x14ac:dyDescent="0.25">
      <c r="A80" t="s">
        <v>172</v>
      </c>
      <c r="B80" t="s">
        <v>173</v>
      </c>
      <c r="C80" t="s">
        <v>174</v>
      </c>
      <c r="D80" t="s">
        <v>871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0">
        <v>44351</v>
      </c>
      <c r="M80" s="1">
        <v>45771</v>
      </c>
      <c r="N80" s="18" t="s">
        <v>299</v>
      </c>
      <c r="O80" t="s">
        <v>55</v>
      </c>
      <c r="P80" t="s">
        <v>921</v>
      </c>
      <c r="Q80" t="s">
        <v>57</v>
      </c>
      <c r="R80" s="1">
        <v>44203</v>
      </c>
      <c r="S80" t="s">
        <v>773</v>
      </c>
      <c r="T80" t="s">
        <v>59</v>
      </c>
      <c r="U80" t="s">
        <v>60</v>
      </c>
      <c r="V80" t="s">
        <v>177</v>
      </c>
      <c r="W80">
        <v>1467</v>
      </c>
      <c r="X80" t="s">
        <v>2706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45179</v>
      </c>
      <c r="AW80" s="106">
        <v>3.5</v>
      </c>
      <c r="AX80" s="15">
        <f>VLOOKUP(dummy_data!$AU80,dummy_oppeained!B:C,2,0)</f>
        <v>2</v>
      </c>
      <c r="AY80" s="22" t="str">
        <f>VLOOKUP(AT80,dummy_oppeained!B:D,3,0)</f>
        <v>arvestus (mitteeristav)</v>
      </c>
      <c r="AZ80" s="72">
        <f>VLOOKUP(AS:AS,hinded_abi!B:D,3,0)</f>
        <v>0</v>
      </c>
      <c r="BA80" s="26">
        <f t="shared" si="3"/>
        <v>0</v>
      </c>
      <c r="BB80" s="27">
        <f t="shared" si="4"/>
        <v>0</v>
      </c>
      <c r="BC80" s="95" t="str">
        <f t="shared" si="5"/>
        <v>S00004_53312199981_õppeaine75_45179</v>
      </c>
      <c r="BD80" s="99">
        <f>COUNTIF($BC$2:BC80, BC80)</f>
        <v>1</v>
      </c>
    </row>
    <row r="81" spans="1:56" hidden="1" x14ac:dyDescent="0.25">
      <c r="A81" t="s">
        <v>172</v>
      </c>
      <c r="B81" t="s">
        <v>173</v>
      </c>
      <c r="C81" t="s">
        <v>174</v>
      </c>
      <c r="D81" t="s">
        <v>871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0">
        <v>44351</v>
      </c>
      <c r="M81" s="1">
        <v>45771</v>
      </c>
      <c r="N81" s="18" t="s">
        <v>299</v>
      </c>
      <c r="O81" t="s">
        <v>55</v>
      </c>
      <c r="P81" t="s">
        <v>921</v>
      </c>
      <c r="Q81" t="s">
        <v>57</v>
      </c>
      <c r="R81" s="1">
        <v>44203</v>
      </c>
      <c r="S81" t="s">
        <v>773</v>
      </c>
      <c r="T81" t="s">
        <v>59</v>
      </c>
      <c r="U81" t="s">
        <v>60</v>
      </c>
      <c r="V81" t="s">
        <v>177</v>
      </c>
      <c r="W81">
        <v>1467</v>
      </c>
      <c r="X81" t="s">
        <v>2706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45179</v>
      </c>
      <c r="AW81" s="106">
        <v>3.5</v>
      </c>
      <c r="AX81" s="40">
        <f>VLOOKUP(dummy_data!$AU81,dummy_oppeained!B:C,2,0)</f>
        <v>9</v>
      </c>
      <c r="AY81" s="22" t="str">
        <f>VLOOKUP(AT81,dummy_oppeained!B:D,3,0)</f>
        <v>eksam (eristav hindamine)</v>
      </c>
      <c r="AZ81" s="72">
        <f>VLOOKUP(AS:AS,hinded_abi!B:D,3,0)</f>
        <v>0</v>
      </c>
      <c r="BA81" s="26">
        <f t="shared" si="3"/>
        <v>0</v>
      </c>
      <c r="BB81" s="27">
        <f t="shared" si="4"/>
        <v>9</v>
      </c>
      <c r="BC81" s="95" t="str">
        <f t="shared" si="5"/>
        <v>S00004_53312199981_õppeaine66_45179</v>
      </c>
      <c r="BD81" s="99">
        <f>COUNTIF($BC$2:BC81, BC81)</f>
        <v>1</v>
      </c>
    </row>
    <row r="82" spans="1:56" hidden="1" x14ac:dyDescent="0.25">
      <c r="A82" t="s">
        <v>172</v>
      </c>
      <c r="B82" t="s">
        <v>173</v>
      </c>
      <c r="C82" t="s">
        <v>174</v>
      </c>
      <c r="D82" t="s">
        <v>871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0">
        <v>44351</v>
      </c>
      <c r="M82" s="1">
        <v>45771</v>
      </c>
      <c r="N82" s="18" t="s">
        <v>299</v>
      </c>
      <c r="O82" t="s">
        <v>55</v>
      </c>
      <c r="P82" t="s">
        <v>921</v>
      </c>
      <c r="Q82" t="s">
        <v>57</v>
      </c>
      <c r="R82" s="1">
        <v>44203</v>
      </c>
      <c r="S82" t="s">
        <v>773</v>
      </c>
      <c r="T82" t="s">
        <v>59</v>
      </c>
      <c r="U82" t="s">
        <v>60</v>
      </c>
      <c r="V82" t="s">
        <v>177</v>
      </c>
      <c r="W82">
        <v>1467</v>
      </c>
      <c r="X82" t="s">
        <v>2706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45698</v>
      </c>
      <c r="AW82" s="106">
        <v>3.5</v>
      </c>
      <c r="AX82" s="15">
        <f>VLOOKUP(dummy_data!$AU82,dummy_oppeained!B:C,2,0)</f>
        <v>6</v>
      </c>
      <c r="AY82" s="22" t="str">
        <f>VLOOKUP(AT82,dummy_oppeained!B:D,3,0)</f>
        <v>hindeline arvestus (eristav hindamine)</v>
      </c>
      <c r="AZ82" s="72">
        <f>VLOOKUP(AS:AS,hinded_abi!B:D,3,0)</f>
        <v>2</v>
      </c>
      <c r="BA82" s="26">
        <f t="shared" si="3"/>
        <v>12</v>
      </c>
      <c r="BB82" s="27">
        <f t="shared" si="4"/>
        <v>6</v>
      </c>
      <c r="BC82" s="95" t="str">
        <f t="shared" si="5"/>
        <v>S00004_53312199981_õppeaine41_45698</v>
      </c>
      <c r="BD82" s="99">
        <f>COUNTIF($BC$2:BC82, BC82)</f>
        <v>1</v>
      </c>
    </row>
    <row r="83" spans="1:56" hidden="1" x14ac:dyDescent="0.25">
      <c r="A83" t="s">
        <v>172</v>
      </c>
      <c r="B83" t="s">
        <v>173</v>
      </c>
      <c r="C83" t="s">
        <v>174</v>
      </c>
      <c r="D83" t="s">
        <v>871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0">
        <v>44351</v>
      </c>
      <c r="M83" s="1">
        <v>45771</v>
      </c>
      <c r="N83" s="18" t="s">
        <v>299</v>
      </c>
      <c r="O83" t="s">
        <v>55</v>
      </c>
      <c r="P83" t="s">
        <v>921</v>
      </c>
      <c r="Q83" t="s">
        <v>57</v>
      </c>
      <c r="R83" s="1">
        <v>44203</v>
      </c>
      <c r="S83" t="s">
        <v>773</v>
      </c>
      <c r="T83" t="s">
        <v>59</v>
      </c>
      <c r="U83" t="s">
        <v>60</v>
      </c>
      <c r="V83" t="s">
        <v>177</v>
      </c>
      <c r="W83">
        <v>1467</v>
      </c>
      <c r="X83" t="s">
        <v>2706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45179</v>
      </c>
      <c r="AW83" s="106">
        <v>3.5</v>
      </c>
      <c r="AX83" s="40">
        <f>VLOOKUP(dummy_data!$AU83,dummy_oppeained!B:C,2,0)</f>
        <v>5</v>
      </c>
      <c r="AY83" s="22" t="str">
        <f>VLOOKUP(AT83,dummy_oppeained!B:D,3,0)</f>
        <v>hindeline arvestus (eristav hindamine)</v>
      </c>
      <c r="AZ83" s="72">
        <f>VLOOKUP(AS:AS,hinded_abi!B:D,3,0)</f>
        <v>2</v>
      </c>
      <c r="BA83" s="26">
        <f t="shared" si="3"/>
        <v>10</v>
      </c>
      <c r="BB83" s="27">
        <f t="shared" si="4"/>
        <v>5</v>
      </c>
      <c r="BC83" s="95" t="str">
        <f t="shared" si="5"/>
        <v>S00004_53312199981_õppeaine95_45179</v>
      </c>
      <c r="BD83" s="99">
        <f>COUNTIF($BC$2:BC83, BC83)</f>
        <v>1</v>
      </c>
    </row>
    <row r="84" spans="1:56" hidden="1" x14ac:dyDescent="0.25">
      <c r="A84" t="s">
        <v>172</v>
      </c>
      <c r="B84" t="s">
        <v>173</v>
      </c>
      <c r="C84" t="s">
        <v>174</v>
      </c>
      <c r="D84" t="s">
        <v>871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0">
        <v>44351</v>
      </c>
      <c r="M84" s="1">
        <v>45771</v>
      </c>
      <c r="N84" s="18" t="s">
        <v>299</v>
      </c>
      <c r="O84" t="s">
        <v>55</v>
      </c>
      <c r="P84" t="s">
        <v>921</v>
      </c>
      <c r="Q84" t="s">
        <v>57</v>
      </c>
      <c r="R84" s="1">
        <v>44203</v>
      </c>
      <c r="S84" t="s">
        <v>773</v>
      </c>
      <c r="T84" t="s">
        <v>59</v>
      </c>
      <c r="U84" t="s">
        <v>60</v>
      </c>
      <c r="V84" t="s">
        <v>177</v>
      </c>
      <c r="W84">
        <v>1467</v>
      </c>
      <c r="X84" t="s">
        <v>2706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44084</v>
      </c>
      <c r="AW84" s="106">
        <v>3.5</v>
      </c>
      <c r="AX84" s="15">
        <f>VLOOKUP(dummy_data!$AU84,dummy_oppeained!B:C,2,0)</f>
        <v>8</v>
      </c>
      <c r="AY84" s="22" t="str">
        <f>VLOOKUP(AT84,dummy_oppeained!B:D,3,0)</f>
        <v>eksam (eristav hindamine)</v>
      </c>
      <c r="AZ84" s="72">
        <f>VLOOKUP(AS:AS,hinded_abi!B:D,3,0)</f>
        <v>0</v>
      </c>
      <c r="BA84" s="26">
        <f t="shared" si="3"/>
        <v>0</v>
      </c>
      <c r="BB84" s="27">
        <f t="shared" si="4"/>
        <v>8</v>
      </c>
      <c r="BC84" s="95" t="str">
        <f t="shared" si="5"/>
        <v>S00004_53312199981_õppeaine79_44084</v>
      </c>
      <c r="BD84" s="99">
        <f>COUNTIF($BC$2:BC84, BC84)</f>
        <v>1</v>
      </c>
    </row>
    <row r="85" spans="1:56" hidden="1" x14ac:dyDescent="0.25">
      <c r="A85" t="s">
        <v>172</v>
      </c>
      <c r="B85" t="s">
        <v>173</v>
      </c>
      <c r="C85" t="s">
        <v>174</v>
      </c>
      <c r="D85" t="s">
        <v>871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0">
        <v>44351</v>
      </c>
      <c r="M85" s="1">
        <v>45771</v>
      </c>
      <c r="N85" s="18" t="s">
        <v>299</v>
      </c>
      <c r="O85" t="s">
        <v>55</v>
      </c>
      <c r="P85" t="s">
        <v>921</v>
      </c>
      <c r="Q85" t="s">
        <v>57</v>
      </c>
      <c r="R85" s="1">
        <v>44203</v>
      </c>
      <c r="S85" t="s">
        <v>773</v>
      </c>
      <c r="T85" t="s">
        <v>59</v>
      </c>
      <c r="U85" t="s">
        <v>60</v>
      </c>
      <c r="V85" t="s">
        <v>177</v>
      </c>
      <c r="W85">
        <v>1467</v>
      </c>
      <c r="X85" t="s">
        <v>2706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44967</v>
      </c>
      <c r="AW85" s="106">
        <v>3.5</v>
      </c>
      <c r="AX85" s="40">
        <f>VLOOKUP(dummy_data!$AU85,dummy_oppeained!B:C,2,0)</f>
        <v>3</v>
      </c>
      <c r="AY85" s="22" t="str">
        <f>VLOOKUP(AT85,dummy_oppeained!B:D,3,0)</f>
        <v>arvestus (mitteeristav)</v>
      </c>
      <c r="AZ85" s="72" t="str">
        <f>VLOOKUP(AS:AS,hinded_abi!B:D,3,0)</f>
        <v>NULL</v>
      </c>
      <c r="BA85" s="26" t="str">
        <f t="shared" si="3"/>
        <v/>
      </c>
      <c r="BB85" s="27">
        <f t="shared" si="4"/>
        <v>0</v>
      </c>
      <c r="BC85" s="95" t="str">
        <f t="shared" si="5"/>
        <v>S00004_53312199981_õppeaine62_44967</v>
      </c>
      <c r="BD85" s="99">
        <f>COUNTIF($BC$2:BC85, BC85)</f>
        <v>1</v>
      </c>
    </row>
    <row r="86" spans="1:56" hidden="1" x14ac:dyDescent="0.25">
      <c r="A86" t="s">
        <v>172</v>
      </c>
      <c r="B86" t="s">
        <v>173</v>
      </c>
      <c r="C86" t="s">
        <v>174</v>
      </c>
      <c r="D86" t="s">
        <v>871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0">
        <v>44351</v>
      </c>
      <c r="M86" s="1">
        <v>45771</v>
      </c>
      <c r="N86" s="18" t="s">
        <v>299</v>
      </c>
      <c r="O86" t="s">
        <v>55</v>
      </c>
      <c r="P86" t="s">
        <v>921</v>
      </c>
      <c r="Q86" t="s">
        <v>57</v>
      </c>
      <c r="R86" s="1">
        <v>44203</v>
      </c>
      <c r="S86" t="s">
        <v>773</v>
      </c>
      <c r="T86" t="s">
        <v>59</v>
      </c>
      <c r="U86" t="s">
        <v>60</v>
      </c>
      <c r="V86" t="s">
        <v>177</v>
      </c>
      <c r="W86">
        <v>1467</v>
      </c>
      <c r="X86" t="s">
        <v>2706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44237</v>
      </c>
      <c r="AW86" s="106">
        <v>3.5</v>
      </c>
      <c r="AX86" s="15">
        <f>VLOOKUP(dummy_data!$AU86,dummy_oppeained!B:C,2,0)</f>
        <v>8</v>
      </c>
      <c r="AY86" s="22" t="str">
        <f>VLOOKUP(AT86,dummy_oppeained!B:D,3,0)</f>
        <v>eksam (eristav hindamine)</v>
      </c>
      <c r="AZ86" s="72">
        <f>VLOOKUP(AS:AS,hinded_abi!B:D,3,0)</f>
        <v>4</v>
      </c>
      <c r="BA86" s="26">
        <f t="shared" si="3"/>
        <v>32</v>
      </c>
      <c r="BB86" s="27">
        <f t="shared" si="4"/>
        <v>8</v>
      </c>
      <c r="BC86" s="95" t="str">
        <f t="shared" si="5"/>
        <v>S00004_53312199981_õppeaine37_44237</v>
      </c>
      <c r="BD86" s="99">
        <f>COUNTIF($BC$2:BC86, BC86)</f>
        <v>1</v>
      </c>
    </row>
    <row r="87" spans="1:56" hidden="1" x14ac:dyDescent="0.25">
      <c r="A87" t="s">
        <v>189</v>
      </c>
      <c r="B87" t="s">
        <v>112</v>
      </c>
      <c r="C87" t="s">
        <v>49</v>
      </c>
      <c r="D87" t="s">
        <v>872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0">
        <v>45793</v>
      </c>
      <c r="M87" s="1">
        <v>44856</v>
      </c>
      <c r="N87" s="18" t="s">
        <v>299</v>
      </c>
      <c r="O87" t="s">
        <v>308</v>
      </c>
      <c r="P87" t="s">
        <v>921</v>
      </c>
      <c r="Q87" t="s">
        <v>57</v>
      </c>
      <c r="R87" s="1">
        <v>45331</v>
      </c>
      <c r="S87" t="s">
        <v>773</v>
      </c>
      <c r="T87" t="s">
        <v>191</v>
      </c>
      <c r="U87" t="s">
        <v>60</v>
      </c>
      <c r="V87" t="s">
        <v>177</v>
      </c>
      <c r="W87">
        <v>1467</v>
      </c>
      <c r="X87" t="s">
        <v>2706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45332</v>
      </c>
      <c r="AW87" s="106">
        <v>3.5</v>
      </c>
      <c r="AX87" s="40">
        <f>VLOOKUP(dummy_data!$AU87,dummy_oppeained!B:C,2,0)</f>
        <v>6</v>
      </c>
      <c r="AY87" s="22" t="str">
        <f>VLOOKUP(AT87,dummy_oppeained!B:D,3,0)</f>
        <v>hindeline arvestus (eristav hindamine)</v>
      </c>
      <c r="AZ87" s="72">
        <f>VLOOKUP(AS:AS,hinded_abi!B:D,3,0)</f>
        <v>3</v>
      </c>
      <c r="BA87" s="26">
        <f t="shared" si="3"/>
        <v>18</v>
      </c>
      <c r="BB87" s="27">
        <f t="shared" si="4"/>
        <v>6</v>
      </c>
      <c r="BC87" s="95" t="str">
        <f t="shared" si="5"/>
        <v>S00005_56108140729_õppeaine8_45332</v>
      </c>
      <c r="BD87" s="99">
        <f>COUNTIF($BC$2:BC87, BC87)</f>
        <v>1</v>
      </c>
    </row>
    <row r="88" spans="1:56" hidden="1" x14ac:dyDescent="0.25">
      <c r="A88" t="s">
        <v>189</v>
      </c>
      <c r="B88" t="s">
        <v>112</v>
      </c>
      <c r="C88" t="s">
        <v>49</v>
      </c>
      <c r="D88" t="s">
        <v>872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0">
        <v>45793</v>
      </c>
      <c r="M88" s="1">
        <v>44856</v>
      </c>
      <c r="N88" s="18" t="s">
        <v>299</v>
      </c>
      <c r="O88" t="s">
        <v>308</v>
      </c>
      <c r="P88" t="s">
        <v>921</v>
      </c>
      <c r="Q88" t="s">
        <v>57</v>
      </c>
      <c r="R88" s="1">
        <v>45331</v>
      </c>
      <c r="S88" t="s">
        <v>773</v>
      </c>
      <c r="T88" t="s">
        <v>191</v>
      </c>
      <c r="U88" t="s">
        <v>60</v>
      </c>
      <c r="V88" t="s">
        <v>177</v>
      </c>
      <c r="W88">
        <v>1467</v>
      </c>
      <c r="X88" t="s">
        <v>2706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44237</v>
      </c>
      <c r="AW88" s="106">
        <v>3.5</v>
      </c>
      <c r="AX88" s="15">
        <f>VLOOKUP(dummy_data!$AU88,dummy_oppeained!B:C,2,0)</f>
        <v>2</v>
      </c>
      <c r="AY88" s="22" t="str">
        <f>VLOOKUP(AT88,dummy_oppeained!B:D,3,0)</f>
        <v>arvestus (mitteeristav)</v>
      </c>
      <c r="AZ88" s="72" t="str">
        <f>VLOOKUP(AS:AS,hinded_abi!B:D,3,0)</f>
        <v>NULL</v>
      </c>
      <c r="BA88" s="26" t="str">
        <f t="shared" si="3"/>
        <v/>
      </c>
      <c r="BB88" s="27">
        <f t="shared" si="4"/>
        <v>0</v>
      </c>
      <c r="BC88" s="95" t="str">
        <f t="shared" si="5"/>
        <v>S00005_56108140729_õppeaine18_44237</v>
      </c>
      <c r="BD88" s="99">
        <f>COUNTIF($BC$2:BC88, BC88)</f>
        <v>1</v>
      </c>
    </row>
    <row r="89" spans="1:56" hidden="1" x14ac:dyDescent="0.25">
      <c r="A89" t="s">
        <v>189</v>
      </c>
      <c r="B89" t="s">
        <v>112</v>
      </c>
      <c r="C89" t="s">
        <v>49</v>
      </c>
      <c r="D89" t="s">
        <v>872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0">
        <v>45793</v>
      </c>
      <c r="M89" s="1">
        <v>44856</v>
      </c>
      <c r="N89" s="18" t="s">
        <v>299</v>
      </c>
      <c r="O89" t="s">
        <v>308</v>
      </c>
      <c r="P89" t="s">
        <v>921</v>
      </c>
      <c r="Q89" t="s">
        <v>57</v>
      </c>
      <c r="R89" s="1">
        <v>45331</v>
      </c>
      <c r="S89" t="s">
        <v>773</v>
      </c>
      <c r="T89" t="s">
        <v>191</v>
      </c>
      <c r="U89" t="s">
        <v>60</v>
      </c>
      <c r="V89" t="s">
        <v>177</v>
      </c>
      <c r="W89">
        <v>1467</v>
      </c>
      <c r="X89" t="s">
        <v>2706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44084</v>
      </c>
      <c r="AW89" s="106">
        <v>3.5</v>
      </c>
      <c r="AX89" s="40">
        <f>VLOOKUP(dummy_data!$AU89,dummy_oppeained!B:C,2,0)</f>
        <v>3</v>
      </c>
      <c r="AY89" s="22" t="str">
        <f>VLOOKUP(AT89,dummy_oppeained!B:D,3,0)</f>
        <v>arvestus (mitteeristav)</v>
      </c>
      <c r="AZ89" s="72" t="str">
        <f>VLOOKUP(AS:AS,hinded_abi!B:D,3,0)</f>
        <v>NULL</v>
      </c>
      <c r="BA89" s="26" t="str">
        <f t="shared" si="3"/>
        <v/>
      </c>
      <c r="BB89" s="27">
        <f t="shared" si="4"/>
        <v>0</v>
      </c>
      <c r="BC89" s="95" t="str">
        <f t="shared" si="5"/>
        <v>S00005_56108140729_õppeaine71_44084</v>
      </c>
      <c r="BD89" s="99">
        <f>COUNTIF($BC$2:BC89, BC89)</f>
        <v>1</v>
      </c>
    </row>
    <row r="90" spans="1:56" hidden="1" x14ac:dyDescent="0.25">
      <c r="A90" t="s">
        <v>189</v>
      </c>
      <c r="B90" t="s">
        <v>112</v>
      </c>
      <c r="C90" t="s">
        <v>49</v>
      </c>
      <c r="D90" t="s">
        <v>872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0">
        <v>45793</v>
      </c>
      <c r="M90" s="1">
        <v>44856</v>
      </c>
      <c r="N90" s="18" t="s">
        <v>299</v>
      </c>
      <c r="O90" t="s">
        <v>308</v>
      </c>
      <c r="P90" t="s">
        <v>921</v>
      </c>
      <c r="Q90" t="s">
        <v>57</v>
      </c>
      <c r="R90" s="1">
        <v>45331</v>
      </c>
      <c r="S90" t="s">
        <v>773</v>
      </c>
      <c r="T90" t="s">
        <v>191</v>
      </c>
      <c r="U90" t="s">
        <v>60</v>
      </c>
      <c r="V90" t="s">
        <v>177</v>
      </c>
      <c r="W90">
        <v>1467</v>
      </c>
      <c r="X90" t="s">
        <v>2706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44814</v>
      </c>
      <c r="AW90" s="106">
        <v>3.5</v>
      </c>
      <c r="AX90" s="15">
        <f>VLOOKUP(dummy_data!$AU90,dummy_oppeained!B:C,2,0)</f>
        <v>5</v>
      </c>
      <c r="AY90" s="22" t="str">
        <f>VLOOKUP(AT90,dummy_oppeained!B:D,3,0)</f>
        <v>hindeline arvestus (eristav hindamine)</v>
      </c>
      <c r="AZ90" s="72">
        <f>VLOOKUP(AS:AS,hinded_abi!B:D,3,0)</f>
        <v>0</v>
      </c>
      <c r="BA90" s="26">
        <f t="shared" si="3"/>
        <v>0</v>
      </c>
      <c r="BB90" s="27">
        <f t="shared" si="4"/>
        <v>5</v>
      </c>
      <c r="BC90" s="95" t="str">
        <f t="shared" si="5"/>
        <v>S00005_56108140729_õppeaine82_44814</v>
      </c>
      <c r="BD90" s="99">
        <f>COUNTIF($BC$2:BC90, BC90)</f>
        <v>1</v>
      </c>
    </row>
    <row r="91" spans="1:56" hidden="1" x14ac:dyDescent="0.25">
      <c r="A91" t="s">
        <v>189</v>
      </c>
      <c r="B91" t="s">
        <v>112</v>
      </c>
      <c r="C91" t="s">
        <v>49</v>
      </c>
      <c r="D91" t="s">
        <v>872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0">
        <v>45793</v>
      </c>
      <c r="M91" s="1">
        <v>44856</v>
      </c>
      <c r="N91" s="18" t="s">
        <v>299</v>
      </c>
      <c r="O91" t="s">
        <v>308</v>
      </c>
      <c r="P91" t="s">
        <v>921</v>
      </c>
      <c r="Q91" t="s">
        <v>57</v>
      </c>
      <c r="R91" s="1">
        <v>45331</v>
      </c>
      <c r="S91" t="s">
        <v>773</v>
      </c>
      <c r="T91" t="s">
        <v>191</v>
      </c>
      <c r="U91" t="s">
        <v>60</v>
      </c>
      <c r="V91" t="s">
        <v>177</v>
      </c>
      <c r="W91">
        <v>1467</v>
      </c>
      <c r="X91" t="s">
        <v>2706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44449</v>
      </c>
      <c r="AW91" s="106">
        <v>3.5</v>
      </c>
      <c r="AX91" s="40">
        <f>VLOOKUP(dummy_data!$AU91,dummy_oppeained!B:C,2,0)</f>
        <v>3</v>
      </c>
      <c r="AY91" s="22" t="str">
        <f>VLOOKUP(AT91,dummy_oppeained!B:D,3,0)</f>
        <v>arvestus (mitteeristav)</v>
      </c>
      <c r="AZ91" s="72" t="str">
        <f>VLOOKUP(AS:AS,hinded_abi!B:D,3,0)</f>
        <v>NULL</v>
      </c>
      <c r="BA91" s="26" t="str">
        <f t="shared" si="3"/>
        <v/>
      </c>
      <c r="BB91" s="27">
        <f t="shared" si="4"/>
        <v>0</v>
      </c>
      <c r="BC91" s="95" t="str">
        <f t="shared" si="5"/>
        <v>S00005_56108140729_õppeaine48_44449</v>
      </c>
      <c r="BD91" s="99">
        <f>COUNTIF($BC$2:BC91, BC91)</f>
        <v>1</v>
      </c>
    </row>
    <row r="92" spans="1:56" hidden="1" x14ac:dyDescent="0.25">
      <c r="A92" t="s">
        <v>189</v>
      </c>
      <c r="B92" t="s">
        <v>112</v>
      </c>
      <c r="C92" t="s">
        <v>49</v>
      </c>
      <c r="D92" t="s">
        <v>872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0">
        <v>45793</v>
      </c>
      <c r="M92" s="1">
        <v>44856</v>
      </c>
      <c r="N92" s="18" t="s">
        <v>299</v>
      </c>
      <c r="O92" t="s">
        <v>308</v>
      </c>
      <c r="P92" t="s">
        <v>921</v>
      </c>
      <c r="Q92" t="s">
        <v>57</v>
      </c>
      <c r="R92" s="1">
        <v>45331</v>
      </c>
      <c r="S92" t="s">
        <v>773</v>
      </c>
      <c r="T92" t="s">
        <v>191</v>
      </c>
      <c r="U92" t="s">
        <v>60</v>
      </c>
      <c r="V92" t="s">
        <v>177</v>
      </c>
      <c r="W92">
        <v>1467</v>
      </c>
      <c r="X92" t="s">
        <v>2706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44237</v>
      </c>
      <c r="AW92" s="106">
        <v>3.5</v>
      </c>
      <c r="AX92" s="15">
        <f>VLOOKUP(dummy_data!$AU92,dummy_oppeained!B:C,2,0)</f>
        <v>6</v>
      </c>
      <c r="AY92" s="22" t="str">
        <f>VLOOKUP(AT92,dummy_oppeained!B:D,3,0)</f>
        <v>hindeline arvestus (eristav hindamine)</v>
      </c>
      <c r="AZ92" s="72">
        <f>VLOOKUP(AS:AS,hinded_abi!B:D,3,0)</f>
        <v>0</v>
      </c>
      <c r="BA92" s="26">
        <f t="shared" si="3"/>
        <v>0</v>
      </c>
      <c r="BB92" s="27">
        <f t="shared" si="4"/>
        <v>6</v>
      </c>
      <c r="BC92" s="95" t="str">
        <f t="shared" si="5"/>
        <v>S00005_56108140729_õppeaine30_44237</v>
      </c>
      <c r="BD92" s="99">
        <f>COUNTIF($BC$2:BC92, BC92)</f>
        <v>1</v>
      </c>
    </row>
    <row r="93" spans="1:56" hidden="1" x14ac:dyDescent="0.25">
      <c r="A93" t="s">
        <v>189</v>
      </c>
      <c r="B93" t="s">
        <v>112</v>
      </c>
      <c r="C93" t="s">
        <v>49</v>
      </c>
      <c r="D93" t="s">
        <v>872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0">
        <v>45793</v>
      </c>
      <c r="M93" s="1">
        <v>44856</v>
      </c>
      <c r="N93" s="18" t="s">
        <v>299</v>
      </c>
      <c r="O93" t="s">
        <v>308</v>
      </c>
      <c r="P93" t="s">
        <v>921</v>
      </c>
      <c r="Q93" t="s">
        <v>57</v>
      </c>
      <c r="R93" s="1">
        <v>45331</v>
      </c>
      <c r="S93" t="s">
        <v>773</v>
      </c>
      <c r="T93" t="s">
        <v>191</v>
      </c>
      <c r="U93" t="s">
        <v>60</v>
      </c>
      <c r="V93" t="s">
        <v>177</v>
      </c>
      <c r="W93">
        <v>1467</v>
      </c>
      <c r="X93" t="s">
        <v>2706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45332</v>
      </c>
      <c r="AW93" s="106">
        <v>3.5</v>
      </c>
      <c r="AX93" s="40">
        <f>VLOOKUP(dummy_data!$AU93,dummy_oppeained!B:C,2,0)</f>
        <v>3</v>
      </c>
      <c r="AY93" s="22" t="str">
        <f>VLOOKUP(AT93,dummy_oppeained!B:D,3,0)</f>
        <v>arvestus (mitteeristav)</v>
      </c>
      <c r="AZ93" s="72" t="str">
        <f>VLOOKUP(AS:AS,hinded_abi!B:D,3,0)</f>
        <v>NULL</v>
      </c>
      <c r="BA93" s="26" t="str">
        <f t="shared" si="3"/>
        <v/>
      </c>
      <c r="BB93" s="27">
        <f t="shared" si="4"/>
        <v>0</v>
      </c>
      <c r="BC93" s="95" t="str">
        <f t="shared" si="5"/>
        <v>S00005_56108140729_õppeaine43_45332</v>
      </c>
      <c r="BD93" s="99">
        <f>COUNTIF($BC$2:BC93, BC93)</f>
        <v>1</v>
      </c>
    </row>
    <row r="94" spans="1:56" hidden="1" x14ac:dyDescent="0.25">
      <c r="A94" t="s">
        <v>189</v>
      </c>
      <c r="B94" t="s">
        <v>112</v>
      </c>
      <c r="C94" t="s">
        <v>49</v>
      </c>
      <c r="D94" t="s">
        <v>872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0">
        <v>45793</v>
      </c>
      <c r="M94" s="1">
        <v>44856</v>
      </c>
      <c r="N94" s="18" t="s">
        <v>299</v>
      </c>
      <c r="O94" t="s">
        <v>308</v>
      </c>
      <c r="P94" t="s">
        <v>921</v>
      </c>
      <c r="Q94" t="s">
        <v>57</v>
      </c>
      <c r="R94" s="1">
        <v>45331</v>
      </c>
      <c r="S94" t="s">
        <v>773</v>
      </c>
      <c r="T94" t="s">
        <v>191</v>
      </c>
      <c r="U94" t="s">
        <v>60</v>
      </c>
      <c r="V94" t="s">
        <v>177</v>
      </c>
      <c r="W94">
        <v>1467</v>
      </c>
      <c r="X94" t="s">
        <v>2706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44449</v>
      </c>
      <c r="AW94" s="106">
        <v>3.5</v>
      </c>
      <c r="AX94" s="15">
        <f>VLOOKUP(dummy_data!$AU94,dummy_oppeained!B:C,2,0)</f>
        <v>3</v>
      </c>
      <c r="AY94" s="22" t="str">
        <f>VLOOKUP(AT94,dummy_oppeained!B:D,3,0)</f>
        <v>arvestus (mitteeristav)</v>
      </c>
      <c r="AZ94" s="72" t="str">
        <f>VLOOKUP(AS:AS,hinded_abi!B:D,3,0)</f>
        <v>NULL</v>
      </c>
      <c r="BA94" s="26" t="str">
        <f t="shared" si="3"/>
        <v/>
      </c>
      <c r="BB94" s="27">
        <f t="shared" si="4"/>
        <v>0</v>
      </c>
      <c r="BC94" s="95" t="str">
        <f t="shared" si="5"/>
        <v>S00005_56108140729_õppeaine85_44449</v>
      </c>
      <c r="BD94" s="99">
        <f>COUNTIF($BC$2:BC94, BC94)</f>
        <v>1</v>
      </c>
    </row>
    <row r="95" spans="1:56" hidden="1" x14ac:dyDescent="0.25">
      <c r="A95" t="s">
        <v>189</v>
      </c>
      <c r="B95" t="s">
        <v>112</v>
      </c>
      <c r="C95" t="s">
        <v>49</v>
      </c>
      <c r="D95" t="s">
        <v>872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0">
        <v>45793</v>
      </c>
      <c r="M95" s="1">
        <v>44856</v>
      </c>
      <c r="N95" s="18" t="s">
        <v>299</v>
      </c>
      <c r="O95" t="s">
        <v>308</v>
      </c>
      <c r="P95" t="s">
        <v>921</v>
      </c>
      <c r="Q95" t="s">
        <v>57</v>
      </c>
      <c r="R95" s="1">
        <v>45331</v>
      </c>
      <c r="S95" t="s">
        <v>773</v>
      </c>
      <c r="T95" t="s">
        <v>191</v>
      </c>
      <c r="U95" t="s">
        <v>60</v>
      </c>
      <c r="V95" t="s">
        <v>177</v>
      </c>
      <c r="W95">
        <v>1467</v>
      </c>
      <c r="X95" t="s">
        <v>2706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45545</v>
      </c>
      <c r="AW95" s="106">
        <v>3.5</v>
      </c>
      <c r="AX95" s="40">
        <f>VLOOKUP(dummy_data!$AU95,dummy_oppeained!B:C,2,0)</f>
        <v>9</v>
      </c>
      <c r="AY95" s="22" t="str">
        <f>VLOOKUP(AT95,dummy_oppeained!B:D,3,0)</f>
        <v>eksam (eristav hindamine)</v>
      </c>
      <c r="AZ95" s="72">
        <f>VLOOKUP(AS:AS,hinded_abi!B:D,3,0)</f>
        <v>0</v>
      </c>
      <c r="BA95" s="26">
        <f t="shared" si="3"/>
        <v>0</v>
      </c>
      <c r="BB95" s="27">
        <f t="shared" si="4"/>
        <v>9</v>
      </c>
      <c r="BC95" s="95" t="str">
        <f t="shared" si="5"/>
        <v>S00005_56108140729_õppeaine24_45545</v>
      </c>
      <c r="BD95" s="99">
        <f>COUNTIF($BC$2:BC95, BC95)</f>
        <v>1</v>
      </c>
    </row>
    <row r="96" spans="1:56" hidden="1" x14ac:dyDescent="0.25">
      <c r="A96" t="s">
        <v>189</v>
      </c>
      <c r="B96" t="s">
        <v>112</v>
      </c>
      <c r="C96" t="s">
        <v>49</v>
      </c>
      <c r="D96" t="s">
        <v>872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0">
        <v>45793</v>
      </c>
      <c r="M96" s="1">
        <v>44856</v>
      </c>
      <c r="N96" s="18" t="s">
        <v>299</v>
      </c>
      <c r="O96" t="s">
        <v>308</v>
      </c>
      <c r="P96" t="s">
        <v>921</v>
      </c>
      <c r="Q96" t="s">
        <v>57</v>
      </c>
      <c r="R96" s="1">
        <v>45331</v>
      </c>
      <c r="S96" t="s">
        <v>773</v>
      </c>
      <c r="T96" t="s">
        <v>191</v>
      </c>
      <c r="U96" t="s">
        <v>60</v>
      </c>
      <c r="V96" t="s">
        <v>177</v>
      </c>
      <c r="W96">
        <v>1467</v>
      </c>
      <c r="X96" t="s">
        <v>2706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44237</v>
      </c>
      <c r="AW96" s="106">
        <v>3.5</v>
      </c>
      <c r="AX96" s="15">
        <f>VLOOKUP(dummy_data!$AU96,dummy_oppeained!B:C,2,0)</f>
        <v>6</v>
      </c>
      <c r="AY96" s="22" t="str">
        <f>VLOOKUP(AT96,dummy_oppeained!B:D,3,0)</f>
        <v>hindeline arvestus (eristav hindamine)</v>
      </c>
      <c r="AZ96" s="72">
        <f>VLOOKUP(AS:AS,hinded_abi!B:D,3,0)</f>
        <v>0</v>
      </c>
      <c r="BA96" s="26">
        <f t="shared" si="3"/>
        <v>0</v>
      </c>
      <c r="BB96" s="27">
        <f t="shared" si="4"/>
        <v>6</v>
      </c>
      <c r="BC96" s="95" t="str">
        <f t="shared" si="5"/>
        <v>S00005_56108140729_õppeaine78_44237</v>
      </c>
      <c r="BD96" s="99">
        <f>COUNTIF($BC$2:BC96, BC96)</f>
        <v>1</v>
      </c>
    </row>
    <row r="97" spans="1:56" hidden="1" x14ac:dyDescent="0.25">
      <c r="A97" t="s">
        <v>189</v>
      </c>
      <c r="B97" t="s">
        <v>112</v>
      </c>
      <c r="C97" t="s">
        <v>49</v>
      </c>
      <c r="D97" t="s">
        <v>872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0">
        <v>45793</v>
      </c>
      <c r="M97" s="1">
        <v>44856</v>
      </c>
      <c r="N97" s="18" t="s">
        <v>299</v>
      </c>
      <c r="O97" t="s">
        <v>308</v>
      </c>
      <c r="P97" t="s">
        <v>921</v>
      </c>
      <c r="Q97" t="s">
        <v>57</v>
      </c>
      <c r="R97" s="1">
        <v>45331</v>
      </c>
      <c r="S97" t="s">
        <v>773</v>
      </c>
      <c r="T97" t="s">
        <v>191</v>
      </c>
      <c r="U97" t="s">
        <v>60</v>
      </c>
      <c r="V97" t="s">
        <v>177</v>
      </c>
      <c r="W97">
        <v>1467</v>
      </c>
      <c r="X97" t="s">
        <v>2706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45332</v>
      </c>
      <c r="AW97" s="106">
        <v>3.5</v>
      </c>
      <c r="AX97" s="40">
        <f>VLOOKUP(dummy_data!$AU97,dummy_oppeained!B:C,2,0)</f>
        <v>3</v>
      </c>
      <c r="AY97" s="22" t="str">
        <f>VLOOKUP(AT97,dummy_oppeained!B:D,3,0)</f>
        <v>arvestus (mitteeristav)</v>
      </c>
      <c r="AZ97" s="72" t="str">
        <f>VLOOKUP(AS:AS,hinded_abi!B:D,3,0)</f>
        <v>NULL</v>
      </c>
      <c r="BA97" s="26" t="str">
        <f t="shared" si="3"/>
        <v/>
      </c>
      <c r="BB97" s="27">
        <f t="shared" si="4"/>
        <v>0</v>
      </c>
      <c r="BC97" s="95" t="str">
        <f t="shared" si="5"/>
        <v>S00005_56108140729_õppeaine57_45332</v>
      </c>
      <c r="BD97" s="99">
        <f>COUNTIF($BC$2:BC97, BC97)</f>
        <v>1</v>
      </c>
    </row>
    <row r="98" spans="1:56" hidden="1" x14ac:dyDescent="0.25">
      <c r="A98" t="s">
        <v>189</v>
      </c>
      <c r="B98" t="s">
        <v>112</v>
      </c>
      <c r="C98" t="s">
        <v>49</v>
      </c>
      <c r="D98" t="s">
        <v>872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0">
        <v>45793</v>
      </c>
      <c r="M98" s="1">
        <v>44856</v>
      </c>
      <c r="N98" s="18" t="s">
        <v>299</v>
      </c>
      <c r="O98" t="s">
        <v>308</v>
      </c>
      <c r="P98" t="s">
        <v>921</v>
      </c>
      <c r="Q98" t="s">
        <v>57</v>
      </c>
      <c r="R98" s="1">
        <v>45331</v>
      </c>
      <c r="S98" t="s">
        <v>773</v>
      </c>
      <c r="T98" t="s">
        <v>191</v>
      </c>
      <c r="U98" t="s">
        <v>60</v>
      </c>
      <c r="V98" t="s">
        <v>177</v>
      </c>
      <c r="W98">
        <v>1467</v>
      </c>
      <c r="X98" t="s">
        <v>2706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45698</v>
      </c>
      <c r="AW98" s="106">
        <v>3.5</v>
      </c>
      <c r="AX98" s="15">
        <f>VLOOKUP(dummy_data!$AU98,dummy_oppeained!B:C,2,0)</f>
        <v>8</v>
      </c>
      <c r="AY98" s="22" t="str">
        <f>VLOOKUP(AT98,dummy_oppeained!B:D,3,0)</f>
        <v>eksam (eristav hindamine)</v>
      </c>
      <c r="AZ98" s="72">
        <f>VLOOKUP(AS:AS,hinded_abi!B:D,3,0)</f>
        <v>3</v>
      </c>
      <c r="BA98" s="26">
        <f t="shared" si="3"/>
        <v>24</v>
      </c>
      <c r="BB98" s="27">
        <f t="shared" si="4"/>
        <v>8</v>
      </c>
      <c r="BC98" s="95" t="str">
        <f t="shared" si="5"/>
        <v>S00005_56108140729_õppeaine51_45698</v>
      </c>
      <c r="BD98" s="99">
        <f>COUNTIF($BC$2:BC98, BC98)</f>
        <v>1</v>
      </c>
    </row>
    <row r="99" spans="1:56" hidden="1" x14ac:dyDescent="0.25">
      <c r="A99" t="s">
        <v>189</v>
      </c>
      <c r="B99" t="s">
        <v>112</v>
      </c>
      <c r="C99" t="s">
        <v>49</v>
      </c>
      <c r="D99" t="s">
        <v>872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0">
        <v>45793</v>
      </c>
      <c r="M99" s="1">
        <v>44856</v>
      </c>
      <c r="N99" s="18" t="s">
        <v>299</v>
      </c>
      <c r="O99" t="s">
        <v>308</v>
      </c>
      <c r="P99" t="s">
        <v>921</v>
      </c>
      <c r="Q99" t="s">
        <v>57</v>
      </c>
      <c r="R99" s="1">
        <v>45331</v>
      </c>
      <c r="S99" t="s">
        <v>773</v>
      </c>
      <c r="T99" t="s">
        <v>191</v>
      </c>
      <c r="U99" t="s">
        <v>60</v>
      </c>
      <c r="V99" t="s">
        <v>177</v>
      </c>
      <c r="W99">
        <v>1467</v>
      </c>
      <c r="X99" t="s">
        <v>2706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44967</v>
      </c>
      <c r="AW99" s="106">
        <v>3.5</v>
      </c>
      <c r="AX99" s="40">
        <f>VLOOKUP(dummy_data!$AU99,dummy_oppeained!B:C,2,0)</f>
        <v>3</v>
      </c>
      <c r="AY99" s="22" t="str">
        <f>VLOOKUP(AT99,dummy_oppeained!B:D,3,0)</f>
        <v>arvestus (mitteeristav)</v>
      </c>
      <c r="AZ99" s="72" t="str">
        <f>VLOOKUP(AS:AS,hinded_abi!B:D,3,0)</f>
        <v>NULL</v>
      </c>
      <c r="BA99" s="26" t="str">
        <f t="shared" si="3"/>
        <v/>
      </c>
      <c r="BB99" s="27">
        <f t="shared" si="4"/>
        <v>0</v>
      </c>
      <c r="BC99" s="95" t="str">
        <f t="shared" si="5"/>
        <v>S00005_56108140729_õppeaine91_44967</v>
      </c>
      <c r="BD99" s="99">
        <f>COUNTIF($BC$2:BC99, BC99)</f>
        <v>1</v>
      </c>
    </row>
    <row r="100" spans="1:56" hidden="1" x14ac:dyDescent="0.25">
      <c r="A100" t="s">
        <v>189</v>
      </c>
      <c r="B100" t="s">
        <v>112</v>
      </c>
      <c r="C100" t="s">
        <v>49</v>
      </c>
      <c r="D100" t="s">
        <v>872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0">
        <v>45793</v>
      </c>
      <c r="M100" s="1">
        <v>44856</v>
      </c>
      <c r="N100" s="18" t="s">
        <v>299</v>
      </c>
      <c r="O100" t="s">
        <v>308</v>
      </c>
      <c r="P100" t="s">
        <v>921</v>
      </c>
      <c r="Q100" t="s">
        <v>57</v>
      </c>
      <c r="R100" s="1">
        <v>45331</v>
      </c>
      <c r="S100" t="s">
        <v>773</v>
      </c>
      <c r="T100" t="s">
        <v>191</v>
      </c>
      <c r="U100" t="s">
        <v>60</v>
      </c>
      <c r="V100" t="s">
        <v>177</v>
      </c>
      <c r="W100">
        <v>1467</v>
      </c>
      <c r="X100" t="s">
        <v>2706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44602</v>
      </c>
      <c r="AW100" s="106">
        <v>3.5</v>
      </c>
      <c r="AX100" s="15">
        <f>VLOOKUP(dummy_data!$AU100,dummy_oppeained!B:C,2,0)</f>
        <v>6</v>
      </c>
      <c r="AY100" s="22" t="str">
        <f>VLOOKUP(AT100,dummy_oppeained!B:D,3,0)</f>
        <v>hindeline arvestus (eristav hindamine)</v>
      </c>
      <c r="AZ100" s="72">
        <f>VLOOKUP(AS:AS,hinded_abi!B:D,3,0)</f>
        <v>2</v>
      </c>
      <c r="BA100" s="26">
        <f t="shared" si="3"/>
        <v>12</v>
      </c>
      <c r="BB100" s="27">
        <f t="shared" si="4"/>
        <v>6</v>
      </c>
      <c r="BC100" s="95" t="str">
        <f t="shared" si="5"/>
        <v>S00005_56108140729_õppeaine14_44602</v>
      </c>
      <c r="BD100" s="99">
        <f>COUNTIF($BC$2:BC100, BC100)</f>
        <v>1</v>
      </c>
    </row>
    <row r="101" spans="1:56" hidden="1" x14ac:dyDescent="0.25">
      <c r="A101" t="s">
        <v>189</v>
      </c>
      <c r="B101" t="s">
        <v>112</v>
      </c>
      <c r="C101" t="s">
        <v>49</v>
      </c>
      <c r="D101" t="s">
        <v>872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0">
        <v>45793</v>
      </c>
      <c r="M101" s="1">
        <v>44856</v>
      </c>
      <c r="N101" s="18" t="s">
        <v>299</v>
      </c>
      <c r="O101" t="s">
        <v>308</v>
      </c>
      <c r="P101" t="s">
        <v>921</v>
      </c>
      <c r="Q101" t="s">
        <v>57</v>
      </c>
      <c r="R101" s="1">
        <v>45331</v>
      </c>
      <c r="S101" t="s">
        <v>773</v>
      </c>
      <c r="T101" t="s">
        <v>191</v>
      </c>
      <c r="U101" t="s">
        <v>60</v>
      </c>
      <c r="V101" t="s">
        <v>177</v>
      </c>
      <c r="W101">
        <v>1467</v>
      </c>
      <c r="X101" t="s">
        <v>2706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45698</v>
      </c>
      <c r="AW101" s="106">
        <v>3.5</v>
      </c>
      <c r="AX101" s="40">
        <f>VLOOKUP(dummy_data!$AU101,dummy_oppeained!B:C,2,0)</f>
        <v>8</v>
      </c>
      <c r="AY101" s="22" t="str">
        <f>VLOOKUP(AT101,dummy_oppeained!B:D,3,0)</f>
        <v>eksam (eristav hindamine)</v>
      </c>
      <c r="AZ101" s="72">
        <f>VLOOKUP(AS:AS,hinded_abi!B:D,3,0)</f>
        <v>4</v>
      </c>
      <c r="BA101" s="26">
        <f t="shared" si="3"/>
        <v>32</v>
      </c>
      <c r="BB101" s="27">
        <f t="shared" si="4"/>
        <v>8</v>
      </c>
      <c r="BC101" s="95" t="str">
        <f t="shared" si="5"/>
        <v>S00005_56108140729_õppeaine9_45698</v>
      </c>
      <c r="BD101" s="99">
        <f>COUNTIF($BC$2:BC101, BC101)</f>
        <v>1</v>
      </c>
    </row>
    <row r="102" spans="1:56" hidden="1" x14ac:dyDescent="0.25">
      <c r="A102" t="s">
        <v>189</v>
      </c>
      <c r="B102" t="s">
        <v>112</v>
      </c>
      <c r="C102" t="s">
        <v>49</v>
      </c>
      <c r="D102" t="s">
        <v>872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0">
        <v>45793</v>
      </c>
      <c r="M102" s="1">
        <v>44856</v>
      </c>
      <c r="N102" s="18" t="s">
        <v>299</v>
      </c>
      <c r="O102" t="s">
        <v>308</v>
      </c>
      <c r="P102" t="s">
        <v>921</v>
      </c>
      <c r="Q102" t="s">
        <v>57</v>
      </c>
      <c r="R102" s="1">
        <v>45331</v>
      </c>
      <c r="S102" t="s">
        <v>773</v>
      </c>
      <c r="T102" t="s">
        <v>191</v>
      </c>
      <c r="U102" t="s">
        <v>60</v>
      </c>
      <c r="V102" t="s">
        <v>177</v>
      </c>
      <c r="W102">
        <v>1467</v>
      </c>
      <c r="X102" t="s">
        <v>2706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45698</v>
      </c>
      <c r="AW102" s="106">
        <v>3.5</v>
      </c>
      <c r="AX102" s="15">
        <f>VLOOKUP(dummy_data!$AU102,dummy_oppeained!B:C,2,0)</f>
        <v>6</v>
      </c>
      <c r="AY102" s="22" t="str">
        <f>VLOOKUP(AT102,dummy_oppeained!B:D,3,0)</f>
        <v>hindeline arvestus (eristav hindamine)</v>
      </c>
      <c r="AZ102" s="72">
        <f>VLOOKUP(AS:AS,hinded_abi!B:D,3,0)</f>
        <v>1</v>
      </c>
      <c r="BA102" s="26">
        <f t="shared" si="3"/>
        <v>6</v>
      </c>
      <c r="BB102" s="27">
        <f t="shared" si="4"/>
        <v>6</v>
      </c>
      <c r="BC102" s="95" t="str">
        <f t="shared" si="5"/>
        <v>S00005_56108140729_õppeaine72_45698</v>
      </c>
      <c r="BD102" s="99">
        <f>COUNTIF($BC$2:BC102, BC102)</f>
        <v>1</v>
      </c>
    </row>
    <row r="103" spans="1:56" hidden="1" x14ac:dyDescent="0.25">
      <c r="A103" t="s">
        <v>189</v>
      </c>
      <c r="B103" t="s">
        <v>112</v>
      </c>
      <c r="C103" t="s">
        <v>49</v>
      </c>
      <c r="D103" t="s">
        <v>872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0">
        <v>45793</v>
      </c>
      <c r="M103" s="1">
        <v>44856</v>
      </c>
      <c r="N103" s="18" t="s">
        <v>299</v>
      </c>
      <c r="O103" t="s">
        <v>308</v>
      </c>
      <c r="P103" t="s">
        <v>921</v>
      </c>
      <c r="Q103" t="s">
        <v>57</v>
      </c>
      <c r="R103" s="1">
        <v>45331</v>
      </c>
      <c r="S103" t="s">
        <v>773</v>
      </c>
      <c r="T103" t="s">
        <v>191</v>
      </c>
      <c r="U103" t="s">
        <v>60</v>
      </c>
      <c r="V103" t="s">
        <v>177</v>
      </c>
      <c r="W103">
        <v>1467</v>
      </c>
      <c r="X103" t="s">
        <v>2706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44084</v>
      </c>
      <c r="AW103" s="106">
        <v>3.5</v>
      </c>
      <c r="AX103" s="40">
        <f>VLOOKUP(dummy_data!$AU103,dummy_oppeained!B:C,2,0)</f>
        <v>9</v>
      </c>
      <c r="AY103" s="22" t="str">
        <f>VLOOKUP(AT103,dummy_oppeained!B:D,3,0)</f>
        <v>eksam (eristav hindamine)</v>
      </c>
      <c r="AZ103" s="72">
        <f>VLOOKUP(AS:AS,hinded_abi!B:D,3,0)</f>
        <v>2</v>
      </c>
      <c r="BA103" s="26">
        <f t="shared" si="3"/>
        <v>18</v>
      </c>
      <c r="BB103" s="27">
        <f t="shared" si="4"/>
        <v>9</v>
      </c>
      <c r="BC103" s="95" t="str">
        <f t="shared" si="5"/>
        <v>S00005_56108140729_õppeaine66_44084</v>
      </c>
      <c r="BD103" s="99">
        <f>COUNTIF($BC$2:BC103, BC103)</f>
        <v>1</v>
      </c>
    </row>
    <row r="104" spans="1:56" hidden="1" x14ac:dyDescent="0.25">
      <c r="A104" t="s">
        <v>189</v>
      </c>
      <c r="B104" t="s">
        <v>112</v>
      </c>
      <c r="C104" t="s">
        <v>49</v>
      </c>
      <c r="D104" t="s">
        <v>872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0">
        <v>45793</v>
      </c>
      <c r="M104" s="1">
        <v>44856</v>
      </c>
      <c r="N104" s="18" t="s">
        <v>299</v>
      </c>
      <c r="O104" t="s">
        <v>308</v>
      </c>
      <c r="P104" t="s">
        <v>921</v>
      </c>
      <c r="Q104" t="s">
        <v>57</v>
      </c>
      <c r="R104" s="1">
        <v>45331</v>
      </c>
      <c r="S104" t="s">
        <v>773</v>
      </c>
      <c r="T104" t="s">
        <v>191</v>
      </c>
      <c r="U104" t="s">
        <v>60</v>
      </c>
      <c r="V104" t="s">
        <v>177</v>
      </c>
      <c r="W104">
        <v>1467</v>
      </c>
      <c r="X104" t="s">
        <v>2706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44602</v>
      </c>
      <c r="AW104" s="106">
        <v>3.5</v>
      </c>
      <c r="AX104" s="15">
        <f>VLOOKUP(dummy_data!$AU104,dummy_oppeained!B:C,2,0)</f>
        <v>3</v>
      </c>
      <c r="AY104" s="22" t="str">
        <f>VLOOKUP(AT104,dummy_oppeained!B:D,3,0)</f>
        <v>arvestus (mitteeristav)</v>
      </c>
      <c r="AZ104" s="72" t="str">
        <f>VLOOKUP(AS:AS,hinded_abi!B:D,3,0)</f>
        <v>NULL</v>
      </c>
      <c r="BA104" s="26" t="str">
        <f t="shared" si="3"/>
        <v/>
      </c>
      <c r="BB104" s="27">
        <f t="shared" si="4"/>
        <v>0</v>
      </c>
      <c r="BC104" s="95" t="str">
        <f t="shared" si="5"/>
        <v>S00005_56108140729_õppeaine17_44602</v>
      </c>
      <c r="BD104" s="99">
        <f>COUNTIF($BC$2:BC104, BC104)</f>
        <v>1</v>
      </c>
    </row>
    <row r="105" spans="1:56" hidden="1" x14ac:dyDescent="0.25">
      <c r="A105" t="s">
        <v>189</v>
      </c>
      <c r="B105" t="s">
        <v>112</v>
      </c>
      <c r="C105" t="s">
        <v>49</v>
      </c>
      <c r="D105" t="s">
        <v>872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0">
        <v>45793</v>
      </c>
      <c r="M105" s="1">
        <v>44856</v>
      </c>
      <c r="N105" s="18" t="s">
        <v>299</v>
      </c>
      <c r="O105" t="s">
        <v>308</v>
      </c>
      <c r="P105" t="s">
        <v>921</v>
      </c>
      <c r="Q105" t="s">
        <v>57</v>
      </c>
      <c r="R105" s="1">
        <v>45331</v>
      </c>
      <c r="S105" t="s">
        <v>773</v>
      </c>
      <c r="T105" t="s">
        <v>191</v>
      </c>
      <c r="U105" t="s">
        <v>60</v>
      </c>
      <c r="V105" t="s">
        <v>177</v>
      </c>
      <c r="W105">
        <v>1467</v>
      </c>
      <c r="X105" t="s">
        <v>2706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45332</v>
      </c>
      <c r="AW105" s="106">
        <v>3.5</v>
      </c>
      <c r="AX105" s="40">
        <f>VLOOKUP(dummy_data!$AU105,dummy_oppeained!B:C,2,0)</f>
        <v>6</v>
      </c>
      <c r="AY105" s="22" t="str">
        <f>VLOOKUP(AT105,dummy_oppeained!B:D,3,0)</f>
        <v>hindeline arvestus (eristav hindamine)</v>
      </c>
      <c r="AZ105" s="72">
        <f>VLOOKUP(AS:AS,hinded_abi!B:D,3,0)</f>
        <v>2</v>
      </c>
      <c r="BA105" s="26">
        <f t="shared" si="3"/>
        <v>12</v>
      </c>
      <c r="BB105" s="27">
        <f t="shared" si="4"/>
        <v>6</v>
      </c>
      <c r="BC105" s="95" t="str">
        <f t="shared" si="5"/>
        <v>S00005_56108140729_õppeaine92_45332</v>
      </c>
      <c r="BD105" s="99">
        <f>COUNTIF($BC$2:BC105, BC105)</f>
        <v>1</v>
      </c>
    </row>
    <row r="106" spans="1:56" hidden="1" x14ac:dyDescent="0.25">
      <c r="A106" t="s">
        <v>206</v>
      </c>
      <c r="B106" t="s">
        <v>207</v>
      </c>
      <c r="C106" t="s">
        <v>208</v>
      </c>
      <c r="D106" t="s">
        <v>873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922</v>
      </c>
      <c r="Q106" t="s">
        <v>10</v>
      </c>
      <c r="R106" s="1">
        <v>45899</v>
      </c>
      <c r="S106" t="s">
        <v>773</v>
      </c>
      <c r="T106" t="s">
        <v>59</v>
      </c>
      <c r="U106" t="s">
        <v>120</v>
      </c>
      <c r="V106" t="s">
        <v>211</v>
      </c>
      <c r="W106">
        <v>1477</v>
      </c>
      <c r="X106" t="s">
        <v>2706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45545</v>
      </c>
      <c r="AW106" s="106">
        <v>3</v>
      </c>
      <c r="AX106" s="15">
        <f>VLOOKUP(dummy_data!$AU106,dummy_oppeained!B:C,2,0)</f>
        <v>6</v>
      </c>
      <c r="AY106" s="22" t="str">
        <f>VLOOKUP(AT106,dummy_oppeained!B:D,3,0)</f>
        <v>hindeline arvestus (eristav hindamine)</v>
      </c>
      <c r="AZ106" s="72">
        <f>VLOOKUP(AS:AS,hinded_abi!B:D,3,0)</f>
        <v>4</v>
      </c>
      <c r="BA106" s="26">
        <f t="shared" si="3"/>
        <v>24</v>
      </c>
      <c r="BB106" s="27">
        <f t="shared" si="4"/>
        <v>6</v>
      </c>
      <c r="BC106" s="95" t="str">
        <f t="shared" si="5"/>
        <v>S00006_44004055865_õppeaine64_45545</v>
      </c>
      <c r="BD106" s="99">
        <f>COUNTIF($BC$2:BC106, BC106)</f>
        <v>1</v>
      </c>
    </row>
    <row r="107" spans="1:56" hidden="1" x14ac:dyDescent="0.25">
      <c r="A107" t="s">
        <v>206</v>
      </c>
      <c r="B107" t="s">
        <v>207</v>
      </c>
      <c r="C107" t="s">
        <v>208</v>
      </c>
      <c r="D107" t="s">
        <v>873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922</v>
      </c>
      <c r="Q107" t="s">
        <v>10</v>
      </c>
      <c r="R107" s="1">
        <v>45899</v>
      </c>
      <c r="S107" t="s">
        <v>773</v>
      </c>
      <c r="T107" t="s">
        <v>59</v>
      </c>
      <c r="U107" t="s">
        <v>120</v>
      </c>
      <c r="V107" t="s">
        <v>211</v>
      </c>
      <c r="W107">
        <v>1477</v>
      </c>
      <c r="X107" t="s">
        <v>2706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45545</v>
      </c>
      <c r="AW107" s="106">
        <v>3</v>
      </c>
      <c r="AX107" s="40">
        <f>VLOOKUP(dummy_data!$AU107,dummy_oppeained!B:C,2,0)</f>
        <v>3</v>
      </c>
      <c r="AY107" s="22" t="str">
        <f>VLOOKUP(AT107,dummy_oppeained!B:D,3,0)</f>
        <v>arvestus (mitteeristav)</v>
      </c>
      <c r="AZ107" s="72" t="str">
        <f>VLOOKUP(AS:AS,hinded_abi!B:D,3,0)</f>
        <v>NULL</v>
      </c>
      <c r="BA107" s="26" t="str">
        <f t="shared" si="3"/>
        <v/>
      </c>
      <c r="BB107" s="27">
        <f t="shared" si="4"/>
        <v>0</v>
      </c>
      <c r="BC107" s="95" t="str">
        <f t="shared" si="5"/>
        <v>S00006_44004055865_õppeaine31_45545</v>
      </c>
      <c r="BD107" s="99">
        <f>COUNTIF($BC$2:BC107, BC107)</f>
        <v>1</v>
      </c>
    </row>
    <row r="108" spans="1:56" hidden="1" x14ac:dyDescent="0.25">
      <c r="A108" t="s">
        <v>206</v>
      </c>
      <c r="B108" t="s">
        <v>207</v>
      </c>
      <c r="C108" t="s">
        <v>208</v>
      </c>
      <c r="D108" t="s">
        <v>873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922</v>
      </c>
      <c r="Q108" t="s">
        <v>10</v>
      </c>
      <c r="R108" s="1">
        <v>45899</v>
      </c>
      <c r="S108" t="s">
        <v>773</v>
      </c>
      <c r="T108" t="s">
        <v>59</v>
      </c>
      <c r="U108" t="s">
        <v>120</v>
      </c>
      <c r="V108" t="s">
        <v>211</v>
      </c>
      <c r="W108">
        <v>1477</v>
      </c>
      <c r="X108" t="s">
        <v>2706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45179</v>
      </c>
      <c r="AW108" s="106">
        <v>3</v>
      </c>
      <c r="AX108" s="15">
        <f>VLOOKUP(dummy_data!$AU108,dummy_oppeained!B:C,2,0)</f>
        <v>3</v>
      </c>
      <c r="AY108" s="22" t="str">
        <f>VLOOKUP(AT108,dummy_oppeained!B:D,3,0)</f>
        <v>arvestus (mitteeristav)</v>
      </c>
      <c r="AZ108" s="72">
        <f>VLOOKUP(AS:AS,hinded_abi!B:D,3,0)</f>
        <v>0</v>
      </c>
      <c r="BA108" s="26">
        <f t="shared" si="3"/>
        <v>0</v>
      </c>
      <c r="BB108" s="27">
        <f t="shared" si="4"/>
        <v>0</v>
      </c>
      <c r="BC108" s="95" t="str">
        <f t="shared" si="5"/>
        <v>S00006_44004055865_õppeaine20_45179</v>
      </c>
      <c r="BD108" s="99">
        <f>COUNTIF($BC$2:BC108, BC108)</f>
        <v>1</v>
      </c>
    </row>
    <row r="109" spans="1:56" hidden="1" x14ac:dyDescent="0.25">
      <c r="A109" t="s">
        <v>206</v>
      </c>
      <c r="B109" t="s">
        <v>207</v>
      </c>
      <c r="C109" t="s">
        <v>208</v>
      </c>
      <c r="D109" t="s">
        <v>873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922</v>
      </c>
      <c r="Q109" t="s">
        <v>10</v>
      </c>
      <c r="R109" s="1">
        <v>45899</v>
      </c>
      <c r="S109" t="s">
        <v>773</v>
      </c>
      <c r="T109" t="s">
        <v>59</v>
      </c>
      <c r="U109" t="s">
        <v>120</v>
      </c>
      <c r="V109" t="s">
        <v>211</v>
      </c>
      <c r="W109">
        <v>1477</v>
      </c>
      <c r="X109" t="s">
        <v>2706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45179</v>
      </c>
      <c r="AW109" s="106">
        <v>3</v>
      </c>
      <c r="AX109" s="40">
        <f>VLOOKUP(dummy_data!$AU109,dummy_oppeained!B:C,2,0)</f>
        <v>9</v>
      </c>
      <c r="AY109" s="22" t="str">
        <f>VLOOKUP(AT109,dummy_oppeained!B:D,3,0)</f>
        <v>eksam (eristav hindamine)</v>
      </c>
      <c r="AZ109" s="72">
        <f>VLOOKUP(AS:AS,hinded_abi!B:D,3,0)</f>
        <v>3</v>
      </c>
      <c r="BA109" s="26">
        <f t="shared" si="3"/>
        <v>27</v>
      </c>
      <c r="BB109" s="27">
        <f t="shared" si="4"/>
        <v>9</v>
      </c>
      <c r="BC109" s="95" t="str">
        <f t="shared" si="5"/>
        <v>S00006_44004055865_õppeaine94_45179</v>
      </c>
      <c r="BD109" s="99">
        <f>COUNTIF($BC$2:BC109, BC109)</f>
        <v>1</v>
      </c>
    </row>
    <row r="110" spans="1:56" hidden="1" x14ac:dyDescent="0.25">
      <c r="A110" t="s">
        <v>206</v>
      </c>
      <c r="B110" t="s">
        <v>207</v>
      </c>
      <c r="C110" t="s">
        <v>208</v>
      </c>
      <c r="D110" t="s">
        <v>873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922</v>
      </c>
      <c r="Q110" t="s">
        <v>10</v>
      </c>
      <c r="R110" s="1">
        <v>45899</v>
      </c>
      <c r="S110" t="s">
        <v>773</v>
      </c>
      <c r="T110" t="s">
        <v>59</v>
      </c>
      <c r="U110" t="s">
        <v>120</v>
      </c>
      <c r="V110" t="s">
        <v>211</v>
      </c>
      <c r="W110">
        <v>1477</v>
      </c>
      <c r="X110" t="s">
        <v>2706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45179</v>
      </c>
      <c r="AW110" s="106">
        <v>3</v>
      </c>
      <c r="AX110" s="15">
        <f>VLOOKUP(dummy_data!$AU110,dummy_oppeained!B:C,2,0)</f>
        <v>6</v>
      </c>
      <c r="AY110" s="22" t="str">
        <f>VLOOKUP(AT110,dummy_oppeained!B:D,3,0)</f>
        <v>hindeline arvestus (eristav hindamine)</v>
      </c>
      <c r="AZ110" s="72">
        <f>VLOOKUP(AS:AS,hinded_abi!B:D,3,0)</f>
        <v>4</v>
      </c>
      <c r="BA110" s="26">
        <f t="shared" si="3"/>
        <v>24</v>
      </c>
      <c r="BB110" s="27">
        <f t="shared" si="4"/>
        <v>6</v>
      </c>
      <c r="BC110" s="95" t="str">
        <f t="shared" si="5"/>
        <v>S00006_44004055865_õppeaine41_45179</v>
      </c>
      <c r="BD110" s="99">
        <f>COUNTIF($BC$2:BC110, BC110)</f>
        <v>1</v>
      </c>
    </row>
    <row r="111" spans="1:56" hidden="1" x14ac:dyDescent="0.25">
      <c r="A111" t="s">
        <v>206</v>
      </c>
      <c r="B111" t="s">
        <v>207</v>
      </c>
      <c r="C111" t="s">
        <v>208</v>
      </c>
      <c r="D111" t="s">
        <v>873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922</v>
      </c>
      <c r="Q111" t="s">
        <v>10</v>
      </c>
      <c r="R111" s="1">
        <v>45899</v>
      </c>
      <c r="S111" t="s">
        <v>773</v>
      </c>
      <c r="T111" t="s">
        <v>59</v>
      </c>
      <c r="U111" t="s">
        <v>120</v>
      </c>
      <c r="V111" t="s">
        <v>211</v>
      </c>
      <c r="W111">
        <v>1477</v>
      </c>
      <c r="X111" t="s">
        <v>2706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44814</v>
      </c>
      <c r="AW111" s="106">
        <v>3</v>
      </c>
      <c r="AX111" s="40">
        <f>VLOOKUP(dummy_data!$AU111,dummy_oppeained!B:C,2,0)</f>
        <v>2</v>
      </c>
      <c r="AY111" s="22" t="str">
        <f>VLOOKUP(AT111,dummy_oppeained!B:D,3,0)</f>
        <v>arvestus (mitteeristav)</v>
      </c>
      <c r="AZ111" s="72" t="str">
        <f>VLOOKUP(AS:AS,hinded_abi!B:D,3,0)</f>
        <v>NULL</v>
      </c>
      <c r="BA111" s="26" t="str">
        <f t="shared" si="3"/>
        <v/>
      </c>
      <c r="BB111" s="27">
        <f t="shared" si="4"/>
        <v>0</v>
      </c>
      <c r="BC111" s="95" t="str">
        <f t="shared" si="5"/>
        <v>S00006_44004055865_õppeaine5_44814</v>
      </c>
      <c r="BD111" s="99">
        <f>COUNTIF($BC$2:BC111, BC111)</f>
        <v>1</v>
      </c>
    </row>
    <row r="112" spans="1:56" hidden="1" x14ac:dyDescent="0.25">
      <c r="A112" t="s">
        <v>206</v>
      </c>
      <c r="B112" t="s">
        <v>207</v>
      </c>
      <c r="C112" t="s">
        <v>208</v>
      </c>
      <c r="D112" t="s">
        <v>873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922</v>
      </c>
      <c r="Q112" t="s">
        <v>10</v>
      </c>
      <c r="R112" s="1">
        <v>45899</v>
      </c>
      <c r="S112" t="s">
        <v>773</v>
      </c>
      <c r="T112" t="s">
        <v>59</v>
      </c>
      <c r="U112" t="s">
        <v>120</v>
      </c>
      <c r="V112" t="s">
        <v>211</v>
      </c>
      <c r="W112">
        <v>1477</v>
      </c>
      <c r="X112" t="s">
        <v>2706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45545</v>
      </c>
      <c r="AW112" s="106">
        <v>3</v>
      </c>
      <c r="AX112" s="15">
        <f>VLOOKUP(dummy_data!$AU112,dummy_oppeained!B:C,2,0)</f>
        <v>3</v>
      </c>
      <c r="AY112" s="22" t="str">
        <f>VLOOKUP(AT112,dummy_oppeained!B:D,3,0)</f>
        <v>arvestus (mitteeristav)</v>
      </c>
      <c r="AZ112" s="72">
        <f>VLOOKUP(AS:AS,hinded_abi!B:D,3,0)</f>
        <v>0</v>
      </c>
      <c r="BA112" s="26">
        <f t="shared" si="3"/>
        <v>0</v>
      </c>
      <c r="BB112" s="27">
        <f t="shared" si="4"/>
        <v>0</v>
      </c>
      <c r="BC112" s="95" t="str">
        <f t="shared" si="5"/>
        <v>S00006_44004055865_õppeaine48_45545</v>
      </c>
      <c r="BD112" s="99">
        <f>COUNTIF($BC$2:BC112, BC112)</f>
        <v>1</v>
      </c>
    </row>
    <row r="113" spans="1:56" hidden="1" x14ac:dyDescent="0.25">
      <c r="A113" t="s">
        <v>206</v>
      </c>
      <c r="B113" t="s">
        <v>207</v>
      </c>
      <c r="C113" t="s">
        <v>208</v>
      </c>
      <c r="D113" t="s">
        <v>873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922</v>
      </c>
      <c r="Q113" t="s">
        <v>10</v>
      </c>
      <c r="R113" s="1">
        <v>45899</v>
      </c>
      <c r="S113" t="s">
        <v>773</v>
      </c>
      <c r="T113" t="s">
        <v>59</v>
      </c>
      <c r="U113" t="s">
        <v>120</v>
      </c>
      <c r="V113" t="s">
        <v>211</v>
      </c>
      <c r="W113">
        <v>1477</v>
      </c>
      <c r="X113" t="s">
        <v>2706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45698</v>
      </c>
      <c r="AW113" s="106">
        <v>3</v>
      </c>
      <c r="AX113" s="40">
        <f>VLOOKUP(dummy_data!$AU113,dummy_oppeained!B:C,2,0)</f>
        <v>5</v>
      </c>
      <c r="AY113" s="22" t="str">
        <f>VLOOKUP(AT113,dummy_oppeained!B:D,3,0)</f>
        <v>hindeline arvestus (eristav hindamine)</v>
      </c>
      <c r="AZ113" s="72">
        <f>VLOOKUP(AS:AS,hinded_abi!B:D,3,0)</f>
        <v>0</v>
      </c>
      <c r="BA113" s="26">
        <f t="shared" si="3"/>
        <v>0</v>
      </c>
      <c r="BB113" s="27">
        <f t="shared" si="4"/>
        <v>5</v>
      </c>
      <c r="BC113" s="95" t="str">
        <f t="shared" si="5"/>
        <v>S00006_44004055865_õppeaine81_45698</v>
      </c>
      <c r="BD113" s="99">
        <f>COUNTIF($BC$2:BC113, BC113)</f>
        <v>1</v>
      </c>
    </row>
    <row r="114" spans="1:56" hidden="1" x14ac:dyDescent="0.25">
      <c r="A114" t="s">
        <v>206</v>
      </c>
      <c r="B114" t="s">
        <v>207</v>
      </c>
      <c r="C114" t="s">
        <v>208</v>
      </c>
      <c r="D114" t="s">
        <v>873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922</v>
      </c>
      <c r="Q114" t="s">
        <v>10</v>
      </c>
      <c r="R114" s="1">
        <v>45899</v>
      </c>
      <c r="S114" t="s">
        <v>773</v>
      </c>
      <c r="T114" t="s">
        <v>59</v>
      </c>
      <c r="U114" t="s">
        <v>120</v>
      </c>
      <c r="V114" t="s">
        <v>211</v>
      </c>
      <c r="W114">
        <v>1477</v>
      </c>
      <c r="X114" t="s">
        <v>2706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44084</v>
      </c>
      <c r="AW114" s="106">
        <v>3</v>
      </c>
      <c r="AX114" s="15">
        <f>VLOOKUP(dummy_data!$AU114,dummy_oppeained!B:C,2,0)</f>
        <v>3</v>
      </c>
      <c r="AY114" s="22" t="str">
        <f>VLOOKUP(AT114,dummy_oppeained!B:D,3,0)</f>
        <v>arvestus (mitteeristav)</v>
      </c>
      <c r="AZ114" s="72" t="str">
        <f>VLOOKUP(AS:AS,hinded_abi!B:D,3,0)</f>
        <v>NULL</v>
      </c>
      <c r="BA114" s="26" t="str">
        <f t="shared" si="3"/>
        <v/>
      </c>
      <c r="BB114" s="27">
        <f t="shared" si="4"/>
        <v>0</v>
      </c>
      <c r="BC114" s="95" t="str">
        <f t="shared" si="5"/>
        <v>S00006_44004055865_õppeaine45_44084</v>
      </c>
      <c r="BD114" s="99">
        <f>COUNTIF($BC$2:BC114, BC114)</f>
        <v>1</v>
      </c>
    </row>
    <row r="115" spans="1:56" hidden="1" x14ac:dyDescent="0.25">
      <c r="A115" t="s">
        <v>206</v>
      </c>
      <c r="B115" t="s">
        <v>207</v>
      </c>
      <c r="C115" t="s">
        <v>208</v>
      </c>
      <c r="D115" t="s">
        <v>873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922</v>
      </c>
      <c r="Q115" t="s">
        <v>10</v>
      </c>
      <c r="R115" s="1">
        <v>45899</v>
      </c>
      <c r="S115" t="s">
        <v>773</v>
      </c>
      <c r="T115" t="s">
        <v>59</v>
      </c>
      <c r="U115" t="s">
        <v>120</v>
      </c>
      <c r="V115" t="s">
        <v>211</v>
      </c>
      <c r="W115">
        <v>1477</v>
      </c>
      <c r="X115" t="s">
        <v>2706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45332</v>
      </c>
      <c r="AW115" s="106">
        <v>3</v>
      </c>
      <c r="AX115" s="40">
        <f>VLOOKUP(dummy_data!$AU115,dummy_oppeained!B:C,2,0)</f>
        <v>2</v>
      </c>
      <c r="AY115" s="22" t="str">
        <f>VLOOKUP(AT115,dummy_oppeained!B:D,3,0)</f>
        <v>arvestus (mitteeristav)</v>
      </c>
      <c r="AZ115" s="72" t="str">
        <f>VLOOKUP(AS:AS,hinded_abi!B:D,3,0)</f>
        <v>NULL</v>
      </c>
      <c r="BA115" s="26" t="str">
        <f t="shared" si="3"/>
        <v/>
      </c>
      <c r="BB115" s="27">
        <f t="shared" si="4"/>
        <v>0</v>
      </c>
      <c r="BC115" s="95" t="str">
        <f t="shared" si="5"/>
        <v>S00006_44004055865_õppeaine19_45332</v>
      </c>
      <c r="BD115" s="99">
        <f>COUNTIF($BC$2:BC115, BC115)</f>
        <v>1</v>
      </c>
    </row>
    <row r="116" spans="1:56" hidden="1" x14ac:dyDescent="0.25">
      <c r="A116" t="s">
        <v>206</v>
      </c>
      <c r="B116" t="s">
        <v>207</v>
      </c>
      <c r="C116" t="s">
        <v>208</v>
      </c>
      <c r="D116" t="s">
        <v>873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922</v>
      </c>
      <c r="Q116" t="s">
        <v>10</v>
      </c>
      <c r="R116" s="1">
        <v>45899</v>
      </c>
      <c r="S116" t="s">
        <v>773</v>
      </c>
      <c r="T116" t="s">
        <v>59</v>
      </c>
      <c r="U116" t="s">
        <v>120</v>
      </c>
      <c r="V116" t="s">
        <v>211</v>
      </c>
      <c r="W116">
        <v>1477</v>
      </c>
      <c r="X116" t="s">
        <v>2706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45698</v>
      </c>
      <c r="AW116" s="106">
        <v>3</v>
      </c>
      <c r="AX116" s="15">
        <f>VLOOKUP(dummy_data!$AU116,dummy_oppeained!B:C,2,0)</f>
        <v>6</v>
      </c>
      <c r="AY116" s="22" t="str">
        <f>VLOOKUP(AT116,dummy_oppeained!B:D,3,0)</f>
        <v>hindeline arvestus (eristav hindamine)</v>
      </c>
      <c r="AZ116" s="72">
        <f>VLOOKUP(AS:AS,hinded_abi!B:D,3,0)</f>
        <v>2</v>
      </c>
      <c r="BA116" s="26">
        <f t="shared" si="3"/>
        <v>12</v>
      </c>
      <c r="BB116" s="27">
        <f t="shared" si="4"/>
        <v>6</v>
      </c>
      <c r="BC116" s="95" t="str">
        <f t="shared" si="5"/>
        <v>S00006_44004055865_õppeaine70_45698</v>
      </c>
      <c r="BD116" s="99">
        <f>COUNTIF($BC$2:BC116, BC116)</f>
        <v>1</v>
      </c>
    </row>
    <row r="117" spans="1:56" hidden="1" x14ac:dyDescent="0.25">
      <c r="A117" t="s">
        <v>206</v>
      </c>
      <c r="B117" t="s">
        <v>207</v>
      </c>
      <c r="C117" t="s">
        <v>208</v>
      </c>
      <c r="D117" t="s">
        <v>873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922</v>
      </c>
      <c r="Q117" t="s">
        <v>10</v>
      </c>
      <c r="R117" s="1">
        <v>45899</v>
      </c>
      <c r="S117" t="s">
        <v>773</v>
      </c>
      <c r="T117" t="s">
        <v>59</v>
      </c>
      <c r="U117" t="s">
        <v>120</v>
      </c>
      <c r="V117" t="s">
        <v>211</v>
      </c>
      <c r="W117">
        <v>1477</v>
      </c>
      <c r="X117" t="s">
        <v>2706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45910</v>
      </c>
      <c r="AW117" s="106">
        <v>3</v>
      </c>
      <c r="AX117" s="40">
        <f>VLOOKUP(dummy_data!$AU117,dummy_oppeained!B:C,2,0)</f>
        <v>3</v>
      </c>
      <c r="AY117" s="22" t="str">
        <f>VLOOKUP(AT117,dummy_oppeained!B:D,3,0)</f>
        <v>arvestus (mitteeristav)</v>
      </c>
      <c r="AZ117" s="72" t="str">
        <f>VLOOKUP(AS:AS,hinded_abi!B:D,3,0)</f>
        <v>NULL</v>
      </c>
      <c r="BA117" s="26" t="str">
        <f t="shared" si="3"/>
        <v/>
      </c>
      <c r="BB117" s="27">
        <f t="shared" si="4"/>
        <v>0</v>
      </c>
      <c r="BC117" s="95" t="str">
        <f t="shared" si="5"/>
        <v>S00006_44004055865_õppeaine7_45910</v>
      </c>
      <c r="BD117" s="99">
        <f>COUNTIF($BC$2:BC117, BC117)</f>
        <v>1</v>
      </c>
    </row>
    <row r="118" spans="1:56" hidden="1" x14ac:dyDescent="0.25">
      <c r="A118" t="s">
        <v>206</v>
      </c>
      <c r="B118" t="s">
        <v>207</v>
      </c>
      <c r="C118" t="s">
        <v>208</v>
      </c>
      <c r="D118" t="s">
        <v>873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922</v>
      </c>
      <c r="Q118" t="s">
        <v>10</v>
      </c>
      <c r="R118" s="1">
        <v>45899</v>
      </c>
      <c r="S118" t="s">
        <v>773</v>
      </c>
      <c r="T118" t="s">
        <v>59</v>
      </c>
      <c r="U118" t="s">
        <v>120</v>
      </c>
      <c r="V118" t="s">
        <v>211</v>
      </c>
      <c r="W118">
        <v>1477</v>
      </c>
      <c r="X118" t="s">
        <v>2706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45332</v>
      </c>
      <c r="AW118" s="106">
        <v>3</v>
      </c>
      <c r="AX118" s="15">
        <f>VLOOKUP(dummy_data!$AU118,dummy_oppeained!B:C,2,0)</f>
        <v>3</v>
      </c>
      <c r="AY118" s="22" t="str">
        <f>VLOOKUP(AT118,dummy_oppeained!B:D,3,0)</f>
        <v>arvestus (mitteeristav)</v>
      </c>
      <c r="AZ118" s="72" t="str">
        <f>VLOOKUP(AS:AS,hinded_abi!B:D,3,0)</f>
        <v>NULL</v>
      </c>
      <c r="BA118" s="26" t="str">
        <f t="shared" si="3"/>
        <v/>
      </c>
      <c r="BB118" s="27">
        <f t="shared" si="4"/>
        <v>0</v>
      </c>
      <c r="BC118" s="95" t="str">
        <f t="shared" si="5"/>
        <v>S00006_44004055865_õppeaine1_45332</v>
      </c>
      <c r="BD118" s="99">
        <f>COUNTIF($BC$2:BC118, BC118)</f>
        <v>1</v>
      </c>
    </row>
    <row r="119" spans="1:56" hidden="1" x14ac:dyDescent="0.25">
      <c r="A119" t="s">
        <v>206</v>
      </c>
      <c r="B119" t="s">
        <v>207</v>
      </c>
      <c r="C119" t="s">
        <v>208</v>
      </c>
      <c r="D119" t="s">
        <v>873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922</v>
      </c>
      <c r="Q119" t="s">
        <v>10</v>
      </c>
      <c r="R119" s="1">
        <v>45899</v>
      </c>
      <c r="S119" t="s">
        <v>773</v>
      </c>
      <c r="T119" t="s">
        <v>59</v>
      </c>
      <c r="U119" t="s">
        <v>120</v>
      </c>
      <c r="V119" t="s">
        <v>211</v>
      </c>
      <c r="W119">
        <v>1477</v>
      </c>
      <c r="X119" t="s">
        <v>2706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44967</v>
      </c>
      <c r="AW119" s="106">
        <v>3</v>
      </c>
      <c r="AX119" s="40">
        <f>VLOOKUP(dummy_data!$AU119,dummy_oppeained!B:C,2,0)</f>
        <v>3</v>
      </c>
      <c r="AY119" s="22" t="str">
        <f>VLOOKUP(AT119,dummy_oppeained!B:D,3,0)</f>
        <v>arvestus (mitteeristav)</v>
      </c>
      <c r="AZ119" s="72" t="str">
        <f>VLOOKUP(AS:AS,hinded_abi!B:D,3,0)</f>
        <v>NULL</v>
      </c>
      <c r="BA119" s="26" t="str">
        <f t="shared" si="3"/>
        <v/>
      </c>
      <c r="BB119" s="27">
        <f t="shared" si="4"/>
        <v>0</v>
      </c>
      <c r="BC119" s="95" t="str">
        <f t="shared" si="5"/>
        <v>S00006_44004055865_õppeaine49_44967</v>
      </c>
      <c r="BD119" s="99">
        <f>COUNTIF($BC$2:BC119, BC119)</f>
        <v>1</v>
      </c>
    </row>
    <row r="120" spans="1:56" hidden="1" x14ac:dyDescent="0.25">
      <c r="A120" t="s">
        <v>206</v>
      </c>
      <c r="B120" t="s">
        <v>207</v>
      </c>
      <c r="C120" t="s">
        <v>208</v>
      </c>
      <c r="D120" t="s">
        <v>873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922</v>
      </c>
      <c r="Q120" t="s">
        <v>10</v>
      </c>
      <c r="R120" s="1">
        <v>45899</v>
      </c>
      <c r="S120" t="s">
        <v>773</v>
      </c>
      <c r="T120" t="s">
        <v>59</v>
      </c>
      <c r="U120" t="s">
        <v>120</v>
      </c>
      <c r="V120" t="s">
        <v>211</v>
      </c>
      <c r="W120">
        <v>1477</v>
      </c>
      <c r="X120" t="s">
        <v>2706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44967</v>
      </c>
      <c r="AW120" s="106">
        <v>3</v>
      </c>
      <c r="AX120" s="15">
        <f>VLOOKUP(dummy_data!$AU120,dummy_oppeained!B:C,2,0)</f>
        <v>3</v>
      </c>
      <c r="AY120" s="22" t="str">
        <f>VLOOKUP(AT120,dummy_oppeained!B:D,3,0)</f>
        <v>arvestus (mitteeristav)</v>
      </c>
      <c r="AZ120" s="72" t="str">
        <f>VLOOKUP(AS:AS,hinded_abi!B:D,3,0)</f>
        <v>NULL</v>
      </c>
      <c r="BA120" s="26" t="str">
        <f t="shared" si="3"/>
        <v/>
      </c>
      <c r="BB120" s="27">
        <f t="shared" si="4"/>
        <v>0</v>
      </c>
      <c r="BC120" s="95" t="str">
        <f t="shared" si="5"/>
        <v>S00006_44004055865_õppeaine91_44967</v>
      </c>
      <c r="BD120" s="99">
        <f>COUNTIF($BC$2:BC120, BC120)</f>
        <v>1</v>
      </c>
    </row>
    <row r="121" spans="1:56" hidden="1" x14ac:dyDescent="0.25">
      <c r="A121" t="s">
        <v>206</v>
      </c>
      <c r="B121" t="s">
        <v>207</v>
      </c>
      <c r="C121" t="s">
        <v>208</v>
      </c>
      <c r="D121" t="s">
        <v>873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922</v>
      </c>
      <c r="Q121" t="s">
        <v>10</v>
      </c>
      <c r="R121" s="1">
        <v>45899</v>
      </c>
      <c r="S121" t="s">
        <v>773</v>
      </c>
      <c r="T121" t="s">
        <v>59</v>
      </c>
      <c r="U121" t="s">
        <v>120</v>
      </c>
      <c r="V121" t="s">
        <v>211</v>
      </c>
      <c r="W121">
        <v>1477</v>
      </c>
      <c r="X121" t="s">
        <v>2706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44602</v>
      </c>
      <c r="AW121" s="106">
        <v>3</v>
      </c>
      <c r="AX121" s="40">
        <f>VLOOKUP(dummy_data!$AU121,dummy_oppeained!B:C,2,0)</f>
        <v>5</v>
      </c>
      <c r="AY121" s="22" t="str">
        <f>VLOOKUP(AT121,dummy_oppeained!B:D,3,0)</f>
        <v>hindeline arvestus (eristav hindamine)</v>
      </c>
      <c r="AZ121" s="72">
        <f>VLOOKUP(AS:AS,hinded_abi!B:D,3,0)</f>
        <v>2</v>
      </c>
      <c r="BA121" s="26">
        <f t="shared" si="3"/>
        <v>10</v>
      </c>
      <c r="BB121" s="27">
        <f t="shared" si="4"/>
        <v>5</v>
      </c>
      <c r="BC121" s="95" t="str">
        <f t="shared" si="5"/>
        <v>S00006_44004055865_õppeaine82_44602</v>
      </c>
      <c r="BD121" s="99">
        <f>COUNTIF($BC$2:BC121, BC121)</f>
        <v>1</v>
      </c>
    </row>
    <row r="122" spans="1:56" hidden="1" x14ac:dyDescent="0.25">
      <c r="A122" t="s">
        <v>206</v>
      </c>
      <c r="B122" t="s">
        <v>207</v>
      </c>
      <c r="C122" t="s">
        <v>208</v>
      </c>
      <c r="D122" t="s">
        <v>873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922</v>
      </c>
      <c r="Q122" t="s">
        <v>10</v>
      </c>
      <c r="R122" s="1">
        <v>45899</v>
      </c>
      <c r="S122" t="s">
        <v>773</v>
      </c>
      <c r="T122" t="s">
        <v>59</v>
      </c>
      <c r="U122" t="s">
        <v>120</v>
      </c>
      <c r="V122" t="s">
        <v>211</v>
      </c>
      <c r="W122">
        <v>1477</v>
      </c>
      <c r="X122" t="s">
        <v>2706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45332</v>
      </c>
      <c r="AW122" s="106">
        <v>3</v>
      </c>
      <c r="AX122" s="15">
        <f>VLOOKUP(dummy_data!$AU122,dummy_oppeained!B:C,2,0)</f>
        <v>6</v>
      </c>
      <c r="AY122" s="22" t="str">
        <f>VLOOKUP(AT122,dummy_oppeained!B:D,3,0)</f>
        <v>hindeline arvestus (eristav hindamine)</v>
      </c>
      <c r="AZ122" s="72">
        <f>VLOOKUP(AS:AS,hinded_abi!B:D,3,0)</f>
        <v>0</v>
      </c>
      <c r="BA122" s="26">
        <f t="shared" si="3"/>
        <v>0</v>
      </c>
      <c r="BB122" s="27">
        <f t="shared" si="4"/>
        <v>6</v>
      </c>
      <c r="BC122" s="95" t="str">
        <f t="shared" si="5"/>
        <v>S00006_44004055865_õppeaine50_45332</v>
      </c>
      <c r="BD122" s="99">
        <f>COUNTIF($BC$2:BC122, BC122)</f>
        <v>1</v>
      </c>
    </row>
    <row r="123" spans="1:56" hidden="1" x14ac:dyDescent="0.25">
      <c r="A123" t="s">
        <v>206</v>
      </c>
      <c r="B123" t="s">
        <v>207</v>
      </c>
      <c r="C123" t="s">
        <v>208</v>
      </c>
      <c r="D123" t="s">
        <v>873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922</v>
      </c>
      <c r="Q123" t="s">
        <v>10</v>
      </c>
      <c r="R123" s="1">
        <v>45899</v>
      </c>
      <c r="S123" t="s">
        <v>773</v>
      </c>
      <c r="T123" t="s">
        <v>59</v>
      </c>
      <c r="U123" t="s">
        <v>120</v>
      </c>
      <c r="V123" t="s">
        <v>211</v>
      </c>
      <c r="W123">
        <v>1477</v>
      </c>
      <c r="X123" t="s">
        <v>2706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44967</v>
      </c>
      <c r="AW123" s="106">
        <v>3</v>
      </c>
      <c r="AX123" s="40">
        <f>VLOOKUP(dummy_data!$AU123,dummy_oppeained!B:C,2,0)</f>
        <v>3</v>
      </c>
      <c r="AY123" s="22" t="str">
        <f>VLOOKUP(AT123,dummy_oppeained!B:D,3,0)</f>
        <v>arvestus (mitteeristav)</v>
      </c>
      <c r="AZ123" s="72" t="str">
        <f>VLOOKUP(AS:AS,hinded_abi!B:D,3,0)</f>
        <v>NULL</v>
      </c>
      <c r="BA123" s="26" t="str">
        <f t="shared" si="3"/>
        <v/>
      </c>
      <c r="BB123" s="27">
        <f t="shared" si="4"/>
        <v>0</v>
      </c>
      <c r="BC123" s="95" t="str">
        <f t="shared" si="5"/>
        <v>S00006_44004055865_õppeaine6_44967</v>
      </c>
      <c r="BD123" s="99">
        <f>COUNTIF($BC$2:BC123, BC123)</f>
        <v>1</v>
      </c>
    </row>
    <row r="124" spans="1:56" hidden="1" x14ac:dyDescent="0.25">
      <c r="A124" t="s">
        <v>206</v>
      </c>
      <c r="B124" t="s">
        <v>207</v>
      </c>
      <c r="C124" t="s">
        <v>208</v>
      </c>
      <c r="D124" t="s">
        <v>873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922</v>
      </c>
      <c r="Q124" t="s">
        <v>10</v>
      </c>
      <c r="R124" s="1">
        <v>45899</v>
      </c>
      <c r="S124" t="s">
        <v>773</v>
      </c>
      <c r="T124" t="s">
        <v>59</v>
      </c>
      <c r="U124" t="s">
        <v>120</v>
      </c>
      <c r="V124" t="s">
        <v>211</v>
      </c>
      <c r="W124">
        <v>1477</v>
      </c>
      <c r="X124" t="s">
        <v>2706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44449</v>
      </c>
      <c r="AW124" s="106">
        <v>3</v>
      </c>
      <c r="AX124" s="15">
        <f>VLOOKUP(dummy_data!$AU124,dummy_oppeained!B:C,2,0)</f>
        <v>3</v>
      </c>
      <c r="AY124" s="22" t="str">
        <f>VLOOKUP(AT124,dummy_oppeained!B:D,3,0)</f>
        <v>arvestus (mitteeristav)</v>
      </c>
      <c r="AZ124" s="72" t="str">
        <f>VLOOKUP(AS:AS,hinded_abi!B:D,3,0)</f>
        <v>NULL</v>
      </c>
      <c r="BA124" s="26" t="str">
        <f t="shared" si="3"/>
        <v/>
      </c>
      <c r="BB124" s="27">
        <f t="shared" si="4"/>
        <v>0</v>
      </c>
      <c r="BC124" s="95" t="str">
        <f t="shared" si="5"/>
        <v>S00006_44004055865_õppeaine57_44449</v>
      </c>
      <c r="BD124" s="99">
        <f>COUNTIF($BC$2:BC124, BC124)</f>
        <v>1</v>
      </c>
    </row>
    <row r="125" spans="1:56" hidden="1" x14ac:dyDescent="0.25">
      <c r="A125" t="s">
        <v>206</v>
      </c>
      <c r="B125" t="s">
        <v>207</v>
      </c>
      <c r="C125" t="s">
        <v>208</v>
      </c>
      <c r="D125" t="s">
        <v>873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922</v>
      </c>
      <c r="Q125" t="s">
        <v>10</v>
      </c>
      <c r="R125" s="1">
        <v>45899</v>
      </c>
      <c r="S125" t="s">
        <v>773</v>
      </c>
      <c r="T125" t="s">
        <v>59</v>
      </c>
      <c r="U125" t="s">
        <v>120</v>
      </c>
      <c r="V125" t="s">
        <v>211</v>
      </c>
      <c r="W125">
        <v>1477</v>
      </c>
      <c r="X125" t="s">
        <v>2706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45332</v>
      </c>
      <c r="AW125" s="106">
        <v>3</v>
      </c>
      <c r="AX125" s="40">
        <f>VLOOKUP(dummy_data!$AU125,dummy_oppeained!B:C,2,0)</f>
        <v>3</v>
      </c>
      <c r="AY125" s="22" t="str">
        <f>VLOOKUP(AT125,dummy_oppeained!B:D,3,0)</f>
        <v>arvestus (mitteeristav)</v>
      </c>
      <c r="AZ125" s="72" t="str">
        <f>VLOOKUP(AS:AS,hinded_abi!B:D,3,0)</f>
        <v>NULL</v>
      </c>
      <c r="BA125" s="26" t="str">
        <f t="shared" si="3"/>
        <v/>
      </c>
      <c r="BB125" s="27">
        <f t="shared" si="4"/>
        <v>0</v>
      </c>
      <c r="BC125" s="95" t="str">
        <f t="shared" si="5"/>
        <v>S00006_44004055865_õppeaine71_45332</v>
      </c>
      <c r="BD125" s="99">
        <f>COUNTIF($BC$2:BC125, BC125)</f>
        <v>1</v>
      </c>
    </row>
    <row r="126" spans="1:56" hidden="1" x14ac:dyDescent="0.25">
      <c r="A126" t="s">
        <v>206</v>
      </c>
      <c r="B126" t="s">
        <v>207</v>
      </c>
      <c r="C126" t="s">
        <v>208</v>
      </c>
      <c r="D126" t="s">
        <v>873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922</v>
      </c>
      <c r="Q126" t="s">
        <v>10</v>
      </c>
      <c r="R126" s="1">
        <v>45899</v>
      </c>
      <c r="S126" t="s">
        <v>773</v>
      </c>
      <c r="T126" t="s">
        <v>59</v>
      </c>
      <c r="U126" t="s">
        <v>120</v>
      </c>
      <c r="V126" t="s">
        <v>211</v>
      </c>
      <c r="W126">
        <v>1477</v>
      </c>
      <c r="X126" t="s">
        <v>2706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44602</v>
      </c>
      <c r="AW126" s="106">
        <v>3</v>
      </c>
      <c r="AX126" s="15">
        <f>VLOOKUP(dummy_data!$AU126,dummy_oppeained!B:C,2,0)</f>
        <v>8</v>
      </c>
      <c r="AY126" s="22" t="str">
        <f>VLOOKUP(AT126,dummy_oppeained!B:D,3,0)</f>
        <v>eksam (eristav hindamine)</v>
      </c>
      <c r="AZ126" s="72">
        <f>VLOOKUP(AS:AS,hinded_abi!B:D,3,0)</f>
        <v>4</v>
      </c>
      <c r="BA126" s="26">
        <f t="shared" si="3"/>
        <v>32</v>
      </c>
      <c r="BB126" s="27">
        <f t="shared" si="4"/>
        <v>8</v>
      </c>
      <c r="BC126" s="95" t="str">
        <f t="shared" si="5"/>
        <v>S00006_44004055865_õppeaine79_44602</v>
      </c>
      <c r="BD126" s="99">
        <f>COUNTIF($BC$2:BC126, BC126)</f>
        <v>1</v>
      </c>
    </row>
    <row r="127" spans="1:56" hidden="1" x14ac:dyDescent="0.25">
      <c r="A127" t="s">
        <v>206</v>
      </c>
      <c r="B127" t="s">
        <v>207</v>
      </c>
      <c r="C127" t="s">
        <v>208</v>
      </c>
      <c r="D127" t="s">
        <v>873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922</v>
      </c>
      <c r="Q127" t="s">
        <v>10</v>
      </c>
      <c r="R127" s="1">
        <v>45899</v>
      </c>
      <c r="S127" t="s">
        <v>773</v>
      </c>
      <c r="T127" t="s">
        <v>59</v>
      </c>
      <c r="U127" t="s">
        <v>120</v>
      </c>
      <c r="V127" t="s">
        <v>211</v>
      </c>
      <c r="W127">
        <v>1477</v>
      </c>
      <c r="X127" t="s">
        <v>2706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45332</v>
      </c>
      <c r="AW127" s="106">
        <v>3</v>
      </c>
      <c r="AX127" s="40">
        <f>VLOOKUP(dummy_data!$AU127,dummy_oppeained!B:C,2,0)</f>
        <v>10</v>
      </c>
      <c r="AY127" s="22" t="str">
        <f>VLOOKUP(AT127,dummy_oppeained!B:D,3,0)</f>
        <v>eksam (eristav hindamine)</v>
      </c>
      <c r="AZ127" s="72">
        <f>VLOOKUP(AS:AS,hinded_abi!B:D,3,0)</f>
        <v>2</v>
      </c>
      <c r="BA127" s="26">
        <f t="shared" si="3"/>
        <v>20</v>
      </c>
      <c r="BB127" s="27">
        <f t="shared" si="4"/>
        <v>10</v>
      </c>
      <c r="BC127" s="95" t="str">
        <f t="shared" si="5"/>
        <v>S00006_44004055865_õppeaine11_45332</v>
      </c>
      <c r="BD127" s="99">
        <f>COUNTIF($BC$2:BC127, BC127)</f>
        <v>1</v>
      </c>
    </row>
    <row r="128" spans="1:56" hidden="1" x14ac:dyDescent="0.25">
      <c r="A128" t="s">
        <v>206</v>
      </c>
      <c r="B128" t="s">
        <v>207</v>
      </c>
      <c r="C128" t="s">
        <v>208</v>
      </c>
      <c r="D128" t="s">
        <v>873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922</v>
      </c>
      <c r="Q128" t="s">
        <v>10</v>
      </c>
      <c r="R128" s="1">
        <v>45899</v>
      </c>
      <c r="S128" t="s">
        <v>773</v>
      </c>
      <c r="T128" t="s">
        <v>59</v>
      </c>
      <c r="U128" t="s">
        <v>120</v>
      </c>
      <c r="V128" t="s">
        <v>211</v>
      </c>
      <c r="W128">
        <v>1477</v>
      </c>
      <c r="X128" t="s">
        <v>2706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44237</v>
      </c>
      <c r="AW128" s="106">
        <v>3</v>
      </c>
      <c r="AX128" s="15">
        <f>VLOOKUP(dummy_data!$AU128,dummy_oppeained!B:C,2,0)</f>
        <v>8</v>
      </c>
      <c r="AY128" s="22" t="str">
        <f>VLOOKUP(AT128,dummy_oppeained!B:D,3,0)</f>
        <v>eksam (eristav hindamine)</v>
      </c>
      <c r="AZ128" s="72">
        <f>VLOOKUP(AS:AS,hinded_abi!B:D,3,0)</f>
        <v>1</v>
      </c>
      <c r="BA128" s="26">
        <f t="shared" si="3"/>
        <v>8</v>
      </c>
      <c r="BB128" s="27">
        <f t="shared" si="4"/>
        <v>8</v>
      </c>
      <c r="BC128" s="95" t="str">
        <f t="shared" si="5"/>
        <v>S00006_44004055865_õppeaine37_44237</v>
      </c>
      <c r="BD128" s="99">
        <f>COUNTIF($BC$2:BC128, BC128)</f>
        <v>1</v>
      </c>
    </row>
    <row r="129" spans="1:56" hidden="1" x14ac:dyDescent="0.25">
      <c r="A129" t="s">
        <v>206</v>
      </c>
      <c r="B129" t="s">
        <v>207</v>
      </c>
      <c r="C129" t="s">
        <v>208</v>
      </c>
      <c r="D129" t="s">
        <v>873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922</v>
      </c>
      <c r="Q129" t="s">
        <v>10</v>
      </c>
      <c r="R129" s="1">
        <v>45899</v>
      </c>
      <c r="S129" t="s">
        <v>773</v>
      </c>
      <c r="T129" t="s">
        <v>59</v>
      </c>
      <c r="U129" t="s">
        <v>120</v>
      </c>
      <c r="V129" t="s">
        <v>211</v>
      </c>
      <c r="W129">
        <v>1477</v>
      </c>
      <c r="X129" t="s">
        <v>2706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44449</v>
      </c>
      <c r="AW129" s="106">
        <v>3</v>
      </c>
      <c r="AX129" s="40">
        <f>VLOOKUP(dummy_data!$AU129,dummy_oppeained!B:C,2,0)</f>
        <v>9</v>
      </c>
      <c r="AY129" s="22" t="str">
        <f>VLOOKUP(AT129,dummy_oppeained!B:D,3,0)</f>
        <v>eksam (eristav hindamine)</v>
      </c>
      <c r="AZ129" s="72">
        <f>VLOOKUP(AS:AS,hinded_abi!B:D,3,0)</f>
        <v>5</v>
      </c>
      <c r="BA129" s="26">
        <f t="shared" si="3"/>
        <v>45</v>
      </c>
      <c r="BB129" s="27">
        <f t="shared" si="4"/>
        <v>9</v>
      </c>
      <c r="BC129" s="95" t="str">
        <f t="shared" si="5"/>
        <v>S00006_44004055865_õppeaine38_44449</v>
      </c>
      <c r="BD129" s="99">
        <f>COUNTIF($BC$2:BC129, BC129)</f>
        <v>1</v>
      </c>
    </row>
    <row r="130" spans="1:56" hidden="1" x14ac:dyDescent="0.25">
      <c r="A130" t="s">
        <v>206</v>
      </c>
      <c r="B130" t="s">
        <v>207</v>
      </c>
      <c r="C130" t="s">
        <v>208</v>
      </c>
      <c r="D130" t="s">
        <v>873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922</v>
      </c>
      <c r="Q130" t="s">
        <v>10</v>
      </c>
      <c r="R130" s="1">
        <v>45899</v>
      </c>
      <c r="S130" t="s">
        <v>773</v>
      </c>
      <c r="T130" t="s">
        <v>59</v>
      </c>
      <c r="U130" t="s">
        <v>120</v>
      </c>
      <c r="V130" t="s">
        <v>211</v>
      </c>
      <c r="W130">
        <v>1477</v>
      </c>
      <c r="X130" t="s">
        <v>2706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44967</v>
      </c>
      <c r="AW130" s="106">
        <v>3</v>
      </c>
      <c r="AX130" s="15">
        <f>VLOOKUP(dummy_data!$AU130,dummy_oppeained!B:C,2,0)</f>
        <v>6</v>
      </c>
      <c r="AY130" s="22" t="str">
        <f>VLOOKUP(AT130,dummy_oppeained!B:D,3,0)</f>
        <v>hindeline arvestus (eristav hindamine)</v>
      </c>
      <c r="AZ130" s="72">
        <f>VLOOKUP(AS:AS,hinded_abi!B:D,3,0)</f>
        <v>0</v>
      </c>
      <c r="BA130" s="26">
        <f t="shared" si="3"/>
        <v>0</v>
      </c>
      <c r="BB130" s="27">
        <f t="shared" si="4"/>
        <v>6</v>
      </c>
      <c r="BC130" s="95" t="str">
        <f t="shared" si="5"/>
        <v>S00006_44004055865_õppeaine16_44967</v>
      </c>
      <c r="BD130" s="99">
        <f>COUNTIF($BC$2:BC130, BC130)</f>
        <v>1</v>
      </c>
    </row>
    <row r="131" spans="1:56" hidden="1" x14ac:dyDescent="0.25">
      <c r="A131" t="s">
        <v>206</v>
      </c>
      <c r="B131" t="s">
        <v>207</v>
      </c>
      <c r="C131" t="s">
        <v>208</v>
      </c>
      <c r="D131" t="s">
        <v>873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922</v>
      </c>
      <c r="Q131" t="s">
        <v>10</v>
      </c>
      <c r="R131" s="1">
        <v>45899</v>
      </c>
      <c r="S131" t="s">
        <v>773</v>
      </c>
      <c r="T131" t="s">
        <v>59</v>
      </c>
      <c r="U131" t="s">
        <v>120</v>
      </c>
      <c r="V131" t="s">
        <v>211</v>
      </c>
      <c r="W131">
        <v>1477</v>
      </c>
      <c r="X131" t="s">
        <v>2706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45545</v>
      </c>
      <c r="AW131" s="106">
        <v>3</v>
      </c>
      <c r="AX131" s="40">
        <f>VLOOKUP(dummy_data!$AU131,dummy_oppeained!B:C,2,0)</f>
        <v>6</v>
      </c>
      <c r="AY131" s="22" t="str">
        <f>VLOOKUP(AT131,dummy_oppeained!B:D,3,0)</f>
        <v>hindeline arvestus (eristav hindamine)</v>
      </c>
      <c r="AZ131" s="72">
        <f>VLOOKUP(AS:AS,hinded_abi!B:D,3,0)</f>
        <v>5</v>
      </c>
      <c r="BA131" s="26">
        <f t="shared" ref="BA131:BA194" si="6">IF(AY131&lt;&gt;"arvestus(mitteeristav)", IF(ISNUMBER(AZ131), AX131*AZ131, ""), "")</f>
        <v>30</v>
      </c>
      <c r="BB131" s="27">
        <f t="shared" ref="BB131:BB194" si="7">IF(AY131&lt;&gt;"arvestus (mitteeristav)",AX131,0)</f>
        <v>6</v>
      </c>
      <c r="BC131" s="95" t="str">
        <f t="shared" ref="BC131:BC194" si="8">_xlfn.CONCAT(A131,"_",E131,"_",AT131,"_",AV131)</f>
        <v>S00006_44004055865_õppeaine83_45545</v>
      </c>
      <c r="BD131" s="99">
        <f>COUNTIF($BC$2:BC131, BC131)</f>
        <v>1</v>
      </c>
    </row>
    <row r="132" spans="1:56" hidden="1" x14ac:dyDescent="0.25">
      <c r="A132" t="s">
        <v>206</v>
      </c>
      <c r="B132" t="s">
        <v>207</v>
      </c>
      <c r="C132" t="s">
        <v>208</v>
      </c>
      <c r="D132" t="s">
        <v>873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922</v>
      </c>
      <c r="Q132" t="s">
        <v>10</v>
      </c>
      <c r="R132" s="1">
        <v>45899</v>
      </c>
      <c r="S132" t="s">
        <v>773</v>
      </c>
      <c r="T132" t="s">
        <v>59</v>
      </c>
      <c r="U132" t="s">
        <v>120</v>
      </c>
      <c r="V132" t="s">
        <v>211</v>
      </c>
      <c r="W132">
        <v>1477</v>
      </c>
      <c r="X132" t="s">
        <v>2706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45332</v>
      </c>
      <c r="AW132" s="106">
        <v>3</v>
      </c>
      <c r="AX132" s="15">
        <f>VLOOKUP(dummy_data!$AU132,dummy_oppeained!B:C,2,0)</f>
        <v>5</v>
      </c>
      <c r="AY132" s="22" t="str">
        <f>VLOOKUP(AT132,dummy_oppeained!B:D,3,0)</f>
        <v>hindeline arvestus (eristav hindamine)</v>
      </c>
      <c r="AZ132" s="72">
        <f>VLOOKUP(AS:AS,hinded_abi!B:D,3,0)</f>
        <v>3</v>
      </c>
      <c r="BA132" s="26">
        <f t="shared" si="6"/>
        <v>15</v>
      </c>
      <c r="BB132" s="27">
        <f t="shared" si="7"/>
        <v>5</v>
      </c>
      <c r="BC132" s="95" t="str">
        <f t="shared" si="8"/>
        <v>S00006_44004055865_õppeaine12_45332</v>
      </c>
      <c r="BD132" s="99">
        <f>COUNTIF($BC$2:BC132, BC132)</f>
        <v>1</v>
      </c>
    </row>
    <row r="133" spans="1:56" hidden="1" x14ac:dyDescent="0.25">
      <c r="A133" t="s">
        <v>206</v>
      </c>
      <c r="B133" t="s">
        <v>207</v>
      </c>
      <c r="C133" t="s">
        <v>208</v>
      </c>
      <c r="D133" t="s">
        <v>873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922</v>
      </c>
      <c r="Q133" t="s">
        <v>10</v>
      </c>
      <c r="R133" s="1">
        <v>45899</v>
      </c>
      <c r="S133" t="s">
        <v>773</v>
      </c>
      <c r="T133" t="s">
        <v>59</v>
      </c>
      <c r="U133" t="s">
        <v>120</v>
      </c>
      <c r="V133" t="s">
        <v>211</v>
      </c>
      <c r="W133">
        <v>1477</v>
      </c>
      <c r="X133" t="s">
        <v>2706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44449</v>
      </c>
      <c r="AW133" s="106">
        <v>3</v>
      </c>
      <c r="AX133" s="40">
        <f>VLOOKUP(dummy_data!$AU133,dummy_oppeained!B:C,2,0)</f>
        <v>5</v>
      </c>
      <c r="AY133" s="22" t="str">
        <f>VLOOKUP(AT133,dummy_oppeained!B:D,3,0)</f>
        <v>hindeline arvestus (eristav hindamine)</v>
      </c>
      <c r="AZ133" s="72">
        <f>VLOOKUP(AS:AS,hinded_abi!B:D,3,0)</f>
        <v>0</v>
      </c>
      <c r="BA133" s="26">
        <f t="shared" si="6"/>
        <v>0</v>
      </c>
      <c r="BB133" s="27">
        <f t="shared" si="7"/>
        <v>5</v>
      </c>
      <c r="BC133" s="95" t="str">
        <f t="shared" si="8"/>
        <v>S00006_44004055865_õppeaine96_44449</v>
      </c>
      <c r="BD133" s="99">
        <f>COUNTIF($BC$2:BC133, BC133)</f>
        <v>1</v>
      </c>
    </row>
    <row r="134" spans="1:56" hidden="1" x14ac:dyDescent="0.25">
      <c r="A134" t="s">
        <v>206</v>
      </c>
      <c r="B134" t="s">
        <v>207</v>
      </c>
      <c r="C134" t="s">
        <v>208</v>
      </c>
      <c r="D134" t="s">
        <v>873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922</v>
      </c>
      <c r="Q134" t="s">
        <v>10</v>
      </c>
      <c r="R134" s="1">
        <v>45899</v>
      </c>
      <c r="S134" t="s">
        <v>773</v>
      </c>
      <c r="T134" t="s">
        <v>59</v>
      </c>
      <c r="U134" t="s">
        <v>120</v>
      </c>
      <c r="V134" t="s">
        <v>211</v>
      </c>
      <c r="W134">
        <v>1477</v>
      </c>
      <c r="X134" t="s">
        <v>2706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45545</v>
      </c>
      <c r="AW134" s="106">
        <v>3</v>
      </c>
      <c r="AX134" s="15">
        <f>VLOOKUP(dummy_data!$AU134,dummy_oppeained!B:C,2,0)</f>
        <v>9</v>
      </c>
      <c r="AY134" s="22" t="str">
        <f>VLOOKUP(AT134,dummy_oppeained!B:D,3,0)</f>
        <v>eksam (eristav hindamine)</v>
      </c>
      <c r="AZ134" s="72">
        <f>VLOOKUP(AS:AS,hinded_abi!B:D,3,0)</f>
        <v>0</v>
      </c>
      <c r="BA134" s="26">
        <f t="shared" si="6"/>
        <v>0</v>
      </c>
      <c r="BB134" s="27">
        <f t="shared" si="7"/>
        <v>9</v>
      </c>
      <c r="BC134" s="95" t="str">
        <f t="shared" si="8"/>
        <v>S00006_44004055865_õppeaine52_45545</v>
      </c>
      <c r="BD134" s="99">
        <f>COUNTIF($BC$2:BC134, BC134)</f>
        <v>1</v>
      </c>
    </row>
    <row r="135" spans="1:56" hidden="1" x14ac:dyDescent="0.25">
      <c r="A135" t="s">
        <v>206</v>
      </c>
      <c r="B135" t="s">
        <v>207</v>
      </c>
      <c r="C135" t="s">
        <v>208</v>
      </c>
      <c r="D135" t="s">
        <v>873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922</v>
      </c>
      <c r="Q135" t="s">
        <v>10</v>
      </c>
      <c r="R135" s="1">
        <v>45899</v>
      </c>
      <c r="S135" t="s">
        <v>773</v>
      </c>
      <c r="T135" t="s">
        <v>59</v>
      </c>
      <c r="U135" t="s">
        <v>120</v>
      </c>
      <c r="V135" t="s">
        <v>211</v>
      </c>
      <c r="W135">
        <v>1477</v>
      </c>
      <c r="X135" t="s">
        <v>2706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45179</v>
      </c>
      <c r="AW135" s="106">
        <v>3</v>
      </c>
      <c r="AX135" s="40">
        <f>VLOOKUP(dummy_data!$AU135,dummy_oppeained!B:C,2,0)</f>
        <v>6</v>
      </c>
      <c r="AY135" s="22" t="str">
        <f>VLOOKUP(AT135,dummy_oppeained!B:D,3,0)</f>
        <v>hindeline arvestus (eristav hindamine)</v>
      </c>
      <c r="AZ135" s="72">
        <f>VLOOKUP(AS:AS,hinded_abi!B:D,3,0)</f>
        <v>0</v>
      </c>
      <c r="BA135" s="26">
        <f t="shared" si="6"/>
        <v>0</v>
      </c>
      <c r="BB135" s="27">
        <f t="shared" si="7"/>
        <v>6</v>
      </c>
      <c r="BC135" s="95" t="str">
        <f t="shared" si="8"/>
        <v>S00006_44004055865_õppeaine42_45179</v>
      </c>
      <c r="BD135" s="99">
        <f>COUNTIF($BC$2:BC135, BC135)</f>
        <v>1</v>
      </c>
    </row>
    <row r="136" spans="1:56" hidden="1" x14ac:dyDescent="0.25">
      <c r="A136" t="s">
        <v>206</v>
      </c>
      <c r="B136" t="s">
        <v>207</v>
      </c>
      <c r="C136" t="s">
        <v>208</v>
      </c>
      <c r="D136" t="s">
        <v>873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922</v>
      </c>
      <c r="Q136" t="s">
        <v>10</v>
      </c>
      <c r="R136" s="1">
        <v>45899</v>
      </c>
      <c r="S136" t="s">
        <v>773</v>
      </c>
      <c r="T136" t="s">
        <v>59</v>
      </c>
      <c r="U136" t="s">
        <v>120</v>
      </c>
      <c r="V136" t="s">
        <v>211</v>
      </c>
      <c r="W136">
        <v>1477</v>
      </c>
      <c r="X136" t="s">
        <v>2706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44237</v>
      </c>
      <c r="AW136" s="106">
        <v>3</v>
      </c>
      <c r="AX136" s="15">
        <f>VLOOKUP(dummy_data!$AU136,dummy_oppeained!B:C,2,0)</f>
        <v>9</v>
      </c>
      <c r="AY136" s="22" t="str">
        <f>VLOOKUP(AT136,dummy_oppeained!B:D,3,0)</f>
        <v>eksam (eristav hindamine)</v>
      </c>
      <c r="AZ136" s="72">
        <f>VLOOKUP(AS:AS,hinded_abi!B:D,3,0)</f>
        <v>1</v>
      </c>
      <c r="BA136" s="26">
        <f t="shared" si="6"/>
        <v>9</v>
      </c>
      <c r="BB136" s="27">
        <f t="shared" si="7"/>
        <v>9</v>
      </c>
      <c r="BC136" s="95" t="str">
        <f t="shared" si="8"/>
        <v>S00006_44004055865_õppeaine80_44237</v>
      </c>
      <c r="BD136" s="99">
        <f>COUNTIF($BC$2:BC136, BC136)</f>
        <v>1</v>
      </c>
    </row>
    <row r="137" spans="1:56" hidden="1" x14ac:dyDescent="0.25">
      <c r="A137" t="s">
        <v>206</v>
      </c>
      <c r="B137" t="s">
        <v>207</v>
      </c>
      <c r="C137" t="s">
        <v>208</v>
      </c>
      <c r="D137" t="s">
        <v>873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922</v>
      </c>
      <c r="Q137" t="s">
        <v>10</v>
      </c>
      <c r="R137" s="1">
        <v>45899</v>
      </c>
      <c r="S137" t="s">
        <v>773</v>
      </c>
      <c r="T137" t="s">
        <v>59</v>
      </c>
      <c r="U137" t="s">
        <v>120</v>
      </c>
      <c r="V137" t="s">
        <v>211</v>
      </c>
      <c r="W137">
        <v>1477</v>
      </c>
      <c r="X137" t="s">
        <v>2706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45698</v>
      </c>
      <c r="AW137" s="106">
        <v>3</v>
      </c>
      <c r="AX137" s="40">
        <f>VLOOKUP(dummy_data!$AU137,dummy_oppeained!B:C,2,0)</f>
        <v>6</v>
      </c>
      <c r="AY137" s="22" t="str">
        <f>VLOOKUP(AT137,dummy_oppeained!B:D,3,0)</f>
        <v>hindeline arvestus (eristav hindamine)</v>
      </c>
      <c r="AZ137" s="72">
        <f>VLOOKUP(AS:AS,hinded_abi!B:D,3,0)</f>
        <v>0</v>
      </c>
      <c r="BA137" s="26">
        <f t="shared" si="6"/>
        <v>0</v>
      </c>
      <c r="BB137" s="27">
        <f t="shared" si="7"/>
        <v>6</v>
      </c>
      <c r="BC137" s="95" t="str">
        <f t="shared" si="8"/>
        <v>S00006_44004055865_õppeaine2_45698</v>
      </c>
      <c r="BD137" s="99">
        <f>COUNTIF($BC$2:BC137, BC137)</f>
        <v>1</v>
      </c>
    </row>
    <row r="138" spans="1:56" hidden="1" x14ac:dyDescent="0.25">
      <c r="A138" t="s">
        <v>206</v>
      </c>
      <c r="B138" t="s">
        <v>207</v>
      </c>
      <c r="C138" t="s">
        <v>208</v>
      </c>
      <c r="D138" t="s">
        <v>873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922</v>
      </c>
      <c r="Q138" t="s">
        <v>10</v>
      </c>
      <c r="R138" s="1">
        <v>45899</v>
      </c>
      <c r="S138" t="s">
        <v>773</v>
      </c>
      <c r="T138" t="s">
        <v>59</v>
      </c>
      <c r="U138" t="s">
        <v>120</v>
      </c>
      <c r="V138" t="s">
        <v>211</v>
      </c>
      <c r="W138">
        <v>1477</v>
      </c>
      <c r="X138" t="s">
        <v>2706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45332</v>
      </c>
      <c r="AW138" s="106">
        <v>3</v>
      </c>
      <c r="AX138" s="15">
        <f>VLOOKUP(dummy_data!$AU138,dummy_oppeained!B:C,2,0)</f>
        <v>5</v>
      </c>
      <c r="AY138" s="22" t="str">
        <f>VLOOKUP(AT138,dummy_oppeained!B:D,3,0)</f>
        <v>hindeline arvestus (eristav hindamine)</v>
      </c>
      <c r="AZ138" s="72">
        <f>VLOOKUP(AS:AS,hinded_abi!B:D,3,0)</f>
        <v>3</v>
      </c>
      <c r="BA138" s="26">
        <f t="shared" si="6"/>
        <v>15</v>
      </c>
      <c r="BB138" s="27">
        <f t="shared" si="7"/>
        <v>5</v>
      </c>
      <c r="BC138" s="95" t="str">
        <f t="shared" si="8"/>
        <v>S00006_44004055865_õppeaine53_45332</v>
      </c>
      <c r="BD138" s="99">
        <f>COUNTIF($BC$2:BC138, BC138)</f>
        <v>1</v>
      </c>
    </row>
    <row r="139" spans="1:56" hidden="1" x14ac:dyDescent="0.25">
      <c r="A139" t="s">
        <v>206</v>
      </c>
      <c r="B139" t="s">
        <v>207</v>
      </c>
      <c r="C139" t="s">
        <v>208</v>
      </c>
      <c r="D139" t="s">
        <v>873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922</v>
      </c>
      <c r="Q139" t="s">
        <v>10</v>
      </c>
      <c r="R139" s="1">
        <v>45899</v>
      </c>
      <c r="S139" t="s">
        <v>773</v>
      </c>
      <c r="T139" t="s">
        <v>59</v>
      </c>
      <c r="U139" t="s">
        <v>120</v>
      </c>
      <c r="V139" t="s">
        <v>211</v>
      </c>
      <c r="W139">
        <v>1477</v>
      </c>
      <c r="X139" t="s">
        <v>2706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44967</v>
      </c>
      <c r="AW139" s="106">
        <v>3</v>
      </c>
      <c r="AX139" s="40">
        <f>VLOOKUP(dummy_data!$AU139,dummy_oppeained!B:C,2,0)</f>
        <v>5</v>
      </c>
      <c r="AY139" s="22" t="str">
        <f>VLOOKUP(AT139,dummy_oppeained!B:D,3,0)</f>
        <v>hindeline arvestus (eristav hindamine)</v>
      </c>
      <c r="AZ139" s="72">
        <f>VLOOKUP(AS:AS,hinded_abi!B:D,3,0)</f>
        <v>0</v>
      </c>
      <c r="BA139" s="26">
        <f t="shared" si="6"/>
        <v>0</v>
      </c>
      <c r="BB139" s="27">
        <f t="shared" si="7"/>
        <v>5</v>
      </c>
      <c r="BC139" s="95" t="str">
        <f t="shared" si="8"/>
        <v>S00006_44004055865_õppeaine67_44967</v>
      </c>
      <c r="BD139" s="99">
        <f>COUNTIF($BC$2:BC139, BC139)</f>
        <v>1</v>
      </c>
    </row>
    <row r="140" spans="1:56" hidden="1" x14ac:dyDescent="0.25">
      <c r="A140" t="s">
        <v>206</v>
      </c>
      <c r="B140" t="s">
        <v>207</v>
      </c>
      <c r="C140" t="s">
        <v>208</v>
      </c>
      <c r="D140" t="s">
        <v>873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922</v>
      </c>
      <c r="Q140" t="s">
        <v>10</v>
      </c>
      <c r="R140" s="1">
        <v>45899</v>
      </c>
      <c r="S140" t="s">
        <v>773</v>
      </c>
      <c r="T140" t="s">
        <v>59</v>
      </c>
      <c r="U140" t="s">
        <v>120</v>
      </c>
      <c r="V140" t="s">
        <v>211</v>
      </c>
      <c r="W140">
        <v>1477</v>
      </c>
      <c r="X140" t="s">
        <v>2706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44602</v>
      </c>
      <c r="AW140" s="106">
        <v>3</v>
      </c>
      <c r="AX140" s="15">
        <f>VLOOKUP(dummy_data!$AU140,dummy_oppeained!B:C,2,0)</f>
        <v>8</v>
      </c>
      <c r="AY140" s="22" t="str">
        <f>VLOOKUP(AT140,dummy_oppeained!B:D,3,0)</f>
        <v>eksam (eristav hindamine)</v>
      </c>
      <c r="AZ140" s="72">
        <f>VLOOKUP(AS:AS,hinded_abi!B:D,3,0)</f>
        <v>3</v>
      </c>
      <c r="BA140" s="26">
        <f t="shared" si="6"/>
        <v>24</v>
      </c>
      <c r="BB140" s="27">
        <f t="shared" si="7"/>
        <v>8</v>
      </c>
      <c r="BC140" s="95" t="str">
        <f t="shared" si="8"/>
        <v>S00006_44004055865_õppeaine23_44602</v>
      </c>
      <c r="BD140" s="99">
        <f>COUNTIF($BC$2:BC140, BC140)</f>
        <v>1</v>
      </c>
    </row>
    <row r="141" spans="1:56" hidden="1" x14ac:dyDescent="0.25">
      <c r="A141" t="s">
        <v>206</v>
      </c>
      <c r="B141" t="s">
        <v>207</v>
      </c>
      <c r="C141" t="s">
        <v>208</v>
      </c>
      <c r="D141" t="s">
        <v>873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922</v>
      </c>
      <c r="Q141" t="s">
        <v>10</v>
      </c>
      <c r="R141" s="1">
        <v>45899</v>
      </c>
      <c r="S141" t="s">
        <v>773</v>
      </c>
      <c r="T141" t="s">
        <v>59</v>
      </c>
      <c r="U141" t="s">
        <v>120</v>
      </c>
      <c r="V141" t="s">
        <v>211</v>
      </c>
      <c r="W141">
        <v>1477</v>
      </c>
      <c r="X141" t="s">
        <v>2706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44814</v>
      </c>
      <c r="AW141" s="106">
        <v>3</v>
      </c>
      <c r="AX141" s="40">
        <f>VLOOKUP(dummy_data!$AU141,dummy_oppeained!B:C,2,0)</f>
        <v>3</v>
      </c>
      <c r="AY141" s="22" t="str">
        <f>VLOOKUP(AT141,dummy_oppeained!B:D,3,0)</f>
        <v>arvestus (mitteeristav)</v>
      </c>
      <c r="AZ141" s="72" t="str">
        <f>VLOOKUP(AS:AS,hinded_abi!B:D,3,0)</f>
        <v>NULL</v>
      </c>
      <c r="BA141" s="26" t="str">
        <f t="shared" si="6"/>
        <v/>
      </c>
      <c r="BB141" s="27">
        <f t="shared" si="7"/>
        <v>0</v>
      </c>
      <c r="BC141" s="95" t="str">
        <f t="shared" si="8"/>
        <v>S00006_44004055865_õppeaine34_44814</v>
      </c>
      <c r="BD141" s="99">
        <f>COUNTIF($BC$2:BC141, BC141)</f>
        <v>1</v>
      </c>
    </row>
    <row r="142" spans="1:56" hidden="1" x14ac:dyDescent="0.25">
      <c r="A142" t="s">
        <v>206</v>
      </c>
      <c r="B142" t="s">
        <v>207</v>
      </c>
      <c r="C142" t="s">
        <v>208</v>
      </c>
      <c r="D142" t="s">
        <v>873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922</v>
      </c>
      <c r="Q142" t="s">
        <v>10</v>
      </c>
      <c r="R142" s="1">
        <v>45899</v>
      </c>
      <c r="S142" t="s">
        <v>773</v>
      </c>
      <c r="T142" t="s">
        <v>59</v>
      </c>
      <c r="U142" t="s">
        <v>120</v>
      </c>
      <c r="V142" t="s">
        <v>211</v>
      </c>
      <c r="W142">
        <v>1477</v>
      </c>
      <c r="X142" t="s">
        <v>2706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45332</v>
      </c>
      <c r="AW142" s="106">
        <v>3</v>
      </c>
      <c r="AX142" s="15">
        <f>VLOOKUP(dummy_data!$AU142,dummy_oppeained!B:C,2,0)</f>
        <v>6</v>
      </c>
      <c r="AY142" s="22" t="str">
        <f>VLOOKUP(AT142,dummy_oppeained!B:D,3,0)</f>
        <v>hindeline arvestus (eristav hindamine)</v>
      </c>
      <c r="AZ142" s="72">
        <f>VLOOKUP(AS:AS,hinded_abi!B:D,3,0)</f>
        <v>0</v>
      </c>
      <c r="BA142" s="26">
        <f t="shared" si="6"/>
        <v>0</v>
      </c>
      <c r="BB142" s="27">
        <f t="shared" si="7"/>
        <v>6</v>
      </c>
      <c r="BC142" s="95" t="str">
        <f t="shared" si="8"/>
        <v>S00006_44004055865_õppeaine36_45332</v>
      </c>
      <c r="BD142" s="99">
        <f>COUNTIF($BC$2:BC142, BC142)</f>
        <v>1</v>
      </c>
    </row>
    <row r="143" spans="1:56" hidden="1" x14ac:dyDescent="0.25">
      <c r="A143" t="s">
        <v>206</v>
      </c>
      <c r="B143" t="s">
        <v>207</v>
      </c>
      <c r="C143" t="s">
        <v>208</v>
      </c>
      <c r="D143" t="s">
        <v>873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922</v>
      </c>
      <c r="Q143" t="s">
        <v>10</v>
      </c>
      <c r="R143" s="1">
        <v>45899</v>
      </c>
      <c r="S143" t="s">
        <v>773</v>
      </c>
      <c r="T143" t="s">
        <v>59</v>
      </c>
      <c r="U143" t="s">
        <v>120</v>
      </c>
      <c r="V143" t="s">
        <v>211</v>
      </c>
      <c r="W143">
        <v>1477</v>
      </c>
      <c r="X143" t="s">
        <v>2706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45698</v>
      </c>
      <c r="AW143" s="106">
        <v>3</v>
      </c>
      <c r="AX143" s="40">
        <f>VLOOKUP(dummy_data!$AU143,dummy_oppeained!B:C,2,0)</f>
        <v>3</v>
      </c>
      <c r="AY143" s="22" t="str">
        <f>VLOOKUP(AT143,dummy_oppeained!B:D,3,0)</f>
        <v>arvestus (mitteeristav)</v>
      </c>
      <c r="AZ143" s="72" t="str">
        <f>VLOOKUP(AS:AS,hinded_abi!B:D,3,0)</f>
        <v>NULL</v>
      </c>
      <c r="BA143" s="26" t="str">
        <f t="shared" si="6"/>
        <v/>
      </c>
      <c r="BB143" s="27">
        <f t="shared" si="7"/>
        <v>0</v>
      </c>
      <c r="BC143" s="95" t="str">
        <f t="shared" si="8"/>
        <v>S00006_44004055865_õppeaine76_45698</v>
      </c>
      <c r="BD143" s="99">
        <f>COUNTIF($BC$2:BC143, BC143)</f>
        <v>1</v>
      </c>
    </row>
    <row r="144" spans="1:56" hidden="1" x14ac:dyDescent="0.25">
      <c r="A144" t="s">
        <v>206</v>
      </c>
      <c r="B144" t="s">
        <v>207</v>
      </c>
      <c r="C144" t="s">
        <v>208</v>
      </c>
      <c r="D144" t="s">
        <v>873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922</v>
      </c>
      <c r="Q144" t="s">
        <v>10</v>
      </c>
      <c r="R144" s="1">
        <v>45899</v>
      </c>
      <c r="S144" t="s">
        <v>773</v>
      </c>
      <c r="T144" t="s">
        <v>59</v>
      </c>
      <c r="U144" t="s">
        <v>120</v>
      </c>
      <c r="V144" t="s">
        <v>211</v>
      </c>
      <c r="W144">
        <v>1477</v>
      </c>
      <c r="X144" t="s">
        <v>2706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45545</v>
      </c>
      <c r="AW144" s="106">
        <v>3</v>
      </c>
      <c r="AX144" s="15">
        <f>VLOOKUP(dummy_data!$AU144,dummy_oppeained!B:C,2,0)</f>
        <v>5</v>
      </c>
      <c r="AY144" s="22" t="str">
        <f>VLOOKUP(AT144,dummy_oppeained!B:D,3,0)</f>
        <v>hindeline arvestus (eristav hindamine)</v>
      </c>
      <c r="AZ144" s="72">
        <f>VLOOKUP(AS:AS,hinded_abi!B:D,3,0)</f>
        <v>1</v>
      </c>
      <c r="BA144" s="26">
        <f t="shared" si="6"/>
        <v>5</v>
      </c>
      <c r="BB144" s="27">
        <f t="shared" si="7"/>
        <v>5</v>
      </c>
      <c r="BC144" s="95" t="str">
        <f t="shared" si="8"/>
        <v>S00006_44004055865_õppeaine40_45545</v>
      </c>
      <c r="BD144" s="99">
        <f>COUNTIF($BC$2:BC144, BC144)</f>
        <v>1</v>
      </c>
    </row>
    <row r="145" spans="1:56" x14ac:dyDescent="0.25">
      <c r="A145" t="s">
        <v>225</v>
      </c>
      <c r="B145" t="s">
        <v>226</v>
      </c>
      <c r="C145" t="s">
        <v>156</v>
      </c>
      <c r="D145" t="s">
        <v>874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923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2707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45179</v>
      </c>
      <c r="AW145" s="106">
        <v>4.5</v>
      </c>
      <c r="AX145" s="40">
        <f>VLOOKUP(dummy_data!$AU145,dummy_oppeained!B:C,2,0)</f>
        <v>5</v>
      </c>
      <c r="AY145" s="22" t="str">
        <f>VLOOKUP(AT145,dummy_oppeained!B:D,3,0)</f>
        <v>hindeline arvestus (eristav hindamine)</v>
      </c>
      <c r="AZ145" s="72">
        <f>VLOOKUP(AS:AS,hinded_abi!B:D,3,0)</f>
        <v>0</v>
      </c>
      <c r="BA145" s="26">
        <f t="shared" si="6"/>
        <v>0</v>
      </c>
      <c r="BB145" s="27">
        <f t="shared" si="7"/>
        <v>5</v>
      </c>
      <c r="BC145" s="95" t="str">
        <f t="shared" si="8"/>
        <v>S00007_57209010561_õppeaine81_45179</v>
      </c>
      <c r="BD145" s="99">
        <f>COUNTIF($BC$2:BC145, BC145)</f>
        <v>1</v>
      </c>
    </row>
    <row r="146" spans="1:56" x14ac:dyDescent="0.25">
      <c r="A146" t="s">
        <v>225</v>
      </c>
      <c r="B146" t="s">
        <v>226</v>
      </c>
      <c r="C146" t="s">
        <v>156</v>
      </c>
      <c r="D146" t="s">
        <v>874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923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2707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45332</v>
      </c>
      <c r="AW146" s="106">
        <v>4.5</v>
      </c>
      <c r="AX146" s="15">
        <f>VLOOKUP(dummy_data!$AU146,dummy_oppeained!B:C,2,0)</f>
        <v>9</v>
      </c>
      <c r="AY146" s="22" t="str">
        <f>VLOOKUP(AT146,dummy_oppeained!B:D,3,0)</f>
        <v>eksam (eristav hindamine)</v>
      </c>
      <c r="AZ146" s="72">
        <f>VLOOKUP(AS:AS,hinded_abi!B:D,3,0)</f>
        <v>1</v>
      </c>
      <c r="BA146" s="26">
        <f t="shared" si="6"/>
        <v>9</v>
      </c>
      <c r="BB146" s="27">
        <f t="shared" si="7"/>
        <v>9</v>
      </c>
      <c r="BC146" s="95" t="str">
        <f t="shared" si="8"/>
        <v>S00007_57209010561_õppeaine10_45332</v>
      </c>
      <c r="BD146" s="99">
        <f>COUNTIF($BC$2:BC146, BC146)</f>
        <v>1</v>
      </c>
    </row>
    <row r="147" spans="1:56" x14ac:dyDescent="0.25">
      <c r="A147" t="s">
        <v>225</v>
      </c>
      <c r="B147" t="s">
        <v>226</v>
      </c>
      <c r="C147" t="s">
        <v>156</v>
      </c>
      <c r="D147" t="s">
        <v>874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923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2707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45910</v>
      </c>
      <c r="AW147" s="106">
        <v>4.5</v>
      </c>
      <c r="AX147" s="40">
        <f>VLOOKUP(dummy_data!$AU147,dummy_oppeained!B:C,2,0)</f>
        <v>9</v>
      </c>
      <c r="AY147" s="22" t="str">
        <f>VLOOKUP(AT147,dummy_oppeained!B:D,3,0)</f>
        <v>eksam (eristav hindamine)</v>
      </c>
      <c r="AZ147" s="72">
        <f>VLOOKUP(AS:AS,hinded_abi!B:D,3,0)</f>
        <v>0</v>
      </c>
      <c r="BA147" s="26">
        <f t="shared" si="6"/>
        <v>0</v>
      </c>
      <c r="BB147" s="27">
        <f t="shared" si="7"/>
        <v>9</v>
      </c>
      <c r="BC147" s="95" t="str">
        <f t="shared" si="8"/>
        <v>S00007_57209010561_õppeaine24_45910</v>
      </c>
      <c r="BD147" s="99">
        <f>COUNTIF($BC$2:BC147, BC147)</f>
        <v>1</v>
      </c>
    </row>
    <row r="148" spans="1:56" x14ac:dyDescent="0.25">
      <c r="A148" t="s">
        <v>225</v>
      </c>
      <c r="B148" t="s">
        <v>226</v>
      </c>
      <c r="C148" t="s">
        <v>156</v>
      </c>
      <c r="D148" t="s">
        <v>874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923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2707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44449</v>
      </c>
      <c r="AW148" s="106">
        <v>4.5</v>
      </c>
      <c r="AX148" s="15">
        <f>VLOOKUP(dummy_data!$AU148,dummy_oppeained!B:C,2,0)</f>
        <v>2</v>
      </c>
      <c r="AY148" s="22" t="str">
        <f>VLOOKUP(AT148,dummy_oppeained!B:D,3,0)</f>
        <v>arvestus (mitteeristav)</v>
      </c>
      <c r="AZ148" s="72" t="str">
        <f>VLOOKUP(AS:AS,hinded_abi!B:D,3,0)</f>
        <v>NULL</v>
      </c>
      <c r="BA148" s="26" t="str">
        <f t="shared" si="6"/>
        <v/>
      </c>
      <c r="BB148" s="27">
        <f t="shared" si="7"/>
        <v>0</v>
      </c>
      <c r="BC148" s="95" t="str">
        <f t="shared" si="8"/>
        <v>S00007_57209010561_õppeaine46_44449</v>
      </c>
      <c r="BD148" s="99">
        <f>COUNTIF($BC$2:BC148, BC148)</f>
        <v>1</v>
      </c>
    </row>
    <row r="149" spans="1:56" x14ac:dyDescent="0.25">
      <c r="A149" t="s">
        <v>225</v>
      </c>
      <c r="B149" t="s">
        <v>226</v>
      </c>
      <c r="C149" t="s">
        <v>156</v>
      </c>
      <c r="D149" t="s">
        <v>874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923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2707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45332</v>
      </c>
      <c r="AW149" s="106">
        <v>4.5</v>
      </c>
      <c r="AX149" s="40">
        <f>VLOOKUP(dummy_data!$AU149,dummy_oppeained!B:C,2,0)</f>
        <v>3</v>
      </c>
      <c r="AY149" s="22" t="str">
        <f>VLOOKUP(AT149,dummy_oppeained!B:D,3,0)</f>
        <v>arvestus (mitteeristav)</v>
      </c>
      <c r="AZ149" s="72" t="str">
        <f>VLOOKUP(AS:AS,hinded_abi!B:D,3,0)</f>
        <v>NULL</v>
      </c>
      <c r="BA149" s="26" t="str">
        <f t="shared" si="6"/>
        <v/>
      </c>
      <c r="BB149" s="27">
        <f t="shared" si="7"/>
        <v>0</v>
      </c>
      <c r="BC149" s="95" t="str">
        <f t="shared" si="8"/>
        <v>S00007_57209010561_õppeaine57_45332</v>
      </c>
      <c r="BD149" s="99">
        <f>COUNTIF($BC$2:BC149, BC149)</f>
        <v>1</v>
      </c>
    </row>
    <row r="150" spans="1:56" x14ac:dyDescent="0.25">
      <c r="A150" t="s">
        <v>225</v>
      </c>
      <c r="B150" t="s">
        <v>226</v>
      </c>
      <c r="C150" t="s">
        <v>156</v>
      </c>
      <c r="D150" t="s">
        <v>874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923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2707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45332</v>
      </c>
      <c r="AW150" s="106">
        <v>4.5</v>
      </c>
      <c r="AX150" s="15">
        <f>VLOOKUP(dummy_data!$AU150,dummy_oppeained!B:C,2,0)</f>
        <v>5</v>
      </c>
      <c r="AY150" s="22" t="str">
        <f>VLOOKUP(AT150,dummy_oppeained!B:D,3,0)</f>
        <v>hindeline arvestus (eristav hindamine)</v>
      </c>
      <c r="AZ150" s="72">
        <f>VLOOKUP(AS:AS,hinded_abi!B:D,3,0)</f>
        <v>0</v>
      </c>
      <c r="BA150" s="26">
        <f t="shared" si="6"/>
        <v>0</v>
      </c>
      <c r="BB150" s="27">
        <f t="shared" si="7"/>
        <v>5</v>
      </c>
      <c r="BC150" s="95" t="str">
        <f t="shared" si="8"/>
        <v>S00007_57209010561_õppeaine68_45332</v>
      </c>
      <c r="BD150" s="99">
        <f>COUNTIF($BC$2:BC150, BC150)</f>
        <v>1</v>
      </c>
    </row>
    <row r="151" spans="1:56" x14ac:dyDescent="0.25">
      <c r="A151" t="s">
        <v>225</v>
      </c>
      <c r="B151" t="s">
        <v>226</v>
      </c>
      <c r="C151" t="s">
        <v>156</v>
      </c>
      <c r="D151" t="s">
        <v>874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923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2707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44237</v>
      </c>
      <c r="AW151" s="106">
        <v>4.5</v>
      </c>
      <c r="AX151" s="40">
        <f>VLOOKUP(dummy_data!$AU151,dummy_oppeained!B:C,2,0)</f>
        <v>2</v>
      </c>
      <c r="AY151" s="22" t="str">
        <f>VLOOKUP(AT151,dummy_oppeained!B:D,3,0)</f>
        <v>arvestus (mitteeristav)</v>
      </c>
      <c r="AZ151" s="72" t="str">
        <f>VLOOKUP(AS:AS,hinded_abi!B:D,3,0)</f>
        <v>NULL</v>
      </c>
      <c r="BA151" s="26" t="str">
        <f t="shared" si="6"/>
        <v/>
      </c>
      <c r="BB151" s="27">
        <f t="shared" si="7"/>
        <v>0</v>
      </c>
      <c r="BC151" s="95" t="str">
        <f t="shared" si="8"/>
        <v>S00007_57209010561_õppeaine61_44237</v>
      </c>
      <c r="BD151" s="99">
        <f>COUNTIF($BC$2:BC151, BC151)</f>
        <v>1</v>
      </c>
    </row>
    <row r="152" spans="1:56" x14ac:dyDescent="0.25">
      <c r="A152" t="s">
        <v>225</v>
      </c>
      <c r="B152" t="s">
        <v>226</v>
      </c>
      <c r="C152" t="s">
        <v>156</v>
      </c>
      <c r="D152" t="s">
        <v>874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923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2707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44602</v>
      </c>
      <c r="AW152" s="106">
        <v>4.5</v>
      </c>
      <c r="AX152" s="15">
        <f>VLOOKUP(dummy_data!$AU152,dummy_oppeained!B:C,2,0)</f>
        <v>5</v>
      </c>
      <c r="AY152" s="22" t="str">
        <f>VLOOKUP(AT152,dummy_oppeained!B:D,3,0)</f>
        <v>hindeline arvestus (eristav hindamine)</v>
      </c>
      <c r="AZ152" s="72">
        <f>VLOOKUP(AS:AS,hinded_abi!B:D,3,0)</f>
        <v>4</v>
      </c>
      <c r="BA152" s="26">
        <f t="shared" si="6"/>
        <v>20</v>
      </c>
      <c r="BB152" s="27">
        <f t="shared" si="7"/>
        <v>5</v>
      </c>
      <c r="BC152" s="95" t="str">
        <f t="shared" si="8"/>
        <v>S00007_57209010561_õppeaine25_44602</v>
      </c>
      <c r="BD152" s="99">
        <f>COUNTIF($BC$2:BC152, BC152)</f>
        <v>1</v>
      </c>
    </row>
    <row r="153" spans="1:56" x14ac:dyDescent="0.25">
      <c r="A153" t="s">
        <v>225</v>
      </c>
      <c r="B153" t="s">
        <v>226</v>
      </c>
      <c r="C153" t="s">
        <v>156</v>
      </c>
      <c r="D153" t="s">
        <v>874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923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2707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44084</v>
      </c>
      <c r="AW153" s="106">
        <v>4.5</v>
      </c>
      <c r="AX153" s="40">
        <f>VLOOKUP(dummy_data!$AU153,dummy_oppeained!B:C,2,0)</f>
        <v>3</v>
      </c>
      <c r="AY153" s="22" t="str">
        <f>VLOOKUP(AT153,dummy_oppeained!B:D,3,0)</f>
        <v>arvestus (mitteeristav)</v>
      </c>
      <c r="AZ153" s="72" t="str">
        <f>VLOOKUP(AS:AS,hinded_abi!B:D,3,0)</f>
        <v>NULL</v>
      </c>
      <c r="BA153" s="26" t="str">
        <f t="shared" si="6"/>
        <v/>
      </c>
      <c r="BB153" s="27">
        <f t="shared" si="7"/>
        <v>0</v>
      </c>
      <c r="BC153" s="95" t="str">
        <f t="shared" si="8"/>
        <v>S00007_57209010561_õppeaine34_44084</v>
      </c>
      <c r="BD153" s="99">
        <f>COUNTIF($BC$2:BC153, BC153)</f>
        <v>1</v>
      </c>
    </row>
    <row r="154" spans="1:56" x14ac:dyDescent="0.25">
      <c r="A154" t="s">
        <v>225</v>
      </c>
      <c r="B154" t="s">
        <v>226</v>
      </c>
      <c r="C154" t="s">
        <v>156</v>
      </c>
      <c r="D154" t="s">
        <v>874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923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2707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45698</v>
      </c>
      <c r="AW154" s="106">
        <v>4.5</v>
      </c>
      <c r="AX154" s="15">
        <f>VLOOKUP(dummy_data!$AU154,dummy_oppeained!B:C,2,0)</f>
        <v>6</v>
      </c>
      <c r="AY154" s="22" t="str">
        <f>VLOOKUP(AT154,dummy_oppeained!B:D,3,0)</f>
        <v>hindeline arvestus (eristav hindamine)</v>
      </c>
      <c r="AZ154" s="72">
        <f>VLOOKUP(AS:AS,hinded_abi!B:D,3,0)</f>
        <v>5</v>
      </c>
      <c r="BA154" s="26">
        <f t="shared" si="6"/>
        <v>30</v>
      </c>
      <c r="BB154" s="27">
        <f t="shared" si="7"/>
        <v>6</v>
      </c>
      <c r="BC154" s="95" t="str">
        <f t="shared" si="8"/>
        <v>S00007_57209010561_õppeaine70_45698</v>
      </c>
      <c r="BD154" s="99">
        <f>COUNTIF($BC$2:BC154, BC154)</f>
        <v>1</v>
      </c>
    </row>
    <row r="155" spans="1:56" x14ac:dyDescent="0.25">
      <c r="A155" t="s">
        <v>225</v>
      </c>
      <c r="B155" t="s">
        <v>226</v>
      </c>
      <c r="C155" t="s">
        <v>156</v>
      </c>
      <c r="D155" t="s">
        <v>874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923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2707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45545</v>
      </c>
      <c r="AW155" s="106">
        <v>4.5</v>
      </c>
      <c r="AX155" s="40">
        <f>VLOOKUP(dummy_data!$AU155,dummy_oppeained!B:C,2,0)</f>
        <v>3</v>
      </c>
      <c r="AY155" s="22" t="str">
        <f>VLOOKUP(AT155,dummy_oppeained!B:D,3,0)</f>
        <v>arvestus (mitteeristav)</v>
      </c>
      <c r="AZ155" s="72" t="str">
        <f>VLOOKUP(AS:AS,hinded_abi!B:D,3,0)</f>
        <v>NULL</v>
      </c>
      <c r="BA155" s="26" t="str">
        <f t="shared" si="6"/>
        <v/>
      </c>
      <c r="BB155" s="27">
        <f t="shared" si="7"/>
        <v>0</v>
      </c>
      <c r="BC155" s="95" t="str">
        <f t="shared" si="8"/>
        <v>S00007_57209010561_õppeaine87_45545</v>
      </c>
      <c r="BD155" s="99">
        <f>COUNTIF($BC$2:BC155, BC155)</f>
        <v>1</v>
      </c>
    </row>
    <row r="156" spans="1:56" x14ac:dyDescent="0.25">
      <c r="A156" t="s">
        <v>225</v>
      </c>
      <c r="B156" t="s">
        <v>226</v>
      </c>
      <c r="C156" t="s">
        <v>156</v>
      </c>
      <c r="D156" t="s">
        <v>874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923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2707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44602</v>
      </c>
      <c r="AW156" s="106">
        <v>4.5</v>
      </c>
      <c r="AX156" s="15">
        <f>VLOOKUP(dummy_data!$AU156,dummy_oppeained!B:C,2,0)</f>
        <v>3</v>
      </c>
      <c r="AY156" s="22" t="str">
        <f>VLOOKUP(AT156,dummy_oppeained!B:D,3,0)</f>
        <v>arvestus (mitteeristav)</v>
      </c>
      <c r="AZ156" s="72" t="str">
        <f>VLOOKUP(AS:AS,hinded_abi!B:D,3,0)</f>
        <v>NULL</v>
      </c>
      <c r="BA156" s="26" t="str">
        <f t="shared" si="6"/>
        <v/>
      </c>
      <c r="BB156" s="27">
        <f t="shared" si="7"/>
        <v>0</v>
      </c>
      <c r="BC156" s="95" t="str">
        <f t="shared" si="8"/>
        <v>S00007_57209010561_õppeaine6_44602</v>
      </c>
      <c r="BD156" s="99">
        <f>COUNTIF($BC$2:BC156, BC156)</f>
        <v>1</v>
      </c>
    </row>
    <row r="157" spans="1:56" x14ac:dyDescent="0.25">
      <c r="A157" t="s">
        <v>225</v>
      </c>
      <c r="B157" t="s">
        <v>226</v>
      </c>
      <c r="C157" t="s">
        <v>156</v>
      </c>
      <c r="D157" t="s">
        <v>874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923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2707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44602</v>
      </c>
      <c r="AW157" s="106">
        <v>4.5</v>
      </c>
      <c r="AX157" s="40">
        <f>VLOOKUP(dummy_data!$AU157,dummy_oppeained!B:C,2,0)</f>
        <v>3</v>
      </c>
      <c r="AY157" s="22" t="str">
        <f>VLOOKUP(AT157,dummy_oppeained!B:D,3,0)</f>
        <v>arvestus (mitteeristav)</v>
      </c>
      <c r="AZ157" s="72" t="str">
        <f>VLOOKUP(AS:AS,hinded_abi!B:D,3,0)</f>
        <v>NULL</v>
      </c>
      <c r="BA157" s="26" t="str">
        <f t="shared" si="6"/>
        <v/>
      </c>
      <c r="BB157" s="27">
        <f t="shared" si="7"/>
        <v>0</v>
      </c>
      <c r="BC157" s="95" t="str">
        <f t="shared" si="8"/>
        <v>S00007_57209010561_õppeaine99_44602</v>
      </c>
      <c r="BD157" s="99">
        <f>COUNTIF($BC$2:BC157, BC157)</f>
        <v>1</v>
      </c>
    </row>
    <row r="158" spans="1:56" x14ac:dyDescent="0.25">
      <c r="A158" t="s">
        <v>225</v>
      </c>
      <c r="B158" t="s">
        <v>226</v>
      </c>
      <c r="C158" t="s">
        <v>156</v>
      </c>
      <c r="D158" t="s">
        <v>874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923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2707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44237</v>
      </c>
      <c r="AW158" s="106">
        <v>4.5</v>
      </c>
      <c r="AX158" s="15">
        <f>VLOOKUP(dummy_data!$AU158,dummy_oppeained!B:C,2,0)</f>
        <v>5</v>
      </c>
      <c r="AY158" s="22" t="str">
        <f>VLOOKUP(AT158,dummy_oppeained!B:D,3,0)</f>
        <v>hindeline arvestus (eristav hindamine)</v>
      </c>
      <c r="AZ158" s="72">
        <f>VLOOKUP(AS:AS,hinded_abi!B:D,3,0)</f>
        <v>1</v>
      </c>
      <c r="BA158" s="26">
        <f t="shared" si="6"/>
        <v>5</v>
      </c>
      <c r="BB158" s="27">
        <f t="shared" si="7"/>
        <v>5</v>
      </c>
      <c r="BC158" s="95" t="str">
        <f t="shared" si="8"/>
        <v>S00007_57209010561_õppeaine82_44237</v>
      </c>
      <c r="BD158" s="99">
        <f>COUNTIF($BC$2:BC158, BC158)</f>
        <v>1</v>
      </c>
    </row>
    <row r="159" spans="1:56" x14ac:dyDescent="0.25">
      <c r="A159" t="s">
        <v>225</v>
      </c>
      <c r="B159" t="s">
        <v>226</v>
      </c>
      <c r="C159" t="s">
        <v>156</v>
      </c>
      <c r="D159" t="s">
        <v>874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923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2707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45698</v>
      </c>
      <c r="AW159" s="106">
        <v>4.5</v>
      </c>
      <c r="AX159" s="40">
        <f>VLOOKUP(dummy_data!$AU159,dummy_oppeained!B:C,2,0)</f>
        <v>3</v>
      </c>
      <c r="AY159" s="22" t="str">
        <f>VLOOKUP(AT159,dummy_oppeained!B:D,3,0)</f>
        <v>arvestus (mitteeristav)</v>
      </c>
      <c r="AZ159" s="72" t="str">
        <f>VLOOKUP(AS:AS,hinded_abi!B:D,3,0)</f>
        <v>NULL</v>
      </c>
      <c r="BA159" s="26" t="str">
        <f t="shared" si="6"/>
        <v/>
      </c>
      <c r="BB159" s="27">
        <f t="shared" si="7"/>
        <v>0</v>
      </c>
      <c r="BC159" s="95" t="str">
        <f t="shared" si="8"/>
        <v>S00007_57209010561_õppeaine85_45698</v>
      </c>
      <c r="BD159" s="99">
        <f>COUNTIF($BC$2:BC159, BC159)</f>
        <v>1</v>
      </c>
    </row>
    <row r="160" spans="1:56" x14ac:dyDescent="0.25">
      <c r="A160" t="s">
        <v>225</v>
      </c>
      <c r="B160" t="s">
        <v>226</v>
      </c>
      <c r="C160" t="s">
        <v>156</v>
      </c>
      <c r="D160" t="s">
        <v>874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923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2707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44967</v>
      </c>
      <c r="AW160" s="106">
        <v>4.5</v>
      </c>
      <c r="AX160" s="15">
        <f>VLOOKUP(dummy_data!$AU160,dummy_oppeained!B:C,2,0)</f>
        <v>2</v>
      </c>
      <c r="AY160" s="22" t="str">
        <f>VLOOKUP(AT160,dummy_oppeained!B:D,3,0)</f>
        <v>arvestus (mitteeristav)</v>
      </c>
      <c r="AZ160" s="72" t="str">
        <f>VLOOKUP(AS:AS,hinded_abi!B:D,3,0)</f>
        <v>NULL</v>
      </c>
      <c r="BA160" s="26" t="str">
        <f t="shared" si="6"/>
        <v/>
      </c>
      <c r="BB160" s="27">
        <f t="shared" si="7"/>
        <v>0</v>
      </c>
      <c r="BC160" s="95" t="str">
        <f t="shared" si="8"/>
        <v>S00007_57209010561_õppeaine60_44967</v>
      </c>
      <c r="BD160" s="99">
        <f>COUNTIF($BC$2:BC160, BC160)</f>
        <v>1</v>
      </c>
    </row>
    <row r="161" spans="1:56" x14ac:dyDescent="0.25">
      <c r="A161" t="s">
        <v>225</v>
      </c>
      <c r="B161" t="s">
        <v>226</v>
      </c>
      <c r="C161" t="s">
        <v>156</v>
      </c>
      <c r="D161" t="s">
        <v>874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923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2707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45910</v>
      </c>
      <c r="AW161" s="106">
        <v>4.5</v>
      </c>
      <c r="AX161" s="40">
        <f>VLOOKUP(dummy_data!$AU161,dummy_oppeained!B:C,2,0)</f>
        <v>3</v>
      </c>
      <c r="AY161" s="22" t="str">
        <f>VLOOKUP(AT161,dummy_oppeained!B:D,3,0)</f>
        <v>arvestus (mitteeristav)</v>
      </c>
      <c r="AZ161" s="72" t="str">
        <f>VLOOKUP(AS:AS,hinded_abi!B:D,3,0)</f>
        <v>NULL</v>
      </c>
      <c r="BA161" s="26" t="str">
        <f t="shared" si="6"/>
        <v/>
      </c>
      <c r="BB161" s="27">
        <f t="shared" si="7"/>
        <v>0</v>
      </c>
      <c r="BC161" s="95" t="str">
        <f t="shared" si="8"/>
        <v>S00007_57209010561_õppeaine20_45910</v>
      </c>
      <c r="BD161" s="99">
        <f>COUNTIF($BC$2:BC161, BC161)</f>
        <v>1</v>
      </c>
    </row>
    <row r="162" spans="1:56" hidden="1" x14ac:dyDescent="0.25">
      <c r="A162" t="s">
        <v>232</v>
      </c>
      <c r="B162" t="s">
        <v>173</v>
      </c>
      <c r="C162" t="s">
        <v>233</v>
      </c>
      <c r="D162" t="s">
        <v>875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924</v>
      </c>
      <c r="Q162" t="s">
        <v>237</v>
      </c>
      <c r="R162" s="1">
        <v>45007</v>
      </c>
      <c r="S162" t="s">
        <v>773</v>
      </c>
      <c r="T162" t="s">
        <v>191</v>
      </c>
      <c r="U162" t="s">
        <v>120</v>
      </c>
      <c r="V162" t="s">
        <v>211</v>
      </c>
      <c r="W162">
        <v>1477</v>
      </c>
      <c r="X162" t="s">
        <v>2706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45698</v>
      </c>
      <c r="AW162" s="106">
        <v>3</v>
      </c>
      <c r="AX162" s="15">
        <f>VLOOKUP(dummy_data!$AU162,dummy_oppeained!B:C,2,0)</f>
        <v>3</v>
      </c>
      <c r="AY162" s="22" t="str">
        <f>VLOOKUP(AT162,dummy_oppeained!B:D,3,0)</f>
        <v>arvestus (mitteeristav)</v>
      </c>
      <c r="AZ162" s="72">
        <f>VLOOKUP(AS:AS,hinded_abi!B:D,3,0)</f>
        <v>0</v>
      </c>
      <c r="BA162" s="26">
        <f t="shared" si="6"/>
        <v>0</v>
      </c>
      <c r="BB162" s="27">
        <f t="shared" si="7"/>
        <v>0</v>
      </c>
      <c r="BC162" s="95" t="str">
        <f t="shared" si="8"/>
        <v>S00008_45607037521_õppeaine73_45698</v>
      </c>
      <c r="BD162" s="99">
        <f>COUNTIF($BC$2:BC162, BC162)</f>
        <v>1</v>
      </c>
    </row>
    <row r="163" spans="1:56" hidden="1" x14ac:dyDescent="0.25">
      <c r="A163" t="s">
        <v>232</v>
      </c>
      <c r="B163" t="s">
        <v>173</v>
      </c>
      <c r="C163" t="s">
        <v>233</v>
      </c>
      <c r="D163" t="s">
        <v>875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924</v>
      </c>
      <c r="Q163" t="s">
        <v>237</v>
      </c>
      <c r="R163" s="1">
        <v>45007</v>
      </c>
      <c r="S163" t="s">
        <v>773</v>
      </c>
      <c r="T163" t="s">
        <v>191</v>
      </c>
      <c r="U163" t="s">
        <v>120</v>
      </c>
      <c r="V163" t="s">
        <v>211</v>
      </c>
      <c r="W163">
        <v>1477</v>
      </c>
      <c r="X163" t="s">
        <v>2706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44449</v>
      </c>
      <c r="AW163" s="106">
        <v>3</v>
      </c>
      <c r="AX163" s="40">
        <f>VLOOKUP(dummy_data!$AU163,dummy_oppeained!B:C,2,0)</f>
        <v>9</v>
      </c>
      <c r="AY163" s="22" t="str">
        <f>VLOOKUP(AT163,dummy_oppeained!B:D,3,0)</f>
        <v>eksam (eristav hindamine)</v>
      </c>
      <c r="AZ163" s="72">
        <f>VLOOKUP(AS:AS,hinded_abi!B:D,3,0)</f>
        <v>5</v>
      </c>
      <c r="BA163" s="26">
        <f t="shared" si="6"/>
        <v>45</v>
      </c>
      <c r="BB163" s="27">
        <f t="shared" si="7"/>
        <v>9</v>
      </c>
      <c r="BC163" s="95" t="str">
        <f t="shared" si="8"/>
        <v>S00008_45607037521_õppeaine38_44449</v>
      </c>
      <c r="BD163" s="99">
        <f>COUNTIF($BC$2:BC163, BC163)</f>
        <v>1</v>
      </c>
    </row>
    <row r="164" spans="1:56" hidden="1" x14ac:dyDescent="0.25">
      <c r="A164" t="s">
        <v>232</v>
      </c>
      <c r="B164" t="s">
        <v>173</v>
      </c>
      <c r="C164" t="s">
        <v>233</v>
      </c>
      <c r="D164" t="s">
        <v>875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924</v>
      </c>
      <c r="Q164" t="s">
        <v>237</v>
      </c>
      <c r="R164" s="1">
        <v>45007</v>
      </c>
      <c r="S164" t="s">
        <v>773</v>
      </c>
      <c r="T164" t="s">
        <v>191</v>
      </c>
      <c r="U164" t="s">
        <v>120</v>
      </c>
      <c r="V164" t="s">
        <v>211</v>
      </c>
      <c r="W164">
        <v>1477</v>
      </c>
      <c r="X164" t="s">
        <v>2706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44814</v>
      </c>
      <c r="AW164" s="106">
        <v>3</v>
      </c>
      <c r="AX164" s="15">
        <f>VLOOKUP(dummy_data!$AU164,dummy_oppeained!B:C,2,0)</f>
        <v>5</v>
      </c>
      <c r="AY164" s="22" t="str">
        <f>VLOOKUP(AT164,dummy_oppeained!B:D,3,0)</f>
        <v>hindeline arvestus (eristav hindamine)</v>
      </c>
      <c r="AZ164" s="72">
        <f>VLOOKUP(AS:AS,hinded_abi!B:D,3,0)</f>
        <v>0</v>
      </c>
      <c r="BA164" s="26">
        <f t="shared" si="6"/>
        <v>0</v>
      </c>
      <c r="BB164" s="27">
        <f t="shared" si="7"/>
        <v>5</v>
      </c>
      <c r="BC164" s="95" t="str">
        <f t="shared" si="8"/>
        <v>S00008_45607037521_õppeaine40_44814</v>
      </c>
      <c r="BD164" s="99">
        <f>COUNTIF($BC$2:BC164, BC164)</f>
        <v>1</v>
      </c>
    </row>
    <row r="165" spans="1:56" hidden="1" x14ac:dyDescent="0.25">
      <c r="A165" t="s">
        <v>232</v>
      </c>
      <c r="B165" t="s">
        <v>173</v>
      </c>
      <c r="C165" t="s">
        <v>233</v>
      </c>
      <c r="D165" t="s">
        <v>875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924</v>
      </c>
      <c r="Q165" t="s">
        <v>237</v>
      </c>
      <c r="R165" s="1">
        <v>45007</v>
      </c>
      <c r="S165" t="s">
        <v>773</v>
      </c>
      <c r="T165" t="s">
        <v>191</v>
      </c>
      <c r="U165" t="s">
        <v>120</v>
      </c>
      <c r="V165" t="s">
        <v>211</v>
      </c>
      <c r="W165">
        <v>1477</v>
      </c>
      <c r="X165" t="s">
        <v>2706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45332</v>
      </c>
      <c r="AW165" s="106">
        <v>3</v>
      </c>
      <c r="AX165" s="40">
        <f>VLOOKUP(dummy_data!$AU165,dummy_oppeained!B:C,2,0)</f>
        <v>5</v>
      </c>
      <c r="AY165" s="22" t="str">
        <f>VLOOKUP(AT165,dummy_oppeained!B:D,3,0)</f>
        <v>hindeline arvestus (eristav hindamine)</v>
      </c>
      <c r="AZ165" s="72">
        <f>VLOOKUP(AS:AS,hinded_abi!B:D,3,0)</f>
        <v>0</v>
      </c>
      <c r="BA165" s="26">
        <f t="shared" si="6"/>
        <v>0</v>
      </c>
      <c r="BB165" s="27">
        <f t="shared" si="7"/>
        <v>5</v>
      </c>
      <c r="BC165" s="95" t="str">
        <f t="shared" si="8"/>
        <v>S00008_45607037521_õppeaine82_45332</v>
      </c>
      <c r="BD165" s="99">
        <f>COUNTIF($BC$2:BC165, BC165)</f>
        <v>1</v>
      </c>
    </row>
    <row r="166" spans="1:56" hidden="1" x14ac:dyDescent="0.25">
      <c r="A166" t="s">
        <v>232</v>
      </c>
      <c r="B166" t="s">
        <v>173</v>
      </c>
      <c r="C166" t="s">
        <v>233</v>
      </c>
      <c r="D166" t="s">
        <v>875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924</v>
      </c>
      <c r="Q166" t="s">
        <v>237</v>
      </c>
      <c r="R166" s="1">
        <v>45007</v>
      </c>
      <c r="S166" t="s">
        <v>773</v>
      </c>
      <c r="T166" t="s">
        <v>191</v>
      </c>
      <c r="U166" t="s">
        <v>120</v>
      </c>
      <c r="V166" t="s">
        <v>211</v>
      </c>
      <c r="W166">
        <v>1477</v>
      </c>
      <c r="X166" t="s">
        <v>2706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44084</v>
      </c>
      <c r="AW166" s="106">
        <v>3</v>
      </c>
      <c r="AX166" s="15">
        <f>VLOOKUP(dummy_data!$AU166,dummy_oppeained!B:C,2,0)</f>
        <v>3</v>
      </c>
      <c r="AY166" s="22" t="str">
        <f>VLOOKUP(AT166,dummy_oppeained!B:D,3,0)</f>
        <v>arvestus (mitteeristav)</v>
      </c>
      <c r="AZ166" s="72" t="str">
        <f>VLOOKUP(AS:AS,hinded_abi!B:D,3,0)</f>
        <v>NULL</v>
      </c>
      <c r="BA166" s="26" t="str">
        <f t="shared" si="6"/>
        <v/>
      </c>
      <c r="BB166" s="27">
        <f t="shared" si="7"/>
        <v>0</v>
      </c>
      <c r="BC166" s="95" t="str">
        <f t="shared" si="8"/>
        <v>S00008_45607037521_õppeaine1_44084</v>
      </c>
      <c r="BD166" s="99">
        <f>COUNTIF($BC$2:BC166, BC166)</f>
        <v>1</v>
      </c>
    </row>
    <row r="167" spans="1:56" hidden="1" x14ac:dyDescent="0.25">
      <c r="A167" t="s">
        <v>232</v>
      </c>
      <c r="B167" t="s">
        <v>173</v>
      </c>
      <c r="C167" t="s">
        <v>233</v>
      </c>
      <c r="D167" t="s">
        <v>875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924</v>
      </c>
      <c r="Q167" t="s">
        <v>237</v>
      </c>
      <c r="R167" s="1">
        <v>45007</v>
      </c>
      <c r="S167" t="s">
        <v>773</v>
      </c>
      <c r="T167" t="s">
        <v>191</v>
      </c>
      <c r="U167" t="s">
        <v>120</v>
      </c>
      <c r="V167" t="s">
        <v>211</v>
      </c>
      <c r="W167">
        <v>1477</v>
      </c>
      <c r="X167" t="s">
        <v>2706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44814</v>
      </c>
      <c r="AW167" s="106">
        <v>3</v>
      </c>
      <c r="AX167" s="40">
        <f>VLOOKUP(dummy_data!$AU167,dummy_oppeained!B:C,2,0)</f>
        <v>6</v>
      </c>
      <c r="AY167" s="22" t="str">
        <f>VLOOKUP(AT167,dummy_oppeained!B:D,3,0)</f>
        <v>hindeline arvestus (eristav hindamine)</v>
      </c>
      <c r="AZ167" s="72">
        <f>VLOOKUP(AS:AS,hinded_abi!B:D,3,0)</f>
        <v>5</v>
      </c>
      <c r="BA167" s="26">
        <f t="shared" si="6"/>
        <v>30</v>
      </c>
      <c r="BB167" s="27">
        <f t="shared" si="7"/>
        <v>6</v>
      </c>
      <c r="BC167" s="95" t="str">
        <f t="shared" si="8"/>
        <v>S00008_45607037521_õppeaine56_44814</v>
      </c>
      <c r="BD167" s="99">
        <f>COUNTIF($BC$2:BC167, BC167)</f>
        <v>1</v>
      </c>
    </row>
    <row r="168" spans="1:56" hidden="1" x14ac:dyDescent="0.25">
      <c r="A168" t="s">
        <v>232</v>
      </c>
      <c r="B168" t="s">
        <v>173</v>
      </c>
      <c r="C168" t="s">
        <v>233</v>
      </c>
      <c r="D168" t="s">
        <v>875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924</v>
      </c>
      <c r="Q168" t="s">
        <v>237</v>
      </c>
      <c r="R168" s="1">
        <v>45007</v>
      </c>
      <c r="S168" t="s">
        <v>773</v>
      </c>
      <c r="T168" t="s">
        <v>191</v>
      </c>
      <c r="U168" t="s">
        <v>120</v>
      </c>
      <c r="V168" t="s">
        <v>211</v>
      </c>
      <c r="W168">
        <v>1477</v>
      </c>
      <c r="X168" t="s">
        <v>2706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45332</v>
      </c>
      <c r="AW168" s="106">
        <v>3</v>
      </c>
      <c r="AX168" s="15">
        <f>VLOOKUP(dummy_data!$AU168,dummy_oppeained!B:C,2,0)</f>
        <v>2</v>
      </c>
      <c r="AY168" s="22" t="str">
        <f>VLOOKUP(AT168,dummy_oppeained!B:D,3,0)</f>
        <v>arvestus (mitteeristav)</v>
      </c>
      <c r="AZ168" s="72" t="str">
        <f>VLOOKUP(AS:AS,hinded_abi!B:D,3,0)</f>
        <v>NULL</v>
      </c>
      <c r="BA168" s="26" t="str">
        <f t="shared" si="6"/>
        <v/>
      </c>
      <c r="BB168" s="27">
        <f t="shared" si="7"/>
        <v>0</v>
      </c>
      <c r="BC168" s="95" t="str">
        <f t="shared" si="8"/>
        <v>S00008_45607037521_õppeaine33_45332</v>
      </c>
      <c r="BD168" s="99">
        <f>COUNTIF($BC$2:BC168, BC168)</f>
        <v>1</v>
      </c>
    </row>
    <row r="169" spans="1:56" hidden="1" x14ac:dyDescent="0.25">
      <c r="A169" t="s">
        <v>232</v>
      </c>
      <c r="B169" t="s">
        <v>173</v>
      </c>
      <c r="C169" t="s">
        <v>233</v>
      </c>
      <c r="D169" t="s">
        <v>875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924</v>
      </c>
      <c r="Q169" t="s">
        <v>237</v>
      </c>
      <c r="R169" s="1">
        <v>45007</v>
      </c>
      <c r="S169" t="s">
        <v>773</v>
      </c>
      <c r="T169" t="s">
        <v>191</v>
      </c>
      <c r="U169" t="s">
        <v>120</v>
      </c>
      <c r="V169" t="s">
        <v>211</v>
      </c>
      <c r="W169">
        <v>1477</v>
      </c>
      <c r="X169" t="s">
        <v>2706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44967</v>
      </c>
      <c r="AW169" s="106">
        <v>3</v>
      </c>
      <c r="AX169" s="40">
        <f>VLOOKUP(dummy_data!$AU169,dummy_oppeained!B:C,2,0)</f>
        <v>8</v>
      </c>
      <c r="AY169" s="22" t="str">
        <f>VLOOKUP(AT169,dummy_oppeained!B:D,3,0)</f>
        <v>eksam (eristav hindamine)</v>
      </c>
      <c r="AZ169" s="72">
        <f>VLOOKUP(AS:AS,hinded_abi!B:D,3,0)</f>
        <v>0</v>
      </c>
      <c r="BA169" s="26">
        <f t="shared" si="6"/>
        <v>0</v>
      </c>
      <c r="BB169" s="27">
        <f t="shared" si="7"/>
        <v>8</v>
      </c>
      <c r="BC169" s="95" t="str">
        <f t="shared" si="8"/>
        <v>S00008_45607037521_õppeaine37_44967</v>
      </c>
      <c r="BD169" s="99">
        <f>COUNTIF($BC$2:BC169, BC169)</f>
        <v>1</v>
      </c>
    </row>
    <row r="170" spans="1:56" hidden="1" x14ac:dyDescent="0.25">
      <c r="A170" t="s">
        <v>232</v>
      </c>
      <c r="B170" t="s">
        <v>173</v>
      </c>
      <c r="C170" t="s">
        <v>233</v>
      </c>
      <c r="D170" t="s">
        <v>875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924</v>
      </c>
      <c r="Q170" t="s">
        <v>237</v>
      </c>
      <c r="R170" s="1">
        <v>45007</v>
      </c>
      <c r="S170" t="s">
        <v>773</v>
      </c>
      <c r="T170" t="s">
        <v>191</v>
      </c>
      <c r="U170" t="s">
        <v>120</v>
      </c>
      <c r="V170" t="s">
        <v>211</v>
      </c>
      <c r="W170">
        <v>1477</v>
      </c>
      <c r="X170" t="s">
        <v>2706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44814</v>
      </c>
      <c r="AW170" s="106">
        <v>3</v>
      </c>
      <c r="AX170" s="15">
        <f>VLOOKUP(dummy_data!$AU170,dummy_oppeained!B:C,2,0)</f>
        <v>5</v>
      </c>
      <c r="AY170" s="22" t="str">
        <f>VLOOKUP(AT170,dummy_oppeained!B:D,3,0)</f>
        <v>hindeline arvestus (eristav hindamine)</v>
      </c>
      <c r="AZ170" s="72">
        <f>VLOOKUP(AS:AS,hinded_abi!B:D,3,0)</f>
        <v>0</v>
      </c>
      <c r="BA170" s="26">
        <f t="shared" si="6"/>
        <v>0</v>
      </c>
      <c r="BB170" s="27">
        <f t="shared" si="7"/>
        <v>5</v>
      </c>
      <c r="BC170" s="95" t="str">
        <f t="shared" si="8"/>
        <v>S00008_45607037521_õppeaine96_44814</v>
      </c>
      <c r="BD170" s="99">
        <f>COUNTIF($BC$2:BC170, BC170)</f>
        <v>1</v>
      </c>
    </row>
    <row r="171" spans="1:56" hidden="1" x14ac:dyDescent="0.25">
      <c r="A171" t="s">
        <v>232</v>
      </c>
      <c r="B171" t="s">
        <v>173</v>
      </c>
      <c r="C171" t="s">
        <v>233</v>
      </c>
      <c r="D171" t="s">
        <v>875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924</v>
      </c>
      <c r="Q171" t="s">
        <v>237</v>
      </c>
      <c r="R171" s="1">
        <v>45007</v>
      </c>
      <c r="S171" t="s">
        <v>773</v>
      </c>
      <c r="T171" t="s">
        <v>191</v>
      </c>
      <c r="U171" t="s">
        <v>120</v>
      </c>
      <c r="V171" t="s">
        <v>211</v>
      </c>
      <c r="W171">
        <v>1477</v>
      </c>
      <c r="X171" t="s">
        <v>2706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44237</v>
      </c>
      <c r="AW171" s="106">
        <v>3</v>
      </c>
      <c r="AX171" s="40">
        <f>VLOOKUP(dummy_data!$AU171,dummy_oppeained!B:C,2,0)</f>
        <v>6</v>
      </c>
      <c r="AY171" s="22" t="str">
        <f>VLOOKUP(AT171,dummy_oppeained!B:D,3,0)</f>
        <v>hindeline arvestus (eristav hindamine)</v>
      </c>
      <c r="AZ171" s="72">
        <f>VLOOKUP(AS:AS,hinded_abi!B:D,3,0)</f>
        <v>3</v>
      </c>
      <c r="BA171" s="26">
        <f t="shared" si="6"/>
        <v>18</v>
      </c>
      <c r="BB171" s="27">
        <f t="shared" si="7"/>
        <v>6</v>
      </c>
      <c r="BC171" s="95" t="str">
        <f t="shared" si="8"/>
        <v>S00008_45607037521_õppeaine30_44237</v>
      </c>
      <c r="BD171" s="99">
        <f>COUNTIF($BC$2:BC171, BC171)</f>
        <v>1</v>
      </c>
    </row>
    <row r="172" spans="1:56" hidden="1" x14ac:dyDescent="0.25">
      <c r="A172" t="s">
        <v>232</v>
      </c>
      <c r="B172" t="s">
        <v>173</v>
      </c>
      <c r="C172" t="s">
        <v>233</v>
      </c>
      <c r="D172" t="s">
        <v>875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924</v>
      </c>
      <c r="Q172" t="s">
        <v>237</v>
      </c>
      <c r="R172" s="1">
        <v>45007</v>
      </c>
      <c r="S172" t="s">
        <v>773</v>
      </c>
      <c r="T172" t="s">
        <v>191</v>
      </c>
      <c r="U172" t="s">
        <v>120</v>
      </c>
      <c r="V172" t="s">
        <v>211</v>
      </c>
      <c r="W172">
        <v>1477</v>
      </c>
      <c r="X172" t="s">
        <v>2706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44449</v>
      </c>
      <c r="AW172" s="106">
        <v>3</v>
      </c>
      <c r="AX172" s="15">
        <f>VLOOKUP(dummy_data!$AU172,dummy_oppeained!B:C,2,0)</f>
        <v>2</v>
      </c>
      <c r="AY172" s="22" t="str">
        <f>VLOOKUP(AT172,dummy_oppeained!B:D,3,0)</f>
        <v>arvestus (mitteeristav)</v>
      </c>
      <c r="AZ172" s="72" t="str">
        <f>VLOOKUP(AS:AS,hinded_abi!B:D,3,0)</f>
        <v>NULL</v>
      </c>
      <c r="BA172" s="26" t="str">
        <f t="shared" si="6"/>
        <v/>
      </c>
      <c r="BB172" s="27">
        <f t="shared" si="7"/>
        <v>0</v>
      </c>
      <c r="BC172" s="95" t="str">
        <f t="shared" si="8"/>
        <v>S00008_45607037521_õppeaine46_44449</v>
      </c>
      <c r="BD172" s="99">
        <f>COUNTIF($BC$2:BC172, BC172)</f>
        <v>1</v>
      </c>
    </row>
    <row r="173" spans="1:56" hidden="1" x14ac:dyDescent="0.25">
      <c r="A173" t="s">
        <v>232</v>
      </c>
      <c r="B173" t="s">
        <v>173</v>
      </c>
      <c r="C173" t="s">
        <v>233</v>
      </c>
      <c r="D173" t="s">
        <v>875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924</v>
      </c>
      <c r="Q173" t="s">
        <v>237</v>
      </c>
      <c r="R173" s="1">
        <v>45007</v>
      </c>
      <c r="S173" t="s">
        <v>773</v>
      </c>
      <c r="T173" t="s">
        <v>191</v>
      </c>
      <c r="U173" t="s">
        <v>120</v>
      </c>
      <c r="V173" t="s">
        <v>211</v>
      </c>
      <c r="W173">
        <v>1477</v>
      </c>
      <c r="X173" t="s">
        <v>2706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45332</v>
      </c>
      <c r="AW173" s="106">
        <v>3</v>
      </c>
      <c r="AX173" s="40">
        <f>VLOOKUP(dummy_data!$AU173,dummy_oppeained!B:C,2,0)</f>
        <v>3</v>
      </c>
      <c r="AY173" s="22" t="str">
        <f>VLOOKUP(AT173,dummy_oppeained!B:D,3,0)</f>
        <v>arvestus (mitteeristav)</v>
      </c>
      <c r="AZ173" s="72" t="str">
        <f>VLOOKUP(AS:AS,hinded_abi!B:D,3,0)</f>
        <v>NULL</v>
      </c>
      <c r="BA173" s="26" t="str">
        <f t="shared" si="6"/>
        <v/>
      </c>
      <c r="BB173" s="27">
        <f t="shared" si="7"/>
        <v>0</v>
      </c>
      <c r="BC173" s="95" t="str">
        <f t="shared" si="8"/>
        <v>S00008_45607037521_õppeaine62_45332</v>
      </c>
      <c r="BD173" s="99">
        <f>COUNTIF($BC$2:BC173, BC173)</f>
        <v>1</v>
      </c>
    </row>
    <row r="174" spans="1:56" hidden="1" x14ac:dyDescent="0.25">
      <c r="A174" t="s">
        <v>232</v>
      </c>
      <c r="B174" t="s">
        <v>173</v>
      </c>
      <c r="C174" t="s">
        <v>233</v>
      </c>
      <c r="D174" t="s">
        <v>875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924</v>
      </c>
      <c r="Q174" t="s">
        <v>237</v>
      </c>
      <c r="R174" s="1">
        <v>45007</v>
      </c>
      <c r="S174" t="s">
        <v>773</v>
      </c>
      <c r="T174" t="s">
        <v>191</v>
      </c>
      <c r="U174" t="s">
        <v>120</v>
      </c>
      <c r="V174" t="s">
        <v>211</v>
      </c>
      <c r="W174">
        <v>1477</v>
      </c>
      <c r="X174" t="s">
        <v>2706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45698</v>
      </c>
      <c r="AW174" s="106">
        <v>3</v>
      </c>
      <c r="AX174" s="15">
        <f>VLOOKUP(dummy_data!$AU174,dummy_oppeained!B:C,2,0)</f>
        <v>6</v>
      </c>
      <c r="AY174" s="22" t="str">
        <f>VLOOKUP(AT174,dummy_oppeained!B:D,3,0)</f>
        <v>hindeline arvestus (eristav hindamine)</v>
      </c>
      <c r="AZ174" s="72">
        <f>VLOOKUP(AS:AS,hinded_abi!B:D,3,0)</f>
        <v>3</v>
      </c>
      <c r="BA174" s="26">
        <f t="shared" si="6"/>
        <v>18</v>
      </c>
      <c r="BB174" s="27">
        <f t="shared" si="7"/>
        <v>6</v>
      </c>
      <c r="BC174" s="95" t="str">
        <f t="shared" si="8"/>
        <v>S00008_45607037521_õppeaine44_45698</v>
      </c>
      <c r="BD174" s="99">
        <f>COUNTIF($BC$2:BC174, BC174)</f>
        <v>1</v>
      </c>
    </row>
    <row r="175" spans="1:56" hidden="1" x14ac:dyDescent="0.25">
      <c r="A175" t="s">
        <v>232</v>
      </c>
      <c r="B175" t="s">
        <v>173</v>
      </c>
      <c r="C175" t="s">
        <v>233</v>
      </c>
      <c r="D175" t="s">
        <v>875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924</v>
      </c>
      <c r="Q175" t="s">
        <v>237</v>
      </c>
      <c r="R175" s="1">
        <v>45007</v>
      </c>
      <c r="S175" t="s">
        <v>773</v>
      </c>
      <c r="T175" t="s">
        <v>191</v>
      </c>
      <c r="U175" t="s">
        <v>120</v>
      </c>
      <c r="V175" t="s">
        <v>211</v>
      </c>
      <c r="W175">
        <v>1477</v>
      </c>
      <c r="X175" t="s">
        <v>2706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44602</v>
      </c>
      <c r="AW175" s="106">
        <v>3</v>
      </c>
      <c r="AX175" s="40">
        <f>VLOOKUP(dummy_data!$AU175,dummy_oppeained!B:C,2,0)</f>
        <v>6</v>
      </c>
      <c r="AY175" s="22" t="str">
        <f>VLOOKUP(AT175,dummy_oppeained!B:D,3,0)</f>
        <v>hindeline arvestus (eristav hindamine)</v>
      </c>
      <c r="AZ175" s="72">
        <f>VLOOKUP(AS:AS,hinded_abi!B:D,3,0)</f>
        <v>2</v>
      </c>
      <c r="BA175" s="26">
        <f t="shared" si="6"/>
        <v>12</v>
      </c>
      <c r="BB175" s="27">
        <f t="shared" si="7"/>
        <v>6</v>
      </c>
      <c r="BC175" s="95" t="str">
        <f t="shared" si="8"/>
        <v>S00008_45607037521_õppeaine70_44602</v>
      </c>
      <c r="BD175" s="99">
        <f>COUNTIF($BC$2:BC175, BC175)</f>
        <v>1</v>
      </c>
    </row>
    <row r="176" spans="1:56" hidden="1" x14ac:dyDescent="0.25">
      <c r="A176" t="s">
        <v>232</v>
      </c>
      <c r="B176" t="s">
        <v>173</v>
      </c>
      <c r="C176" t="s">
        <v>233</v>
      </c>
      <c r="D176" t="s">
        <v>875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924</v>
      </c>
      <c r="Q176" t="s">
        <v>237</v>
      </c>
      <c r="R176" s="1">
        <v>45007</v>
      </c>
      <c r="S176" t="s">
        <v>773</v>
      </c>
      <c r="T176" t="s">
        <v>191</v>
      </c>
      <c r="U176" t="s">
        <v>120</v>
      </c>
      <c r="V176" t="s">
        <v>211</v>
      </c>
      <c r="W176">
        <v>1477</v>
      </c>
      <c r="X176" t="s">
        <v>2706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45698</v>
      </c>
      <c r="AW176" s="106">
        <v>3</v>
      </c>
      <c r="AX176" s="15">
        <f>VLOOKUP(dummy_data!$AU176,dummy_oppeained!B:C,2,0)</f>
        <v>6</v>
      </c>
      <c r="AY176" s="22" t="str">
        <f>VLOOKUP(AT176,dummy_oppeained!B:D,3,0)</f>
        <v>hindeline arvestus (eristav hindamine)</v>
      </c>
      <c r="AZ176" s="72">
        <f>VLOOKUP(AS:AS,hinded_abi!B:D,3,0)</f>
        <v>5</v>
      </c>
      <c r="BA176" s="26">
        <f t="shared" si="6"/>
        <v>30</v>
      </c>
      <c r="BB176" s="27">
        <f t="shared" si="7"/>
        <v>6</v>
      </c>
      <c r="BC176" s="95" t="str">
        <f t="shared" si="8"/>
        <v>S00008_45607037521_õppeaine86_45698</v>
      </c>
      <c r="BD176" s="99">
        <f>COUNTIF($BC$2:BC176, BC176)</f>
        <v>1</v>
      </c>
    </row>
    <row r="177" spans="1:56" hidden="1" x14ac:dyDescent="0.25">
      <c r="A177" t="s">
        <v>241</v>
      </c>
      <c r="B177" t="s">
        <v>242</v>
      </c>
      <c r="C177" t="s">
        <v>174</v>
      </c>
      <c r="D177" t="s">
        <v>876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925</v>
      </c>
      <c r="Q177" t="s">
        <v>246</v>
      </c>
      <c r="R177" s="1">
        <v>44861</v>
      </c>
      <c r="S177" t="s">
        <v>773</v>
      </c>
      <c r="T177" t="s">
        <v>59</v>
      </c>
      <c r="U177" t="s">
        <v>120</v>
      </c>
      <c r="V177" t="s">
        <v>247</v>
      </c>
      <c r="W177">
        <v>214475</v>
      </c>
      <c r="X177" t="s">
        <v>2706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44084</v>
      </c>
      <c r="AW177" s="106">
        <v>3</v>
      </c>
      <c r="AX177" s="40">
        <f>VLOOKUP(dummy_data!$AU177,dummy_oppeained!B:C,2,0)</f>
        <v>9</v>
      </c>
      <c r="AY177" s="22" t="str">
        <f>VLOOKUP(AT177,dummy_oppeained!B:D,3,0)</f>
        <v>eksam (eristav hindamine)</v>
      </c>
      <c r="AZ177" s="72">
        <f>VLOOKUP(AS:AS,hinded_abi!B:D,3,0)</f>
        <v>4</v>
      </c>
      <c r="BA177" s="26">
        <f t="shared" si="6"/>
        <v>36</v>
      </c>
      <c r="BB177" s="27">
        <f t="shared" si="7"/>
        <v>9</v>
      </c>
      <c r="BC177" s="95" t="str">
        <f t="shared" si="8"/>
        <v>S00009_31610224334_õppeaine10_44084</v>
      </c>
      <c r="BD177" s="99">
        <f>COUNTIF($BC$2:BC177, BC177)</f>
        <v>1</v>
      </c>
    </row>
    <row r="178" spans="1:56" hidden="1" x14ac:dyDescent="0.25">
      <c r="A178" t="s">
        <v>241</v>
      </c>
      <c r="B178" t="s">
        <v>242</v>
      </c>
      <c r="C178" t="s">
        <v>174</v>
      </c>
      <c r="D178" t="s">
        <v>876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925</v>
      </c>
      <c r="Q178" t="s">
        <v>246</v>
      </c>
      <c r="R178" s="1">
        <v>44861</v>
      </c>
      <c r="S178" t="s">
        <v>773</v>
      </c>
      <c r="T178" t="s">
        <v>59</v>
      </c>
      <c r="U178" t="s">
        <v>120</v>
      </c>
      <c r="V178" t="s">
        <v>247</v>
      </c>
      <c r="W178">
        <v>214475</v>
      </c>
      <c r="X178" t="s">
        <v>2706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45332</v>
      </c>
      <c r="AW178" s="106">
        <v>3</v>
      </c>
      <c r="AX178" s="15">
        <f>VLOOKUP(dummy_data!$AU178,dummy_oppeained!B:C,2,0)</f>
        <v>6</v>
      </c>
      <c r="AY178" s="22" t="str">
        <f>VLOOKUP(AT178,dummy_oppeained!B:D,3,0)</f>
        <v>hindeline arvestus (eristav hindamine)</v>
      </c>
      <c r="AZ178" s="72">
        <f>VLOOKUP(AS:AS,hinded_abi!B:D,3,0)</f>
        <v>3</v>
      </c>
      <c r="BA178" s="26">
        <f t="shared" si="6"/>
        <v>18</v>
      </c>
      <c r="BB178" s="27">
        <f t="shared" si="7"/>
        <v>6</v>
      </c>
      <c r="BC178" s="95" t="str">
        <f t="shared" si="8"/>
        <v>S00009_31610224334_õppeaine27_45332</v>
      </c>
      <c r="BD178" s="99">
        <f>COUNTIF($BC$2:BC178, BC178)</f>
        <v>1</v>
      </c>
    </row>
    <row r="179" spans="1:56" hidden="1" x14ac:dyDescent="0.25">
      <c r="A179" t="s">
        <v>241</v>
      </c>
      <c r="B179" t="s">
        <v>242</v>
      </c>
      <c r="C179" t="s">
        <v>174</v>
      </c>
      <c r="D179" t="s">
        <v>876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925</v>
      </c>
      <c r="Q179" t="s">
        <v>246</v>
      </c>
      <c r="R179" s="1">
        <v>44861</v>
      </c>
      <c r="S179" t="s">
        <v>773</v>
      </c>
      <c r="T179" t="s">
        <v>59</v>
      </c>
      <c r="U179" t="s">
        <v>120</v>
      </c>
      <c r="V179" t="s">
        <v>247</v>
      </c>
      <c r="W179">
        <v>214475</v>
      </c>
      <c r="X179" t="s">
        <v>2706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45698</v>
      </c>
      <c r="AW179" s="106">
        <v>3</v>
      </c>
      <c r="AX179" s="40">
        <f>VLOOKUP(dummy_data!$AU179,dummy_oppeained!B:C,2,0)</f>
        <v>5</v>
      </c>
      <c r="AY179" s="22" t="str">
        <f>VLOOKUP(AT179,dummy_oppeained!B:D,3,0)</f>
        <v>hindeline arvestus (eristav hindamine)</v>
      </c>
      <c r="AZ179" s="72">
        <f>VLOOKUP(AS:AS,hinded_abi!B:D,3,0)</f>
        <v>5</v>
      </c>
      <c r="BA179" s="26">
        <f t="shared" si="6"/>
        <v>25</v>
      </c>
      <c r="BB179" s="27">
        <f t="shared" si="7"/>
        <v>5</v>
      </c>
      <c r="BC179" s="95" t="str">
        <f t="shared" si="8"/>
        <v>S00009_31610224334_õppeaine26_45698</v>
      </c>
      <c r="BD179" s="99">
        <f>COUNTIF($BC$2:BC179, BC179)</f>
        <v>1</v>
      </c>
    </row>
    <row r="180" spans="1:56" hidden="1" x14ac:dyDescent="0.25">
      <c r="A180" t="s">
        <v>241</v>
      </c>
      <c r="B180" t="s">
        <v>242</v>
      </c>
      <c r="C180" t="s">
        <v>174</v>
      </c>
      <c r="D180" t="s">
        <v>876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925</v>
      </c>
      <c r="Q180" t="s">
        <v>246</v>
      </c>
      <c r="R180" s="1">
        <v>44861</v>
      </c>
      <c r="S180" t="s">
        <v>773</v>
      </c>
      <c r="T180" t="s">
        <v>59</v>
      </c>
      <c r="U180" t="s">
        <v>120</v>
      </c>
      <c r="V180" t="s">
        <v>247</v>
      </c>
      <c r="W180">
        <v>214475</v>
      </c>
      <c r="X180" t="s">
        <v>2706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45545</v>
      </c>
      <c r="AW180" s="106">
        <v>3</v>
      </c>
      <c r="AX180" s="15">
        <f>VLOOKUP(dummy_data!$AU180,dummy_oppeained!B:C,2,0)</f>
        <v>3</v>
      </c>
      <c r="AY180" s="22" t="str">
        <f>VLOOKUP(AT180,dummy_oppeained!B:D,3,0)</f>
        <v>arvestus (mitteeristav)</v>
      </c>
      <c r="AZ180" s="72" t="str">
        <f>VLOOKUP(AS:AS,hinded_abi!B:D,3,0)</f>
        <v>NULL</v>
      </c>
      <c r="BA180" s="26" t="str">
        <f t="shared" si="6"/>
        <v/>
      </c>
      <c r="BB180" s="27">
        <f t="shared" si="7"/>
        <v>0</v>
      </c>
      <c r="BC180" s="95" t="str">
        <f t="shared" si="8"/>
        <v>S00009_31610224334_õppeaine99_45545</v>
      </c>
      <c r="BD180" s="99">
        <f>COUNTIF($BC$2:BC180, BC180)</f>
        <v>1</v>
      </c>
    </row>
    <row r="181" spans="1:56" hidden="1" x14ac:dyDescent="0.25">
      <c r="A181" t="s">
        <v>241</v>
      </c>
      <c r="B181" t="s">
        <v>242</v>
      </c>
      <c r="C181" t="s">
        <v>174</v>
      </c>
      <c r="D181" t="s">
        <v>876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925</v>
      </c>
      <c r="Q181" t="s">
        <v>246</v>
      </c>
      <c r="R181" s="1">
        <v>44861</v>
      </c>
      <c r="S181" t="s">
        <v>773</v>
      </c>
      <c r="T181" t="s">
        <v>59</v>
      </c>
      <c r="U181" t="s">
        <v>120</v>
      </c>
      <c r="V181" t="s">
        <v>247</v>
      </c>
      <c r="W181">
        <v>214475</v>
      </c>
      <c r="X181" t="s">
        <v>2706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44237</v>
      </c>
      <c r="AW181" s="106">
        <v>3</v>
      </c>
      <c r="AX181" s="40">
        <f>VLOOKUP(dummy_data!$AU181,dummy_oppeained!B:C,2,0)</f>
        <v>6</v>
      </c>
      <c r="AY181" s="22" t="str">
        <f>VLOOKUP(AT181,dummy_oppeained!B:D,3,0)</f>
        <v>hindeline arvestus (eristav hindamine)</v>
      </c>
      <c r="AZ181" s="72">
        <f>VLOOKUP(AS:AS,hinded_abi!B:D,3,0)</f>
        <v>1</v>
      </c>
      <c r="BA181" s="26">
        <f t="shared" si="6"/>
        <v>6</v>
      </c>
      <c r="BB181" s="27">
        <f t="shared" si="7"/>
        <v>6</v>
      </c>
      <c r="BC181" s="95" t="str">
        <f t="shared" si="8"/>
        <v>S00009_31610224334_õppeaine64_44237</v>
      </c>
      <c r="BD181" s="99">
        <f>COUNTIF($BC$2:BC181, BC181)</f>
        <v>1</v>
      </c>
    </row>
    <row r="182" spans="1:56" hidden="1" x14ac:dyDescent="0.25">
      <c r="A182" t="s">
        <v>241</v>
      </c>
      <c r="B182" t="s">
        <v>242</v>
      </c>
      <c r="C182" t="s">
        <v>174</v>
      </c>
      <c r="D182" t="s">
        <v>876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925</v>
      </c>
      <c r="Q182" t="s">
        <v>246</v>
      </c>
      <c r="R182" s="1">
        <v>44861</v>
      </c>
      <c r="S182" t="s">
        <v>773</v>
      </c>
      <c r="T182" t="s">
        <v>59</v>
      </c>
      <c r="U182" t="s">
        <v>120</v>
      </c>
      <c r="V182" t="s">
        <v>247</v>
      </c>
      <c r="W182">
        <v>214475</v>
      </c>
      <c r="X182" t="s">
        <v>2706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45179</v>
      </c>
      <c r="AW182" s="106">
        <v>3</v>
      </c>
      <c r="AX182" s="15">
        <f>VLOOKUP(dummy_data!$AU182,dummy_oppeained!B:C,2,0)</f>
        <v>3</v>
      </c>
      <c r="AY182" s="22" t="str">
        <f>VLOOKUP(AT182,dummy_oppeained!B:D,3,0)</f>
        <v>arvestus (mitteeristav)</v>
      </c>
      <c r="AZ182" s="72" t="str">
        <f>VLOOKUP(AS:AS,hinded_abi!B:D,3,0)</f>
        <v>NULL</v>
      </c>
      <c r="BA182" s="26" t="str">
        <f t="shared" si="6"/>
        <v/>
      </c>
      <c r="BB182" s="27">
        <f t="shared" si="7"/>
        <v>0</v>
      </c>
      <c r="BC182" s="95" t="str">
        <f t="shared" si="8"/>
        <v>S00009_31610224334_õppeaine45_45179</v>
      </c>
      <c r="BD182" s="99">
        <f>COUNTIF($BC$2:BC182, BC182)</f>
        <v>1</v>
      </c>
    </row>
    <row r="183" spans="1:56" hidden="1" x14ac:dyDescent="0.25">
      <c r="A183" t="s">
        <v>241</v>
      </c>
      <c r="B183" t="s">
        <v>242</v>
      </c>
      <c r="C183" t="s">
        <v>174</v>
      </c>
      <c r="D183" t="s">
        <v>876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925</v>
      </c>
      <c r="Q183" t="s">
        <v>246</v>
      </c>
      <c r="R183" s="1">
        <v>44861</v>
      </c>
      <c r="S183" t="s">
        <v>773</v>
      </c>
      <c r="T183" t="s">
        <v>59</v>
      </c>
      <c r="U183" t="s">
        <v>120</v>
      </c>
      <c r="V183" t="s">
        <v>247</v>
      </c>
      <c r="W183">
        <v>214475</v>
      </c>
      <c r="X183" t="s">
        <v>2706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45545</v>
      </c>
      <c r="AW183" s="106">
        <v>3</v>
      </c>
      <c r="AX183" s="40">
        <f>VLOOKUP(dummy_data!$AU183,dummy_oppeained!B:C,2,0)</f>
        <v>6</v>
      </c>
      <c r="AY183" s="22" t="str">
        <f>VLOOKUP(AT183,dummy_oppeained!B:D,3,0)</f>
        <v>hindeline arvestus (eristav hindamine)</v>
      </c>
      <c r="AZ183" s="72">
        <f>VLOOKUP(AS:AS,hinded_abi!B:D,3,0)</f>
        <v>0</v>
      </c>
      <c r="BA183" s="26">
        <f t="shared" si="6"/>
        <v>0</v>
      </c>
      <c r="BB183" s="27">
        <f t="shared" si="7"/>
        <v>6</v>
      </c>
      <c r="BC183" s="95" t="str">
        <f t="shared" si="8"/>
        <v>S00009_31610224334_õppeaine16_45545</v>
      </c>
      <c r="BD183" s="99">
        <f>COUNTIF($BC$2:BC183, BC183)</f>
        <v>1</v>
      </c>
    </row>
    <row r="184" spans="1:56" hidden="1" x14ac:dyDescent="0.25">
      <c r="A184" t="s">
        <v>241</v>
      </c>
      <c r="B184" t="s">
        <v>242</v>
      </c>
      <c r="C184" t="s">
        <v>174</v>
      </c>
      <c r="D184" t="s">
        <v>876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925</v>
      </c>
      <c r="Q184" t="s">
        <v>246</v>
      </c>
      <c r="R184" s="1">
        <v>44861</v>
      </c>
      <c r="S184" t="s">
        <v>773</v>
      </c>
      <c r="T184" t="s">
        <v>59</v>
      </c>
      <c r="U184" t="s">
        <v>120</v>
      </c>
      <c r="V184" t="s">
        <v>247</v>
      </c>
      <c r="W184">
        <v>214475</v>
      </c>
      <c r="X184" t="s">
        <v>2706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45910</v>
      </c>
      <c r="AW184" s="106">
        <v>3</v>
      </c>
      <c r="AX184" s="15">
        <f>VLOOKUP(dummy_data!$AU184,dummy_oppeained!B:C,2,0)</f>
        <v>6</v>
      </c>
      <c r="AY184" s="22" t="str">
        <f>VLOOKUP(AT184,dummy_oppeained!B:D,3,0)</f>
        <v>hindeline arvestus (eristav hindamine)</v>
      </c>
      <c r="AZ184" s="72">
        <f>VLOOKUP(AS:AS,hinded_abi!B:D,3,0)</f>
        <v>2</v>
      </c>
      <c r="BA184" s="26">
        <f t="shared" si="6"/>
        <v>12</v>
      </c>
      <c r="BB184" s="27">
        <f t="shared" si="7"/>
        <v>6</v>
      </c>
      <c r="BC184" s="95" t="str">
        <f t="shared" si="8"/>
        <v>S00009_31610224334_õppeaine22_45910</v>
      </c>
      <c r="BD184" s="99">
        <f>COUNTIF($BC$2:BC184, BC184)</f>
        <v>1</v>
      </c>
    </row>
    <row r="185" spans="1:56" hidden="1" x14ac:dyDescent="0.25">
      <c r="A185" t="s">
        <v>241</v>
      </c>
      <c r="B185" t="s">
        <v>242</v>
      </c>
      <c r="C185" t="s">
        <v>174</v>
      </c>
      <c r="D185" t="s">
        <v>876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925</v>
      </c>
      <c r="Q185" t="s">
        <v>246</v>
      </c>
      <c r="R185" s="1">
        <v>44861</v>
      </c>
      <c r="S185" t="s">
        <v>773</v>
      </c>
      <c r="T185" t="s">
        <v>59</v>
      </c>
      <c r="U185" t="s">
        <v>120</v>
      </c>
      <c r="V185" t="s">
        <v>247</v>
      </c>
      <c r="W185">
        <v>214475</v>
      </c>
      <c r="X185" t="s">
        <v>2706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44967</v>
      </c>
      <c r="AW185" s="106">
        <v>3</v>
      </c>
      <c r="AX185" s="40">
        <f>VLOOKUP(dummy_data!$AU185,dummy_oppeained!B:C,2,0)</f>
        <v>10</v>
      </c>
      <c r="AY185" s="22" t="str">
        <f>VLOOKUP(AT185,dummy_oppeained!B:D,3,0)</f>
        <v>eksam (eristav hindamine)</v>
      </c>
      <c r="AZ185" s="72">
        <f>VLOOKUP(AS:AS,hinded_abi!B:D,3,0)</f>
        <v>0</v>
      </c>
      <c r="BA185" s="26">
        <f t="shared" si="6"/>
        <v>0</v>
      </c>
      <c r="BB185" s="27">
        <f t="shared" si="7"/>
        <v>10</v>
      </c>
      <c r="BC185" s="95" t="str">
        <f t="shared" si="8"/>
        <v>S00009_31610224334_õppeaine11_44967</v>
      </c>
      <c r="BD185" s="99">
        <f>COUNTIF($BC$2:BC185, BC185)</f>
        <v>1</v>
      </c>
    </row>
    <row r="186" spans="1:56" hidden="1" x14ac:dyDescent="0.25">
      <c r="A186" t="s">
        <v>241</v>
      </c>
      <c r="B186" t="s">
        <v>242</v>
      </c>
      <c r="C186" t="s">
        <v>174</v>
      </c>
      <c r="D186" t="s">
        <v>876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925</v>
      </c>
      <c r="Q186" t="s">
        <v>246</v>
      </c>
      <c r="R186" s="1">
        <v>44861</v>
      </c>
      <c r="S186" t="s">
        <v>773</v>
      </c>
      <c r="T186" t="s">
        <v>59</v>
      </c>
      <c r="U186" t="s">
        <v>120</v>
      </c>
      <c r="V186" t="s">
        <v>247</v>
      </c>
      <c r="W186">
        <v>214475</v>
      </c>
      <c r="X186" t="s">
        <v>2706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45332</v>
      </c>
      <c r="AW186" s="106">
        <v>3</v>
      </c>
      <c r="AX186" s="15">
        <f>VLOOKUP(dummy_data!$AU186,dummy_oppeained!B:C,2,0)</f>
        <v>6</v>
      </c>
      <c r="AY186" s="22" t="str">
        <f>VLOOKUP(AT186,dummy_oppeained!B:D,3,0)</f>
        <v>hindeline arvestus (eristav hindamine)</v>
      </c>
      <c r="AZ186" s="72">
        <f>VLOOKUP(AS:AS,hinded_abi!B:D,3,0)</f>
        <v>0</v>
      </c>
      <c r="BA186" s="26">
        <f t="shared" si="6"/>
        <v>0</v>
      </c>
      <c r="BB186" s="27">
        <f t="shared" si="7"/>
        <v>6</v>
      </c>
      <c r="BC186" s="95" t="str">
        <f t="shared" si="8"/>
        <v>S00009_31610224334_õppeaine28_45332</v>
      </c>
      <c r="BD186" s="99">
        <f>COUNTIF($BC$2:BC186, BC186)</f>
        <v>1</v>
      </c>
    </row>
    <row r="187" spans="1:56" hidden="1" x14ac:dyDescent="0.25">
      <c r="A187" t="s">
        <v>241</v>
      </c>
      <c r="B187" t="s">
        <v>242</v>
      </c>
      <c r="C187" t="s">
        <v>174</v>
      </c>
      <c r="D187" t="s">
        <v>876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925</v>
      </c>
      <c r="Q187" t="s">
        <v>246</v>
      </c>
      <c r="R187" s="1">
        <v>44861</v>
      </c>
      <c r="S187" t="s">
        <v>773</v>
      </c>
      <c r="T187" t="s">
        <v>59</v>
      </c>
      <c r="U187" t="s">
        <v>120</v>
      </c>
      <c r="V187" t="s">
        <v>247</v>
      </c>
      <c r="W187">
        <v>214475</v>
      </c>
      <c r="X187" t="s">
        <v>2706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44967</v>
      </c>
      <c r="AW187" s="106">
        <v>3</v>
      </c>
      <c r="AX187" s="40">
        <f>VLOOKUP(dummy_data!$AU187,dummy_oppeained!B:C,2,0)</f>
        <v>8</v>
      </c>
      <c r="AY187" s="22" t="str">
        <f>VLOOKUP(AT187,dummy_oppeained!B:D,3,0)</f>
        <v>eksam (eristav hindamine)</v>
      </c>
      <c r="AZ187" s="72">
        <f>VLOOKUP(AS:AS,hinded_abi!B:D,3,0)</f>
        <v>5</v>
      </c>
      <c r="BA187" s="26">
        <f t="shared" si="6"/>
        <v>40</v>
      </c>
      <c r="BB187" s="27">
        <f t="shared" si="7"/>
        <v>8</v>
      </c>
      <c r="BC187" s="95" t="str">
        <f t="shared" si="8"/>
        <v>S00009_31610224334_õppeaine23_44967</v>
      </c>
      <c r="BD187" s="99">
        <f>COUNTIF($BC$2:BC187, BC187)</f>
        <v>1</v>
      </c>
    </row>
    <row r="188" spans="1:56" x14ac:dyDescent="0.25">
      <c r="A188" t="s">
        <v>251</v>
      </c>
      <c r="B188" t="s">
        <v>252</v>
      </c>
      <c r="C188" t="s">
        <v>233</v>
      </c>
      <c r="D188" t="s">
        <v>877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923</v>
      </c>
      <c r="Q188" t="s">
        <v>117</v>
      </c>
      <c r="R188" s="1">
        <v>45609</v>
      </c>
      <c r="S188" t="s">
        <v>773</v>
      </c>
      <c r="T188" t="s">
        <v>191</v>
      </c>
      <c r="U188" t="s">
        <v>176</v>
      </c>
      <c r="V188" t="s">
        <v>228</v>
      </c>
      <c r="W188">
        <v>194200</v>
      </c>
      <c r="X188" t="s">
        <v>2707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44449</v>
      </c>
      <c r="AW188" s="106">
        <v>4.5</v>
      </c>
      <c r="AX188" s="15">
        <f>VLOOKUP(dummy_data!$AU188,dummy_oppeained!B:C,2,0)</f>
        <v>6</v>
      </c>
      <c r="AY188" s="22" t="str">
        <f>VLOOKUP(AT188,dummy_oppeained!B:D,3,0)</f>
        <v>hindeline arvestus (eristav hindamine)</v>
      </c>
      <c r="AZ188" s="72">
        <f>VLOOKUP(AS:AS,hinded_abi!B:D,3,0)</f>
        <v>2</v>
      </c>
      <c r="BA188" s="26">
        <f t="shared" si="6"/>
        <v>12</v>
      </c>
      <c r="BB188" s="27">
        <f t="shared" si="7"/>
        <v>6</v>
      </c>
      <c r="BC188" s="95" t="str">
        <f t="shared" si="8"/>
        <v>S00010_31303212992_õppeaine86_44449</v>
      </c>
      <c r="BD188" s="99">
        <f>COUNTIF($BC$2:BC188, BC188)</f>
        <v>1</v>
      </c>
    </row>
    <row r="189" spans="1:56" x14ac:dyDescent="0.25">
      <c r="A189" t="s">
        <v>251</v>
      </c>
      <c r="B189" t="s">
        <v>252</v>
      </c>
      <c r="C189" t="s">
        <v>233</v>
      </c>
      <c r="D189" t="s">
        <v>877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923</v>
      </c>
      <c r="Q189" t="s">
        <v>117</v>
      </c>
      <c r="R189" s="1">
        <v>45609</v>
      </c>
      <c r="S189" t="s">
        <v>773</v>
      </c>
      <c r="T189" t="s">
        <v>191</v>
      </c>
      <c r="U189" t="s">
        <v>176</v>
      </c>
      <c r="V189" t="s">
        <v>228</v>
      </c>
      <c r="W189">
        <v>194200</v>
      </c>
      <c r="X189" t="s">
        <v>2707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44967</v>
      </c>
      <c r="AW189" s="106">
        <v>4.5</v>
      </c>
      <c r="AX189" s="40">
        <f>VLOOKUP(dummy_data!$AU189,dummy_oppeained!B:C,2,0)</f>
        <v>5</v>
      </c>
      <c r="AY189" s="22" t="str">
        <f>VLOOKUP(AT189,dummy_oppeained!B:D,3,0)</f>
        <v>hindeline arvestus (eristav hindamine)</v>
      </c>
      <c r="AZ189" s="72">
        <f>VLOOKUP(AS:AS,hinded_abi!B:D,3,0)</f>
        <v>0</v>
      </c>
      <c r="BA189" s="26">
        <f t="shared" si="6"/>
        <v>0</v>
      </c>
      <c r="BB189" s="27">
        <f t="shared" si="7"/>
        <v>5</v>
      </c>
      <c r="BC189" s="95" t="str">
        <f t="shared" si="8"/>
        <v>S00010_31303212992_õppeaine39_44967</v>
      </c>
      <c r="BD189" s="99">
        <f>COUNTIF($BC$2:BC189, BC189)</f>
        <v>1</v>
      </c>
    </row>
    <row r="190" spans="1:56" x14ac:dyDescent="0.25">
      <c r="A190" t="s">
        <v>251</v>
      </c>
      <c r="B190" t="s">
        <v>252</v>
      </c>
      <c r="C190" t="s">
        <v>233</v>
      </c>
      <c r="D190" t="s">
        <v>877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923</v>
      </c>
      <c r="Q190" t="s">
        <v>117</v>
      </c>
      <c r="R190" s="1">
        <v>45609</v>
      </c>
      <c r="S190" t="s">
        <v>773</v>
      </c>
      <c r="T190" t="s">
        <v>191</v>
      </c>
      <c r="U190" t="s">
        <v>176</v>
      </c>
      <c r="V190" t="s">
        <v>228</v>
      </c>
      <c r="W190">
        <v>194200</v>
      </c>
      <c r="X190" t="s">
        <v>2707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44084</v>
      </c>
      <c r="AW190" s="106">
        <v>4.5</v>
      </c>
      <c r="AX190" s="15">
        <f>VLOOKUP(dummy_data!$AU190,dummy_oppeained!B:C,2,0)</f>
        <v>9</v>
      </c>
      <c r="AY190" s="22" t="str">
        <f>VLOOKUP(AT190,dummy_oppeained!B:D,3,0)</f>
        <v>eksam (eristav hindamine)</v>
      </c>
      <c r="AZ190" s="72">
        <f>VLOOKUP(AS:AS,hinded_abi!B:D,3,0)</f>
        <v>2</v>
      </c>
      <c r="BA190" s="26">
        <f t="shared" si="6"/>
        <v>18</v>
      </c>
      <c r="BB190" s="27">
        <f t="shared" si="7"/>
        <v>9</v>
      </c>
      <c r="BC190" s="95" t="str">
        <f t="shared" si="8"/>
        <v>S00010_31303212992_õppeaine94_44084</v>
      </c>
      <c r="BD190" s="99">
        <f>COUNTIF($BC$2:BC190, BC190)</f>
        <v>1</v>
      </c>
    </row>
    <row r="191" spans="1:56" x14ac:dyDescent="0.25">
      <c r="A191" t="s">
        <v>251</v>
      </c>
      <c r="B191" t="s">
        <v>252</v>
      </c>
      <c r="C191" t="s">
        <v>233</v>
      </c>
      <c r="D191" t="s">
        <v>877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923</v>
      </c>
      <c r="Q191" t="s">
        <v>117</v>
      </c>
      <c r="R191" s="1">
        <v>45609</v>
      </c>
      <c r="S191" t="s">
        <v>773</v>
      </c>
      <c r="T191" t="s">
        <v>191</v>
      </c>
      <c r="U191" t="s">
        <v>176</v>
      </c>
      <c r="V191" t="s">
        <v>228</v>
      </c>
      <c r="W191">
        <v>194200</v>
      </c>
      <c r="X191" t="s">
        <v>2707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44449</v>
      </c>
      <c r="AW191" s="106">
        <v>4.5</v>
      </c>
      <c r="AX191" s="40">
        <f>VLOOKUP(dummy_data!$AU191,dummy_oppeained!B:C,2,0)</f>
        <v>8</v>
      </c>
      <c r="AY191" s="22" t="str">
        <f>VLOOKUP(AT191,dummy_oppeained!B:D,3,0)</f>
        <v>eksam (eristav hindamine)</v>
      </c>
      <c r="AZ191" s="72">
        <f>VLOOKUP(AS:AS,hinded_abi!B:D,3,0)</f>
        <v>0</v>
      </c>
      <c r="BA191" s="26">
        <f t="shared" si="6"/>
        <v>0</v>
      </c>
      <c r="BB191" s="27">
        <f t="shared" si="7"/>
        <v>8</v>
      </c>
      <c r="BC191" s="95" t="str">
        <f t="shared" si="8"/>
        <v>S00010_31303212992_õppeaine93_44449</v>
      </c>
      <c r="BD191" s="99">
        <f>COUNTIF($BC$2:BC191, BC191)</f>
        <v>1</v>
      </c>
    </row>
    <row r="192" spans="1:56" x14ac:dyDescent="0.25">
      <c r="A192" t="s">
        <v>251</v>
      </c>
      <c r="B192" t="s">
        <v>252</v>
      </c>
      <c r="C192" t="s">
        <v>233</v>
      </c>
      <c r="D192" t="s">
        <v>877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923</v>
      </c>
      <c r="Q192" t="s">
        <v>117</v>
      </c>
      <c r="R192" s="1">
        <v>45609</v>
      </c>
      <c r="S192" t="s">
        <v>773</v>
      </c>
      <c r="T192" t="s">
        <v>191</v>
      </c>
      <c r="U192" t="s">
        <v>176</v>
      </c>
      <c r="V192" t="s">
        <v>228</v>
      </c>
      <c r="W192">
        <v>194200</v>
      </c>
      <c r="X192" t="s">
        <v>2707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44084</v>
      </c>
      <c r="AW192" s="106">
        <v>4.5</v>
      </c>
      <c r="AX192" s="15">
        <f>VLOOKUP(dummy_data!$AU192,dummy_oppeained!B:C,2,0)</f>
        <v>2</v>
      </c>
      <c r="AY192" s="22" t="str">
        <f>VLOOKUP(AT192,dummy_oppeained!B:D,3,0)</f>
        <v>arvestus (mitteeristav)</v>
      </c>
      <c r="AZ192" s="72" t="str">
        <f>VLOOKUP(AS:AS,hinded_abi!B:D,3,0)</f>
        <v>NULL</v>
      </c>
      <c r="BA192" s="26" t="str">
        <f t="shared" si="6"/>
        <v/>
      </c>
      <c r="BB192" s="27">
        <f t="shared" si="7"/>
        <v>0</v>
      </c>
      <c r="BC192" s="95" t="str">
        <f t="shared" si="8"/>
        <v>S00010_31303212992_õppeaine33_44084</v>
      </c>
      <c r="BD192" s="99">
        <f>COUNTIF($BC$2:BC192, BC192)</f>
        <v>1</v>
      </c>
    </row>
    <row r="193" spans="1:56" x14ac:dyDescent="0.25">
      <c r="A193" t="s">
        <v>251</v>
      </c>
      <c r="B193" t="s">
        <v>252</v>
      </c>
      <c r="C193" t="s">
        <v>233</v>
      </c>
      <c r="D193" t="s">
        <v>877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923</v>
      </c>
      <c r="Q193" t="s">
        <v>117</v>
      </c>
      <c r="R193" s="1">
        <v>45609</v>
      </c>
      <c r="S193" t="s">
        <v>773</v>
      </c>
      <c r="T193" t="s">
        <v>191</v>
      </c>
      <c r="U193" t="s">
        <v>176</v>
      </c>
      <c r="V193" t="s">
        <v>228</v>
      </c>
      <c r="W193">
        <v>194200</v>
      </c>
      <c r="X193" t="s">
        <v>2707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44449</v>
      </c>
      <c r="AW193" s="106">
        <v>4.5</v>
      </c>
      <c r="AX193" s="40">
        <f>VLOOKUP(dummy_data!$AU193,dummy_oppeained!B:C,2,0)</f>
        <v>3</v>
      </c>
      <c r="AY193" s="22" t="str">
        <f>VLOOKUP(AT193,dummy_oppeained!B:D,3,0)</f>
        <v>arvestus (mitteeristav)</v>
      </c>
      <c r="AZ193" s="72" t="str">
        <f>VLOOKUP(AS:AS,hinded_abi!B:D,3,0)</f>
        <v>NULL</v>
      </c>
      <c r="BA193" s="26" t="str">
        <f t="shared" si="6"/>
        <v/>
      </c>
      <c r="BB193" s="27">
        <f t="shared" si="7"/>
        <v>0</v>
      </c>
      <c r="BC193" s="95" t="str">
        <f t="shared" si="8"/>
        <v>S00010_31303212992_õppeaine63_44449</v>
      </c>
      <c r="BD193" s="99">
        <f>COUNTIF($BC$2:BC193, BC193)</f>
        <v>1</v>
      </c>
    </row>
    <row r="194" spans="1:56" x14ac:dyDescent="0.25">
      <c r="A194" t="s">
        <v>251</v>
      </c>
      <c r="B194" t="s">
        <v>252</v>
      </c>
      <c r="C194" t="s">
        <v>233</v>
      </c>
      <c r="D194" t="s">
        <v>877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923</v>
      </c>
      <c r="Q194" t="s">
        <v>117</v>
      </c>
      <c r="R194" s="1">
        <v>45609</v>
      </c>
      <c r="S194" t="s">
        <v>773</v>
      </c>
      <c r="T194" t="s">
        <v>191</v>
      </c>
      <c r="U194" t="s">
        <v>176</v>
      </c>
      <c r="V194" t="s">
        <v>228</v>
      </c>
      <c r="W194">
        <v>194200</v>
      </c>
      <c r="X194" t="s">
        <v>2707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45698</v>
      </c>
      <c r="AW194" s="106">
        <v>4.5</v>
      </c>
      <c r="AX194" s="15">
        <f>VLOOKUP(dummy_data!$AU194,dummy_oppeained!B:C,2,0)</f>
        <v>2</v>
      </c>
      <c r="AY194" s="22" t="str">
        <f>VLOOKUP(AT194,dummy_oppeained!B:D,3,0)</f>
        <v>arvestus (mitteeristav)</v>
      </c>
      <c r="AZ194" s="72" t="str">
        <f>VLOOKUP(AS:AS,hinded_abi!B:D,3,0)</f>
        <v>NULL</v>
      </c>
      <c r="BA194" s="26" t="str">
        <f t="shared" si="6"/>
        <v/>
      </c>
      <c r="BB194" s="27">
        <f t="shared" si="7"/>
        <v>0</v>
      </c>
      <c r="BC194" s="95" t="str">
        <f t="shared" si="8"/>
        <v>S00010_31303212992_õppeaine18_45698</v>
      </c>
      <c r="BD194" s="99">
        <f>COUNTIF($BC$2:BC194, BC194)</f>
        <v>1</v>
      </c>
    </row>
    <row r="195" spans="1:56" x14ac:dyDescent="0.25">
      <c r="A195" t="s">
        <v>251</v>
      </c>
      <c r="B195" t="s">
        <v>252</v>
      </c>
      <c r="C195" t="s">
        <v>233</v>
      </c>
      <c r="D195" t="s">
        <v>877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923</v>
      </c>
      <c r="Q195" t="s">
        <v>117</v>
      </c>
      <c r="R195" s="1">
        <v>45609</v>
      </c>
      <c r="S195" t="s">
        <v>773</v>
      </c>
      <c r="T195" t="s">
        <v>191</v>
      </c>
      <c r="U195" t="s">
        <v>176</v>
      </c>
      <c r="V195" t="s">
        <v>228</v>
      </c>
      <c r="W195">
        <v>194200</v>
      </c>
      <c r="X195" t="s">
        <v>2707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44814</v>
      </c>
      <c r="AW195" s="106">
        <v>4.5</v>
      </c>
      <c r="AX195" s="40">
        <f>VLOOKUP(dummy_data!$AU195,dummy_oppeained!B:C,2,0)</f>
        <v>3</v>
      </c>
      <c r="AY195" s="22" t="str">
        <f>VLOOKUP(AT195,dummy_oppeained!B:D,3,0)</f>
        <v>arvestus (mitteeristav)</v>
      </c>
      <c r="AZ195" s="72" t="str">
        <f>VLOOKUP(AS:AS,hinded_abi!B:D,3,0)</f>
        <v>NULL</v>
      </c>
      <c r="BA195" s="26" t="str">
        <f t="shared" ref="BA195:BA258" si="9">IF(AY195&lt;&gt;"arvestus(mitteeristav)", IF(ISNUMBER(AZ195), AX195*AZ195, ""), "")</f>
        <v/>
      </c>
      <c r="BB195" s="27">
        <f t="shared" ref="BB195:BB258" si="10">IF(AY195&lt;&gt;"arvestus (mitteeristav)",AX195,0)</f>
        <v>0</v>
      </c>
      <c r="BC195" s="95" t="str">
        <f t="shared" ref="BC195:BC258" si="11">_xlfn.CONCAT(A195,"_",E195,"_",AT195,"_",AV195)</f>
        <v>S00010_31303212992_õppeaine57_44814</v>
      </c>
      <c r="BD195" s="99">
        <f>COUNTIF($BC$2:BC195, BC195)</f>
        <v>1</v>
      </c>
    </row>
    <row r="196" spans="1:56" x14ac:dyDescent="0.25">
      <c r="A196" t="s">
        <v>251</v>
      </c>
      <c r="B196" t="s">
        <v>252</v>
      </c>
      <c r="C196" t="s">
        <v>233</v>
      </c>
      <c r="D196" t="s">
        <v>877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923</v>
      </c>
      <c r="Q196" t="s">
        <v>117</v>
      </c>
      <c r="R196" s="1">
        <v>45609</v>
      </c>
      <c r="S196" t="s">
        <v>773</v>
      </c>
      <c r="T196" t="s">
        <v>191</v>
      </c>
      <c r="U196" t="s">
        <v>176</v>
      </c>
      <c r="V196" t="s">
        <v>228</v>
      </c>
      <c r="W196">
        <v>194200</v>
      </c>
      <c r="X196" t="s">
        <v>2707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44449</v>
      </c>
      <c r="AW196" s="106">
        <v>4.5</v>
      </c>
      <c r="AX196" s="15">
        <f>VLOOKUP(dummy_data!$AU196,dummy_oppeained!B:C,2,0)</f>
        <v>6</v>
      </c>
      <c r="AY196" s="22" t="str">
        <f>VLOOKUP(AT196,dummy_oppeained!B:D,3,0)</f>
        <v>hindeline arvestus (eristav hindamine)</v>
      </c>
      <c r="AZ196" s="72">
        <f>VLOOKUP(AS:AS,hinded_abi!B:D,3,0)</f>
        <v>1</v>
      </c>
      <c r="BA196" s="26">
        <f t="shared" si="9"/>
        <v>6</v>
      </c>
      <c r="BB196" s="27">
        <f t="shared" si="10"/>
        <v>6</v>
      </c>
      <c r="BC196" s="95" t="str">
        <f t="shared" si="11"/>
        <v>S00010_31303212992_õppeaine78_44449</v>
      </c>
      <c r="BD196" s="99">
        <f>COUNTIF($BC$2:BC196, BC196)</f>
        <v>1</v>
      </c>
    </row>
    <row r="197" spans="1:56" x14ac:dyDescent="0.25">
      <c r="A197" t="s">
        <v>251</v>
      </c>
      <c r="B197" t="s">
        <v>252</v>
      </c>
      <c r="C197" t="s">
        <v>233</v>
      </c>
      <c r="D197" t="s">
        <v>877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923</v>
      </c>
      <c r="Q197" t="s">
        <v>117</v>
      </c>
      <c r="R197" s="1">
        <v>45609</v>
      </c>
      <c r="S197" t="s">
        <v>773</v>
      </c>
      <c r="T197" t="s">
        <v>191</v>
      </c>
      <c r="U197" t="s">
        <v>176</v>
      </c>
      <c r="V197" t="s">
        <v>228</v>
      </c>
      <c r="W197">
        <v>194200</v>
      </c>
      <c r="X197" t="s">
        <v>2707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44814</v>
      </c>
      <c r="AW197" s="106">
        <v>4.5</v>
      </c>
      <c r="AX197" s="40">
        <f>VLOOKUP(dummy_data!$AU197,dummy_oppeained!B:C,2,0)</f>
        <v>6</v>
      </c>
      <c r="AY197" s="22" t="str">
        <f>VLOOKUP(AT197,dummy_oppeained!B:D,3,0)</f>
        <v>hindeline arvestus (eristav hindamine)</v>
      </c>
      <c r="AZ197" s="72">
        <f>VLOOKUP(AS:AS,hinded_abi!B:D,3,0)</f>
        <v>2</v>
      </c>
      <c r="BA197" s="26">
        <f t="shared" si="9"/>
        <v>12</v>
      </c>
      <c r="BB197" s="27">
        <f t="shared" si="10"/>
        <v>6</v>
      </c>
      <c r="BC197" s="95" t="str">
        <f t="shared" si="11"/>
        <v>S00010_31303212992_õppeaine41_44814</v>
      </c>
      <c r="BD197" s="99">
        <f>COUNTIF($BC$2:BC197, BC197)</f>
        <v>1</v>
      </c>
    </row>
    <row r="198" spans="1:56" x14ac:dyDescent="0.25">
      <c r="A198" t="s">
        <v>251</v>
      </c>
      <c r="B198" t="s">
        <v>252</v>
      </c>
      <c r="C198" t="s">
        <v>233</v>
      </c>
      <c r="D198" t="s">
        <v>877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923</v>
      </c>
      <c r="Q198" t="s">
        <v>117</v>
      </c>
      <c r="R198" s="1">
        <v>45609</v>
      </c>
      <c r="S198" t="s">
        <v>773</v>
      </c>
      <c r="T198" t="s">
        <v>191</v>
      </c>
      <c r="U198" t="s">
        <v>176</v>
      </c>
      <c r="V198" t="s">
        <v>228</v>
      </c>
      <c r="W198">
        <v>194200</v>
      </c>
      <c r="X198" t="s">
        <v>2707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44237</v>
      </c>
      <c r="AW198" s="106">
        <v>4.5</v>
      </c>
      <c r="AX198" s="15">
        <f>VLOOKUP(dummy_data!$AU198,dummy_oppeained!B:C,2,0)</f>
        <v>8</v>
      </c>
      <c r="AY198" s="22" t="str">
        <f>VLOOKUP(AT198,dummy_oppeained!B:D,3,0)</f>
        <v>eksam (eristav hindamine)</v>
      </c>
      <c r="AZ198" s="72">
        <f>VLOOKUP(AS:AS,hinded_abi!B:D,3,0)</f>
        <v>4</v>
      </c>
      <c r="BA198" s="26">
        <f t="shared" si="9"/>
        <v>32</v>
      </c>
      <c r="BB198" s="27">
        <f t="shared" si="10"/>
        <v>8</v>
      </c>
      <c r="BC198" s="95" t="str">
        <f t="shared" si="11"/>
        <v>S00010_31303212992_õppeaine79_44237</v>
      </c>
      <c r="BD198" s="99">
        <f>COUNTIF($BC$2:BC198, BC198)</f>
        <v>1</v>
      </c>
    </row>
    <row r="199" spans="1:56" x14ac:dyDescent="0.25">
      <c r="A199" t="s">
        <v>251</v>
      </c>
      <c r="B199" t="s">
        <v>252</v>
      </c>
      <c r="C199" t="s">
        <v>233</v>
      </c>
      <c r="D199" t="s">
        <v>877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923</v>
      </c>
      <c r="Q199" t="s">
        <v>117</v>
      </c>
      <c r="R199" s="1">
        <v>45609</v>
      </c>
      <c r="S199" t="s">
        <v>773</v>
      </c>
      <c r="T199" t="s">
        <v>191</v>
      </c>
      <c r="U199" t="s">
        <v>176</v>
      </c>
      <c r="V199" t="s">
        <v>228</v>
      </c>
      <c r="W199">
        <v>194200</v>
      </c>
      <c r="X199" t="s">
        <v>2707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44967</v>
      </c>
      <c r="AW199" s="106">
        <v>4.5</v>
      </c>
      <c r="AX199" s="40">
        <f>VLOOKUP(dummy_data!$AU199,dummy_oppeained!B:C,2,0)</f>
        <v>6</v>
      </c>
      <c r="AY199" s="22" t="str">
        <f>VLOOKUP(AT199,dummy_oppeained!B:D,3,0)</f>
        <v>hindeline arvestus (eristav hindamine)</v>
      </c>
      <c r="AZ199" s="72">
        <f>VLOOKUP(AS:AS,hinded_abi!B:D,3,0)</f>
        <v>0</v>
      </c>
      <c r="BA199" s="26">
        <f t="shared" si="9"/>
        <v>0</v>
      </c>
      <c r="BB199" s="27">
        <f t="shared" si="10"/>
        <v>6</v>
      </c>
      <c r="BC199" s="95" t="str">
        <f t="shared" si="11"/>
        <v>S00010_31303212992_õppeaine56_44967</v>
      </c>
      <c r="BD199" s="99">
        <f>COUNTIF($BC$2:BC199, BC199)</f>
        <v>1</v>
      </c>
    </row>
    <row r="200" spans="1:56" x14ac:dyDescent="0.25">
      <c r="A200" t="s">
        <v>251</v>
      </c>
      <c r="B200" t="s">
        <v>252</v>
      </c>
      <c r="C200" t="s">
        <v>233</v>
      </c>
      <c r="D200" t="s">
        <v>877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923</v>
      </c>
      <c r="Q200" t="s">
        <v>117</v>
      </c>
      <c r="R200" s="1">
        <v>45609</v>
      </c>
      <c r="S200" t="s">
        <v>773</v>
      </c>
      <c r="T200" t="s">
        <v>191</v>
      </c>
      <c r="U200" t="s">
        <v>176</v>
      </c>
      <c r="V200" t="s">
        <v>228</v>
      </c>
      <c r="W200">
        <v>194200</v>
      </c>
      <c r="X200" t="s">
        <v>2707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45545</v>
      </c>
      <c r="AW200" s="106">
        <v>4.5</v>
      </c>
      <c r="AX200" s="15">
        <f>VLOOKUP(dummy_data!$AU200,dummy_oppeained!B:C,2,0)</f>
        <v>9</v>
      </c>
      <c r="AY200" s="22" t="str">
        <f>VLOOKUP(AT200,dummy_oppeained!B:D,3,0)</f>
        <v>eksam (eristav hindamine)</v>
      </c>
      <c r="AZ200" s="72">
        <f>VLOOKUP(AS:AS,hinded_abi!B:D,3,0)</f>
        <v>1</v>
      </c>
      <c r="BA200" s="26">
        <f t="shared" si="9"/>
        <v>9</v>
      </c>
      <c r="BB200" s="27">
        <f t="shared" si="10"/>
        <v>9</v>
      </c>
      <c r="BC200" s="95" t="str">
        <f t="shared" si="11"/>
        <v>S00010_31303212992_õppeaine66_45545</v>
      </c>
      <c r="BD200" s="99">
        <f>COUNTIF($BC$2:BC200, BC200)</f>
        <v>1</v>
      </c>
    </row>
    <row r="201" spans="1:56" x14ac:dyDescent="0.25">
      <c r="A201" t="s">
        <v>251</v>
      </c>
      <c r="B201" t="s">
        <v>252</v>
      </c>
      <c r="C201" t="s">
        <v>233</v>
      </c>
      <c r="D201" t="s">
        <v>877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923</v>
      </c>
      <c r="Q201" t="s">
        <v>117</v>
      </c>
      <c r="R201" s="1">
        <v>45609</v>
      </c>
      <c r="S201" t="s">
        <v>773</v>
      </c>
      <c r="T201" t="s">
        <v>191</v>
      </c>
      <c r="U201" t="s">
        <v>176</v>
      </c>
      <c r="V201" t="s">
        <v>228</v>
      </c>
      <c r="W201">
        <v>194200</v>
      </c>
      <c r="X201" t="s">
        <v>2707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44237</v>
      </c>
      <c r="AW201" s="106">
        <v>4.5</v>
      </c>
      <c r="AX201" s="40">
        <f>VLOOKUP(dummy_data!$AU201,dummy_oppeained!B:C,2,0)</f>
        <v>5</v>
      </c>
      <c r="AY201" s="22" t="str">
        <f>VLOOKUP(AT201,dummy_oppeained!B:D,3,0)</f>
        <v>hindeline arvestus (eristav hindamine)</v>
      </c>
      <c r="AZ201" s="72">
        <f>VLOOKUP(AS:AS,hinded_abi!B:D,3,0)</f>
        <v>0</v>
      </c>
      <c r="BA201" s="26">
        <f t="shared" si="9"/>
        <v>0</v>
      </c>
      <c r="BB201" s="27">
        <f t="shared" si="10"/>
        <v>5</v>
      </c>
      <c r="BC201" s="95" t="str">
        <f t="shared" si="11"/>
        <v>S00010_31303212992_õppeaine26_44237</v>
      </c>
      <c r="BD201" s="99">
        <f>COUNTIF($BC$2:BC201, BC201)</f>
        <v>1</v>
      </c>
    </row>
    <row r="202" spans="1:56" x14ac:dyDescent="0.25">
      <c r="A202" t="s">
        <v>251</v>
      </c>
      <c r="B202" t="s">
        <v>252</v>
      </c>
      <c r="C202" t="s">
        <v>233</v>
      </c>
      <c r="D202" t="s">
        <v>877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923</v>
      </c>
      <c r="Q202" t="s">
        <v>117</v>
      </c>
      <c r="R202" s="1">
        <v>45609</v>
      </c>
      <c r="S202" t="s">
        <v>773</v>
      </c>
      <c r="T202" t="s">
        <v>191</v>
      </c>
      <c r="U202" t="s">
        <v>176</v>
      </c>
      <c r="V202" t="s">
        <v>228</v>
      </c>
      <c r="W202">
        <v>194200</v>
      </c>
      <c r="X202" t="s">
        <v>2707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45332</v>
      </c>
      <c r="AW202" s="106">
        <v>4.5</v>
      </c>
      <c r="AX202" s="15">
        <f>VLOOKUP(dummy_data!$AU202,dummy_oppeained!B:C,2,0)</f>
        <v>6</v>
      </c>
      <c r="AY202" s="22" t="str">
        <f>VLOOKUP(AT202,dummy_oppeained!B:D,3,0)</f>
        <v>hindeline arvestus (eristav hindamine)</v>
      </c>
      <c r="AZ202" s="72">
        <f>VLOOKUP(AS:AS,hinded_abi!B:D,3,0)</f>
        <v>5</v>
      </c>
      <c r="BA202" s="26">
        <f t="shared" si="9"/>
        <v>30</v>
      </c>
      <c r="BB202" s="27">
        <f t="shared" si="10"/>
        <v>6</v>
      </c>
      <c r="BC202" s="95" t="str">
        <f t="shared" si="11"/>
        <v>S00010_31303212992_õppeaine2_45332</v>
      </c>
      <c r="BD202" s="99">
        <f>COUNTIF($BC$2:BC202, BC202)</f>
        <v>1</v>
      </c>
    </row>
    <row r="203" spans="1:56" x14ac:dyDescent="0.25">
      <c r="A203" t="s">
        <v>251</v>
      </c>
      <c r="B203" t="s">
        <v>252</v>
      </c>
      <c r="C203" t="s">
        <v>233</v>
      </c>
      <c r="D203" t="s">
        <v>877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923</v>
      </c>
      <c r="Q203" t="s">
        <v>117</v>
      </c>
      <c r="R203" s="1">
        <v>45609</v>
      </c>
      <c r="S203" t="s">
        <v>773</v>
      </c>
      <c r="T203" t="s">
        <v>191</v>
      </c>
      <c r="U203" t="s">
        <v>176</v>
      </c>
      <c r="V203" t="s">
        <v>228</v>
      </c>
      <c r="W203">
        <v>194200</v>
      </c>
      <c r="X203" t="s">
        <v>2707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45179</v>
      </c>
      <c r="AW203" s="106">
        <v>4.5</v>
      </c>
      <c r="AX203" s="40">
        <f>VLOOKUP(dummy_data!$AU203,dummy_oppeained!B:C,2,0)</f>
        <v>3</v>
      </c>
      <c r="AY203" s="22" t="str">
        <f>VLOOKUP(AT203,dummy_oppeained!B:D,3,0)</f>
        <v>arvestus (mitteeristav)</v>
      </c>
      <c r="AZ203" s="72" t="str">
        <f>VLOOKUP(AS:AS,hinded_abi!B:D,3,0)</f>
        <v>NULL</v>
      </c>
      <c r="BA203" s="26" t="str">
        <f t="shared" si="9"/>
        <v/>
      </c>
      <c r="BB203" s="27">
        <f t="shared" si="10"/>
        <v>0</v>
      </c>
      <c r="BC203" s="95" t="str">
        <f t="shared" si="11"/>
        <v>S00010_31303212992_õppeaine29_45179</v>
      </c>
      <c r="BD203" s="99">
        <f>COUNTIF($BC$2:BC203, BC203)</f>
        <v>1</v>
      </c>
    </row>
    <row r="204" spans="1:56" x14ac:dyDescent="0.25">
      <c r="A204" t="s">
        <v>251</v>
      </c>
      <c r="B204" t="s">
        <v>252</v>
      </c>
      <c r="C204" t="s">
        <v>233</v>
      </c>
      <c r="D204" t="s">
        <v>877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923</v>
      </c>
      <c r="Q204" t="s">
        <v>117</v>
      </c>
      <c r="R204" s="1">
        <v>45609</v>
      </c>
      <c r="S204" t="s">
        <v>773</v>
      </c>
      <c r="T204" t="s">
        <v>191</v>
      </c>
      <c r="U204" t="s">
        <v>176</v>
      </c>
      <c r="V204" t="s">
        <v>228</v>
      </c>
      <c r="W204">
        <v>194200</v>
      </c>
      <c r="X204" t="s">
        <v>2707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44967</v>
      </c>
      <c r="AW204" s="106">
        <v>4.5</v>
      </c>
      <c r="AX204" s="15">
        <f>VLOOKUP(dummy_data!$AU204,dummy_oppeained!B:C,2,0)</f>
        <v>2</v>
      </c>
      <c r="AY204" s="22" t="str">
        <f>VLOOKUP(AT204,dummy_oppeained!B:D,3,0)</f>
        <v>arvestus (mitteeristav)</v>
      </c>
      <c r="AZ204" s="72" t="str">
        <f>VLOOKUP(AS:AS,hinded_abi!B:D,3,0)</f>
        <v>NULL</v>
      </c>
      <c r="BA204" s="26" t="str">
        <f t="shared" si="9"/>
        <v/>
      </c>
      <c r="BB204" s="27">
        <f t="shared" si="10"/>
        <v>0</v>
      </c>
      <c r="BC204" s="95" t="str">
        <f t="shared" si="11"/>
        <v>S00010_31303212992_õppeaine75_44967</v>
      </c>
      <c r="BD204" s="99">
        <f>COUNTIF($BC$2:BC204, BC204)</f>
        <v>1</v>
      </c>
    </row>
    <row r="205" spans="1:56" x14ac:dyDescent="0.25">
      <c r="A205" t="s">
        <v>251</v>
      </c>
      <c r="B205" t="s">
        <v>252</v>
      </c>
      <c r="C205" t="s">
        <v>233</v>
      </c>
      <c r="D205" t="s">
        <v>877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923</v>
      </c>
      <c r="Q205" t="s">
        <v>117</v>
      </c>
      <c r="R205" s="1">
        <v>45609</v>
      </c>
      <c r="S205" t="s">
        <v>773</v>
      </c>
      <c r="T205" t="s">
        <v>191</v>
      </c>
      <c r="U205" t="s">
        <v>176</v>
      </c>
      <c r="V205" t="s">
        <v>228</v>
      </c>
      <c r="W205">
        <v>194200</v>
      </c>
      <c r="X205" t="s">
        <v>2707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44084</v>
      </c>
      <c r="AW205" s="106">
        <v>4.5</v>
      </c>
      <c r="AX205" s="40">
        <f>VLOOKUP(dummy_data!$AU205,dummy_oppeained!B:C,2,0)</f>
        <v>6</v>
      </c>
      <c r="AY205" s="22" t="str">
        <f>VLOOKUP(AT205,dummy_oppeained!B:D,3,0)</f>
        <v>hindeline arvestus (eristav hindamine)</v>
      </c>
      <c r="AZ205" s="72">
        <f>VLOOKUP(AS:AS,hinded_abi!B:D,3,0)</f>
        <v>1</v>
      </c>
      <c r="BA205" s="26">
        <f t="shared" si="9"/>
        <v>6</v>
      </c>
      <c r="BB205" s="27">
        <f t="shared" si="10"/>
        <v>6</v>
      </c>
      <c r="BC205" s="95" t="str">
        <f t="shared" si="11"/>
        <v>S00010_31303212992_õppeaine84_44084</v>
      </c>
      <c r="BD205" s="99">
        <f>COUNTIF($BC$2:BC205, BC205)</f>
        <v>1</v>
      </c>
    </row>
    <row r="206" spans="1:56" x14ac:dyDescent="0.25">
      <c r="A206" t="s">
        <v>251</v>
      </c>
      <c r="B206" t="s">
        <v>252</v>
      </c>
      <c r="C206" t="s">
        <v>233</v>
      </c>
      <c r="D206" t="s">
        <v>877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923</v>
      </c>
      <c r="Q206" t="s">
        <v>117</v>
      </c>
      <c r="R206" s="1">
        <v>45609</v>
      </c>
      <c r="S206" t="s">
        <v>773</v>
      </c>
      <c r="T206" t="s">
        <v>191</v>
      </c>
      <c r="U206" t="s">
        <v>176</v>
      </c>
      <c r="V206" t="s">
        <v>228</v>
      </c>
      <c r="W206">
        <v>194200</v>
      </c>
      <c r="X206" t="s">
        <v>2707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45910</v>
      </c>
      <c r="AW206" s="106">
        <v>4.5</v>
      </c>
      <c r="AX206" s="15">
        <f>VLOOKUP(dummy_data!$AU206,dummy_oppeained!B:C,2,0)</f>
        <v>2</v>
      </c>
      <c r="AY206" s="22" t="str">
        <f>VLOOKUP(AT206,dummy_oppeained!B:D,3,0)</f>
        <v>arvestus (mitteeristav)</v>
      </c>
      <c r="AZ206" s="72" t="str">
        <f>VLOOKUP(AS:AS,hinded_abi!B:D,3,0)</f>
        <v>NULL</v>
      </c>
      <c r="BA206" s="26" t="str">
        <f t="shared" si="9"/>
        <v/>
      </c>
      <c r="BB206" s="27">
        <f t="shared" si="10"/>
        <v>0</v>
      </c>
      <c r="BC206" s="95" t="str">
        <f t="shared" si="11"/>
        <v>S00010_31303212992_õppeaine74_45910</v>
      </c>
      <c r="BD206" s="99">
        <f>COUNTIF($BC$2:BC206, BC206)</f>
        <v>1</v>
      </c>
    </row>
    <row r="207" spans="1:56" x14ac:dyDescent="0.25">
      <c r="A207" t="s">
        <v>251</v>
      </c>
      <c r="B207" t="s">
        <v>252</v>
      </c>
      <c r="C207" t="s">
        <v>233</v>
      </c>
      <c r="D207" t="s">
        <v>877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923</v>
      </c>
      <c r="Q207" t="s">
        <v>117</v>
      </c>
      <c r="R207" s="1">
        <v>45609</v>
      </c>
      <c r="S207" t="s">
        <v>773</v>
      </c>
      <c r="T207" t="s">
        <v>191</v>
      </c>
      <c r="U207" t="s">
        <v>176</v>
      </c>
      <c r="V207" t="s">
        <v>228</v>
      </c>
      <c r="W207">
        <v>194200</v>
      </c>
      <c r="X207" t="s">
        <v>2707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45332</v>
      </c>
      <c r="AW207" s="106">
        <v>4.5</v>
      </c>
      <c r="AX207" s="40">
        <f>VLOOKUP(dummy_data!$AU207,dummy_oppeained!B:C,2,0)</f>
        <v>3</v>
      </c>
      <c r="AY207" s="22" t="str">
        <f>VLOOKUP(AT207,dummy_oppeained!B:D,3,0)</f>
        <v>arvestus (mitteeristav)</v>
      </c>
      <c r="AZ207" s="72" t="str">
        <f>VLOOKUP(AS:AS,hinded_abi!B:D,3,0)</f>
        <v>NULL</v>
      </c>
      <c r="BA207" s="26" t="str">
        <f t="shared" si="9"/>
        <v/>
      </c>
      <c r="BB207" s="27">
        <f t="shared" si="10"/>
        <v>0</v>
      </c>
      <c r="BC207" s="95" t="str">
        <f t="shared" si="11"/>
        <v>S00010_31303212992_õppeaine34_45332</v>
      </c>
      <c r="BD207" s="99">
        <f>COUNTIF($BC$2:BC207, BC207)</f>
        <v>1</v>
      </c>
    </row>
    <row r="208" spans="1:56" x14ac:dyDescent="0.25">
      <c r="A208" t="s">
        <v>251</v>
      </c>
      <c r="B208" t="s">
        <v>252</v>
      </c>
      <c r="C208" t="s">
        <v>233</v>
      </c>
      <c r="D208" t="s">
        <v>877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923</v>
      </c>
      <c r="Q208" t="s">
        <v>117</v>
      </c>
      <c r="R208" s="1">
        <v>45609</v>
      </c>
      <c r="S208" t="s">
        <v>773</v>
      </c>
      <c r="T208" t="s">
        <v>191</v>
      </c>
      <c r="U208" t="s">
        <v>176</v>
      </c>
      <c r="V208" t="s">
        <v>228</v>
      </c>
      <c r="W208">
        <v>194200</v>
      </c>
      <c r="X208" t="s">
        <v>2707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44084</v>
      </c>
      <c r="AW208" s="106">
        <v>4.5</v>
      </c>
      <c r="AX208" s="15">
        <f>VLOOKUP(dummy_data!$AU208,dummy_oppeained!B:C,2,0)</f>
        <v>6</v>
      </c>
      <c r="AY208" s="22" t="str">
        <f>VLOOKUP(AT208,dummy_oppeained!B:D,3,0)</f>
        <v>hindeline arvestus (eristav hindamine)</v>
      </c>
      <c r="AZ208" s="72">
        <f>VLOOKUP(AS:AS,hinded_abi!B:D,3,0)</f>
        <v>1</v>
      </c>
      <c r="BA208" s="26">
        <f t="shared" si="9"/>
        <v>6</v>
      </c>
      <c r="BB208" s="27">
        <f t="shared" si="10"/>
        <v>6</v>
      </c>
      <c r="BC208" s="95" t="str">
        <f t="shared" si="11"/>
        <v>S00010_31303212992_õppeaine98_44084</v>
      </c>
      <c r="BD208" s="99">
        <f>COUNTIF($BC$2:BC208, BC208)</f>
        <v>1</v>
      </c>
    </row>
    <row r="209" spans="1:56" x14ac:dyDescent="0.25">
      <c r="A209" t="s">
        <v>251</v>
      </c>
      <c r="B209" t="s">
        <v>252</v>
      </c>
      <c r="C209" t="s">
        <v>233</v>
      </c>
      <c r="D209" t="s">
        <v>877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923</v>
      </c>
      <c r="Q209" t="s">
        <v>117</v>
      </c>
      <c r="R209" s="1">
        <v>45609</v>
      </c>
      <c r="S209" t="s">
        <v>773</v>
      </c>
      <c r="T209" t="s">
        <v>191</v>
      </c>
      <c r="U209" t="s">
        <v>176</v>
      </c>
      <c r="V209" t="s">
        <v>228</v>
      </c>
      <c r="W209">
        <v>194200</v>
      </c>
      <c r="X209" t="s">
        <v>2707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45698</v>
      </c>
      <c r="AW209" s="106">
        <v>4.5</v>
      </c>
      <c r="AX209" s="40">
        <f>VLOOKUP(dummy_data!$AU209,dummy_oppeained!B:C,2,0)</f>
        <v>6</v>
      </c>
      <c r="AY209" s="22" t="str">
        <f>VLOOKUP(AT209,dummy_oppeained!B:D,3,0)</f>
        <v>hindeline arvestus (eristav hindamine)</v>
      </c>
      <c r="AZ209" s="72">
        <f>VLOOKUP(AS:AS,hinded_abi!B:D,3,0)</f>
        <v>2</v>
      </c>
      <c r="BA209" s="26">
        <f t="shared" si="9"/>
        <v>12</v>
      </c>
      <c r="BB209" s="27">
        <f t="shared" si="10"/>
        <v>6</v>
      </c>
      <c r="BC209" s="95" t="str">
        <f t="shared" si="11"/>
        <v>S00010_31303212992_õppeaine42_45698</v>
      </c>
      <c r="BD209" s="99">
        <f>COUNTIF($BC$2:BC209, BC209)</f>
        <v>1</v>
      </c>
    </row>
    <row r="210" spans="1:56" x14ac:dyDescent="0.25">
      <c r="A210" t="s">
        <v>251</v>
      </c>
      <c r="B210" t="s">
        <v>252</v>
      </c>
      <c r="C210" t="s">
        <v>233</v>
      </c>
      <c r="D210" t="s">
        <v>877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923</v>
      </c>
      <c r="Q210" t="s">
        <v>117</v>
      </c>
      <c r="R210" s="1">
        <v>45609</v>
      </c>
      <c r="S210" t="s">
        <v>773</v>
      </c>
      <c r="T210" t="s">
        <v>191</v>
      </c>
      <c r="U210" t="s">
        <v>176</v>
      </c>
      <c r="V210" t="s">
        <v>228</v>
      </c>
      <c r="W210">
        <v>194200</v>
      </c>
      <c r="X210" t="s">
        <v>2707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06">
        <v>4.5</v>
      </c>
      <c r="AX210" s="15">
        <f>VLOOKUP(dummy_data!$AU210,dummy_oppeained!B:C,2,0)</f>
        <v>2</v>
      </c>
      <c r="AY210" s="22" t="str">
        <f>VLOOKUP(AT210,dummy_oppeained!B:D,3,0)</f>
        <v>arvestus (mitteeristav)</v>
      </c>
      <c r="AZ210" s="72" t="str">
        <f>VLOOKUP(AS:AS,hinded_abi!B:D,3,0)</f>
        <v>NULL</v>
      </c>
      <c r="BA210" s="26" t="str">
        <f t="shared" si="9"/>
        <v/>
      </c>
      <c r="BB210" s="27">
        <f t="shared" si="10"/>
        <v>0</v>
      </c>
      <c r="BC210" s="95" t="str">
        <f t="shared" si="11"/>
        <v>S00010_31303212992_õppeaine89_45332</v>
      </c>
      <c r="BD210" s="99">
        <f>COUNTIF($BC$2:BC210, BC210)</f>
        <v>1</v>
      </c>
    </row>
    <row r="211" spans="1:56" x14ac:dyDescent="0.25">
      <c r="A211" t="s">
        <v>251</v>
      </c>
      <c r="B211" t="s">
        <v>252</v>
      </c>
      <c r="C211" t="s">
        <v>233</v>
      </c>
      <c r="D211" t="s">
        <v>877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923</v>
      </c>
      <c r="Q211" t="s">
        <v>117</v>
      </c>
      <c r="R211" s="1">
        <v>45609</v>
      </c>
      <c r="S211" t="s">
        <v>773</v>
      </c>
      <c r="T211" t="s">
        <v>191</v>
      </c>
      <c r="U211" t="s">
        <v>176</v>
      </c>
      <c r="V211" t="s">
        <v>228</v>
      </c>
      <c r="W211">
        <v>194200</v>
      </c>
      <c r="X211" t="s">
        <v>2707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45332</v>
      </c>
      <c r="AW211" s="106">
        <v>4.5</v>
      </c>
      <c r="AX211" s="40">
        <f>VLOOKUP(dummy_data!$AU211,dummy_oppeained!B:C,2,0)</f>
        <v>3</v>
      </c>
      <c r="AY211" s="22" t="str">
        <f>VLOOKUP(AT211,dummy_oppeained!B:D,3,0)</f>
        <v>arvestus (mitteeristav)</v>
      </c>
      <c r="AZ211" s="72" t="str">
        <f>VLOOKUP(AS:AS,hinded_abi!B:D,3,0)</f>
        <v>NULL</v>
      </c>
      <c r="BA211" s="26" t="str">
        <f t="shared" si="9"/>
        <v/>
      </c>
      <c r="BB211" s="27">
        <f t="shared" si="10"/>
        <v>0</v>
      </c>
      <c r="BC211" s="95" t="str">
        <f t="shared" si="11"/>
        <v>S00010_31303212992_õppeaine77_45332</v>
      </c>
      <c r="BD211" s="99">
        <f>COUNTIF($BC$2:BC211, BC211)</f>
        <v>1</v>
      </c>
    </row>
    <row r="212" spans="1:56" x14ac:dyDescent="0.25">
      <c r="A212" t="s">
        <v>251</v>
      </c>
      <c r="B212" t="s">
        <v>252</v>
      </c>
      <c r="C212" t="s">
        <v>233</v>
      </c>
      <c r="D212" t="s">
        <v>877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923</v>
      </c>
      <c r="Q212" t="s">
        <v>117</v>
      </c>
      <c r="R212" s="1">
        <v>45609</v>
      </c>
      <c r="S212" t="s">
        <v>773</v>
      </c>
      <c r="T212" t="s">
        <v>191</v>
      </c>
      <c r="U212" t="s">
        <v>176</v>
      </c>
      <c r="V212" t="s">
        <v>228</v>
      </c>
      <c r="W212">
        <v>194200</v>
      </c>
      <c r="X212" t="s">
        <v>2707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44602</v>
      </c>
      <c r="AW212" s="106">
        <v>4.5</v>
      </c>
      <c r="AX212" s="15">
        <f>VLOOKUP(dummy_data!$AU212,dummy_oppeained!B:C,2,0)</f>
        <v>6</v>
      </c>
      <c r="AY212" s="22" t="str">
        <f>VLOOKUP(AT212,dummy_oppeained!B:D,3,0)</f>
        <v>hindeline arvestus (eristav hindamine)</v>
      </c>
      <c r="AZ212" s="72">
        <f>VLOOKUP(AS:AS,hinded_abi!B:D,3,0)</f>
        <v>3</v>
      </c>
      <c r="BA212" s="26">
        <f t="shared" si="9"/>
        <v>18</v>
      </c>
      <c r="BB212" s="27">
        <f t="shared" si="10"/>
        <v>6</v>
      </c>
      <c r="BC212" s="95" t="str">
        <f t="shared" si="11"/>
        <v>S00010_31303212992_õppeaine50_44602</v>
      </c>
      <c r="BD212" s="99">
        <f>COUNTIF($BC$2:BC212, BC212)</f>
        <v>1</v>
      </c>
    </row>
    <row r="213" spans="1:56" x14ac:dyDescent="0.25">
      <c r="A213" t="s">
        <v>251</v>
      </c>
      <c r="B213" t="s">
        <v>252</v>
      </c>
      <c r="C213" t="s">
        <v>233</v>
      </c>
      <c r="D213" t="s">
        <v>877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923</v>
      </c>
      <c r="Q213" t="s">
        <v>117</v>
      </c>
      <c r="R213" s="1">
        <v>45609</v>
      </c>
      <c r="S213" t="s">
        <v>773</v>
      </c>
      <c r="T213" t="s">
        <v>191</v>
      </c>
      <c r="U213" t="s">
        <v>176</v>
      </c>
      <c r="V213" t="s">
        <v>228</v>
      </c>
      <c r="W213">
        <v>194200</v>
      </c>
      <c r="X213" t="s">
        <v>2707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45179</v>
      </c>
      <c r="AW213" s="106">
        <v>4.5</v>
      </c>
      <c r="AX213" s="40">
        <f>VLOOKUP(dummy_data!$AU213,dummy_oppeained!B:C,2,0)</f>
        <v>6</v>
      </c>
      <c r="AY213" s="22" t="str">
        <f>VLOOKUP(AT213,dummy_oppeained!B:D,3,0)</f>
        <v>hindeline arvestus (eristav hindamine)</v>
      </c>
      <c r="AZ213" s="72">
        <f>VLOOKUP(AS:AS,hinded_abi!B:D,3,0)</f>
        <v>5</v>
      </c>
      <c r="BA213" s="26">
        <f t="shared" si="9"/>
        <v>30</v>
      </c>
      <c r="BB213" s="27">
        <f t="shared" si="10"/>
        <v>6</v>
      </c>
      <c r="BC213" s="95" t="str">
        <f t="shared" si="11"/>
        <v>S00010_31303212992_õppeaine27_45179</v>
      </c>
      <c r="BD213" s="99">
        <f>COUNTIF($BC$2:BC213, BC213)</f>
        <v>1</v>
      </c>
    </row>
    <row r="214" spans="1:56" x14ac:dyDescent="0.25">
      <c r="A214" t="s">
        <v>251</v>
      </c>
      <c r="B214" t="s">
        <v>252</v>
      </c>
      <c r="C214" t="s">
        <v>233</v>
      </c>
      <c r="D214" t="s">
        <v>877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923</v>
      </c>
      <c r="Q214" t="s">
        <v>117</v>
      </c>
      <c r="R214" s="1">
        <v>45609</v>
      </c>
      <c r="S214" t="s">
        <v>773</v>
      </c>
      <c r="T214" t="s">
        <v>191</v>
      </c>
      <c r="U214" t="s">
        <v>176</v>
      </c>
      <c r="V214" t="s">
        <v>228</v>
      </c>
      <c r="W214">
        <v>194200</v>
      </c>
      <c r="X214" t="s">
        <v>2707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44449</v>
      </c>
      <c r="AW214" s="106">
        <v>4.5</v>
      </c>
      <c r="AX214" s="15">
        <f>VLOOKUP(dummy_data!$AU214,dummy_oppeained!B:C,2,0)</f>
        <v>5</v>
      </c>
      <c r="AY214" s="22" t="str">
        <f>VLOOKUP(AT214,dummy_oppeained!B:D,3,0)</f>
        <v>hindeline arvestus (eristav hindamine)</v>
      </c>
      <c r="AZ214" s="72">
        <f>VLOOKUP(AS:AS,hinded_abi!B:D,3,0)</f>
        <v>0</v>
      </c>
      <c r="BA214" s="26">
        <f t="shared" si="9"/>
        <v>0</v>
      </c>
      <c r="BB214" s="27">
        <f t="shared" si="10"/>
        <v>5</v>
      </c>
      <c r="BC214" s="95" t="str">
        <f t="shared" si="11"/>
        <v>S00010_31303212992_õppeaine12_44449</v>
      </c>
      <c r="BD214" s="99">
        <f>COUNTIF($BC$2:BC214, BC214)</f>
        <v>1</v>
      </c>
    </row>
    <row r="215" spans="1:56" x14ac:dyDescent="0.25">
      <c r="A215" t="s">
        <v>251</v>
      </c>
      <c r="B215" t="s">
        <v>252</v>
      </c>
      <c r="C215" t="s">
        <v>233</v>
      </c>
      <c r="D215" t="s">
        <v>877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923</v>
      </c>
      <c r="Q215" t="s">
        <v>117</v>
      </c>
      <c r="R215" s="1">
        <v>45609</v>
      </c>
      <c r="S215" t="s">
        <v>773</v>
      </c>
      <c r="T215" t="s">
        <v>191</v>
      </c>
      <c r="U215" t="s">
        <v>176</v>
      </c>
      <c r="V215" t="s">
        <v>228</v>
      </c>
      <c r="W215">
        <v>194200</v>
      </c>
      <c r="X215" t="s">
        <v>2707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45545</v>
      </c>
      <c r="AW215" s="106">
        <v>4.5</v>
      </c>
      <c r="AX215" s="40">
        <f>VLOOKUP(dummy_data!$AU215,dummy_oppeained!B:C,2,0)</f>
        <v>6</v>
      </c>
      <c r="AY215" s="22" t="str">
        <f>VLOOKUP(AT215,dummy_oppeained!B:D,3,0)</f>
        <v>hindeline arvestus (eristav hindamine)</v>
      </c>
      <c r="AZ215" s="72">
        <f>VLOOKUP(AS:AS,hinded_abi!B:D,3,0)</f>
        <v>3</v>
      </c>
      <c r="BA215" s="26">
        <f t="shared" si="9"/>
        <v>18</v>
      </c>
      <c r="BB215" s="27">
        <f t="shared" si="10"/>
        <v>6</v>
      </c>
      <c r="BC215" s="95" t="str">
        <f t="shared" si="11"/>
        <v>S00010_31303212992_õppeaine69_45545</v>
      </c>
      <c r="BD215" s="99">
        <f>COUNTIF($BC$2:BC215, BC215)</f>
        <v>1</v>
      </c>
    </row>
    <row r="216" spans="1:56" x14ac:dyDescent="0.25">
      <c r="A216" t="s">
        <v>251</v>
      </c>
      <c r="B216" t="s">
        <v>252</v>
      </c>
      <c r="C216" t="s">
        <v>233</v>
      </c>
      <c r="D216" t="s">
        <v>877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923</v>
      </c>
      <c r="Q216" t="s">
        <v>117</v>
      </c>
      <c r="R216" s="1">
        <v>45609</v>
      </c>
      <c r="S216" t="s">
        <v>773</v>
      </c>
      <c r="T216" t="s">
        <v>191</v>
      </c>
      <c r="U216" t="s">
        <v>176</v>
      </c>
      <c r="V216" t="s">
        <v>228</v>
      </c>
      <c r="W216">
        <v>194200</v>
      </c>
      <c r="X216" t="s">
        <v>2707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44967</v>
      </c>
      <c r="AW216" s="106">
        <v>4.5</v>
      </c>
      <c r="AX216" s="15">
        <f>VLOOKUP(dummy_data!$AU216,dummy_oppeained!B:C,2,0)</f>
        <v>6</v>
      </c>
      <c r="AY216" s="22" t="str">
        <f>VLOOKUP(AT216,dummy_oppeained!B:D,3,0)</f>
        <v>hindeline arvestus (eristav hindamine)</v>
      </c>
      <c r="AZ216" s="72">
        <f>VLOOKUP(AS:AS,hinded_abi!B:D,3,0)</f>
        <v>4</v>
      </c>
      <c r="BA216" s="26">
        <f t="shared" si="9"/>
        <v>24</v>
      </c>
      <c r="BB216" s="27">
        <f t="shared" si="10"/>
        <v>6</v>
      </c>
      <c r="BC216" s="95" t="str">
        <f t="shared" si="11"/>
        <v>S00010_31303212992_õppeaine92_44967</v>
      </c>
      <c r="BD216" s="99">
        <f>COUNTIF($BC$2:BC216, BC216)</f>
        <v>1</v>
      </c>
    </row>
    <row r="217" spans="1:56" x14ac:dyDescent="0.25">
      <c r="A217" t="s">
        <v>251</v>
      </c>
      <c r="B217" t="s">
        <v>252</v>
      </c>
      <c r="C217" t="s">
        <v>233</v>
      </c>
      <c r="D217" t="s">
        <v>877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923</v>
      </c>
      <c r="Q217" t="s">
        <v>117</v>
      </c>
      <c r="R217" s="1">
        <v>45609</v>
      </c>
      <c r="S217" t="s">
        <v>773</v>
      </c>
      <c r="T217" t="s">
        <v>191</v>
      </c>
      <c r="U217" t="s">
        <v>176</v>
      </c>
      <c r="V217" t="s">
        <v>228</v>
      </c>
      <c r="W217">
        <v>194200</v>
      </c>
      <c r="X217" t="s">
        <v>2707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45698</v>
      </c>
      <c r="AW217" s="106">
        <v>4.5</v>
      </c>
      <c r="AX217" s="40">
        <f>VLOOKUP(dummy_data!$AU217,dummy_oppeained!B:C,2,0)</f>
        <v>5</v>
      </c>
      <c r="AY217" s="22" t="str">
        <f>VLOOKUP(AT217,dummy_oppeained!B:D,3,0)</f>
        <v>hindeline arvestus (eristav hindamine)</v>
      </c>
      <c r="AZ217" s="72">
        <f>VLOOKUP(AS:AS,hinded_abi!B:D,3,0)</f>
        <v>0</v>
      </c>
      <c r="BA217" s="26">
        <f t="shared" si="9"/>
        <v>0</v>
      </c>
      <c r="BB217" s="27">
        <f t="shared" si="10"/>
        <v>5</v>
      </c>
      <c r="BC217" s="95" t="str">
        <f t="shared" si="11"/>
        <v>S00010_31303212992_õppeaine81_45698</v>
      </c>
      <c r="BD217" s="99">
        <f>COUNTIF($BC$2:BC217, BC217)</f>
        <v>1</v>
      </c>
    </row>
    <row r="218" spans="1:56" x14ac:dyDescent="0.25">
      <c r="A218" t="s">
        <v>251</v>
      </c>
      <c r="B218" t="s">
        <v>252</v>
      </c>
      <c r="C218" t="s">
        <v>233</v>
      </c>
      <c r="D218" t="s">
        <v>877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923</v>
      </c>
      <c r="Q218" t="s">
        <v>117</v>
      </c>
      <c r="R218" s="1">
        <v>45609</v>
      </c>
      <c r="S218" t="s">
        <v>773</v>
      </c>
      <c r="T218" t="s">
        <v>191</v>
      </c>
      <c r="U218" t="s">
        <v>176</v>
      </c>
      <c r="V218" t="s">
        <v>228</v>
      </c>
      <c r="W218">
        <v>194200</v>
      </c>
      <c r="X218" t="s">
        <v>2707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44602</v>
      </c>
      <c r="AW218" s="106">
        <v>4.5</v>
      </c>
      <c r="AX218" s="15">
        <f>VLOOKUP(dummy_data!$AU218,dummy_oppeained!B:C,2,0)</f>
        <v>6</v>
      </c>
      <c r="AY218" s="22" t="str">
        <f>VLOOKUP(AT218,dummy_oppeained!B:D,3,0)</f>
        <v>hindeline arvestus (eristav hindamine)</v>
      </c>
      <c r="AZ218" s="72">
        <f>VLOOKUP(AS:AS,hinded_abi!B:D,3,0)</f>
        <v>5</v>
      </c>
      <c r="BA218" s="26">
        <f t="shared" si="9"/>
        <v>30</v>
      </c>
      <c r="BB218" s="27">
        <f t="shared" si="10"/>
        <v>6</v>
      </c>
      <c r="BC218" s="95" t="str">
        <f t="shared" si="11"/>
        <v>S00010_31303212992_õppeaine30_44602</v>
      </c>
      <c r="BD218" s="99">
        <f>COUNTIF($BC$2:BC218, BC218)</f>
        <v>1</v>
      </c>
    </row>
    <row r="219" spans="1:56" x14ac:dyDescent="0.25">
      <c r="A219" t="s">
        <v>251</v>
      </c>
      <c r="B219" t="s">
        <v>252</v>
      </c>
      <c r="C219" t="s">
        <v>233</v>
      </c>
      <c r="D219" t="s">
        <v>877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923</v>
      </c>
      <c r="Q219" t="s">
        <v>117</v>
      </c>
      <c r="R219" s="1">
        <v>45609</v>
      </c>
      <c r="S219" t="s">
        <v>773</v>
      </c>
      <c r="T219" t="s">
        <v>191</v>
      </c>
      <c r="U219" t="s">
        <v>176</v>
      </c>
      <c r="V219" t="s">
        <v>228</v>
      </c>
      <c r="W219">
        <v>194200</v>
      </c>
      <c r="X219" t="s">
        <v>2707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45179</v>
      </c>
      <c r="AW219" s="106">
        <v>4.5</v>
      </c>
      <c r="AX219" s="40">
        <f>VLOOKUP(dummy_data!$AU219,dummy_oppeained!B:C,2,0)</f>
        <v>5</v>
      </c>
      <c r="AY219" s="22" t="str">
        <f>VLOOKUP(AT219,dummy_oppeained!B:D,3,0)</f>
        <v>hindeline arvestus (eristav hindamine)</v>
      </c>
      <c r="AZ219" s="72">
        <f>VLOOKUP(AS:AS,hinded_abi!B:D,3,0)</f>
        <v>3</v>
      </c>
      <c r="BA219" s="26">
        <f t="shared" si="9"/>
        <v>15</v>
      </c>
      <c r="BB219" s="27">
        <f t="shared" si="10"/>
        <v>5</v>
      </c>
      <c r="BC219" s="95" t="str">
        <f t="shared" si="11"/>
        <v>S00010_31303212992_õppeaine67_45179</v>
      </c>
      <c r="BD219" s="99">
        <f>COUNTIF($BC$2:BC219, BC219)</f>
        <v>1</v>
      </c>
    </row>
    <row r="220" spans="1:56" x14ac:dyDescent="0.25">
      <c r="A220" t="s">
        <v>251</v>
      </c>
      <c r="B220" t="s">
        <v>252</v>
      </c>
      <c r="C220" t="s">
        <v>233</v>
      </c>
      <c r="D220" t="s">
        <v>877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923</v>
      </c>
      <c r="Q220" t="s">
        <v>117</v>
      </c>
      <c r="R220" s="1">
        <v>45609</v>
      </c>
      <c r="S220" t="s">
        <v>773</v>
      </c>
      <c r="T220" t="s">
        <v>191</v>
      </c>
      <c r="U220" t="s">
        <v>176</v>
      </c>
      <c r="V220" t="s">
        <v>228</v>
      </c>
      <c r="W220">
        <v>194200</v>
      </c>
      <c r="X220" t="s">
        <v>2707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44602</v>
      </c>
      <c r="AW220" s="106">
        <v>4.5</v>
      </c>
      <c r="AX220" s="15">
        <f>VLOOKUP(dummy_data!$AU220,dummy_oppeained!B:C,2,0)</f>
        <v>8</v>
      </c>
      <c r="AY220" s="22" t="str">
        <f>VLOOKUP(AT220,dummy_oppeained!B:D,3,0)</f>
        <v>eksam (eristav hindamine)</v>
      </c>
      <c r="AZ220" s="72">
        <f>VLOOKUP(AS:AS,hinded_abi!B:D,3,0)</f>
        <v>4</v>
      </c>
      <c r="BA220" s="26">
        <f t="shared" si="9"/>
        <v>32</v>
      </c>
      <c r="BB220" s="27">
        <f t="shared" si="10"/>
        <v>8</v>
      </c>
      <c r="BC220" s="95" t="str">
        <f t="shared" si="11"/>
        <v>S00010_31303212992_õppeaine51_44602</v>
      </c>
      <c r="BD220" s="99">
        <f>COUNTIF($BC$2:BC220, BC220)</f>
        <v>1</v>
      </c>
    </row>
    <row r="221" spans="1:56" x14ac:dyDescent="0.25">
      <c r="A221" t="s">
        <v>251</v>
      </c>
      <c r="B221" t="s">
        <v>252</v>
      </c>
      <c r="C221" t="s">
        <v>233</v>
      </c>
      <c r="D221" t="s">
        <v>877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923</v>
      </c>
      <c r="Q221" t="s">
        <v>117</v>
      </c>
      <c r="R221" s="1">
        <v>45609</v>
      </c>
      <c r="S221" t="s">
        <v>773</v>
      </c>
      <c r="T221" t="s">
        <v>191</v>
      </c>
      <c r="U221" t="s">
        <v>176</v>
      </c>
      <c r="V221" t="s">
        <v>228</v>
      </c>
      <c r="W221">
        <v>194200</v>
      </c>
      <c r="X221" t="s">
        <v>2707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44449</v>
      </c>
      <c r="AW221" s="106">
        <v>4.5</v>
      </c>
      <c r="AX221" s="40">
        <f>VLOOKUP(dummy_data!$AU221,dummy_oppeained!B:C,2,0)</f>
        <v>3</v>
      </c>
      <c r="AY221" s="22" t="str">
        <f>VLOOKUP(AT221,dummy_oppeained!B:D,3,0)</f>
        <v>arvestus (mitteeristav)</v>
      </c>
      <c r="AZ221" s="72" t="str">
        <f>VLOOKUP(AS:AS,hinded_abi!B:D,3,0)</f>
        <v>NULL</v>
      </c>
      <c r="BA221" s="26" t="str">
        <f t="shared" si="9"/>
        <v/>
      </c>
      <c r="BB221" s="27">
        <f t="shared" si="10"/>
        <v>0</v>
      </c>
      <c r="BC221" s="95" t="str">
        <f t="shared" si="11"/>
        <v>S00010_31303212992_õppeaine85_44449</v>
      </c>
      <c r="BD221" s="99">
        <f>COUNTIF($BC$2:BC221, BC221)</f>
        <v>1</v>
      </c>
    </row>
    <row r="222" spans="1:56" x14ac:dyDescent="0.25">
      <c r="A222" t="s">
        <v>251</v>
      </c>
      <c r="B222" t="s">
        <v>252</v>
      </c>
      <c r="C222" t="s">
        <v>233</v>
      </c>
      <c r="D222" t="s">
        <v>877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923</v>
      </c>
      <c r="Q222" t="s">
        <v>117</v>
      </c>
      <c r="R222" s="1">
        <v>45609</v>
      </c>
      <c r="S222" t="s">
        <v>773</v>
      </c>
      <c r="T222" t="s">
        <v>191</v>
      </c>
      <c r="U222" t="s">
        <v>176</v>
      </c>
      <c r="V222" t="s">
        <v>228</v>
      </c>
      <c r="W222">
        <v>194200</v>
      </c>
      <c r="X222" t="s">
        <v>2707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44237</v>
      </c>
      <c r="AW222" s="106">
        <v>4.5</v>
      </c>
      <c r="AX222" s="15">
        <f>VLOOKUP(dummy_data!$AU222,dummy_oppeained!B:C,2,0)</f>
        <v>3</v>
      </c>
      <c r="AY222" s="22" t="str">
        <f>VLOOKUP(AT222,dummy_oppeained!B:D,3,0)</f>
        <v>arvestus (mitteeristav)</v>
      </c>
      <c r="AZ222" s="72" t="str">
        <f>VLOOKUP(AS:AS,hinded_abi!B:D,3,0)</f>
        <v>NULL</v>
      </c>
      <c r="BA222" s="26" t="str">
        <f t="shared" si="9"/>
        <v/>
      </c>
      <c r="BB222" s="27">
        <f t="shared" si="10"/>
        <v>0</v>
      </c>
      <c r="BC222" s="95" t="str">
        <f t="shared" si="11"/>
        <v>S00010_31303212992_õppeaine17_44237</v>
      </c>
      <c r="BD222" s="99">
        <f>COUNTIF($BC$2:BC222, BC222)</f>
        <v>1</v>
      </c>
    </row>
    <row r="223" spans="1:56" x14ac:dyDescent="0.25">
      <c r="A223" t="s">
        <v>251</v>
      </c>
      <c r="B223" t="s">
        <v>252</v>
      </c>
      <c r="C223" t="s">
        <v>233</v>
      </c>
      <c r="D223" t="s">
        <v>877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923</v>
      </c>
      <c r="Q223" t="s">
        <v>117</v>
      </c>
      <c r="R223" s="1">
        <v>45609</v>
      </c>
      <c r="S223" t="s">
        <v>773</v>
      </c>
      <c r="T223" t="s">
        <v>191</v>
      </c>
      <c r="U223" t="s">
        <v>176</v>
      </c>
      <c r="V223" t="s">
        <v>228</v>
      </c>
      <c r="W223">
        <v>194200</v>
      </c>
      <c r="X223" t="s">
        <v>2707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44449</v>
      </c>
      <c r="AW223" s="106">
        <v>4.5</v>
      </c>
      <c r="AX223" s="40">
        <f>VLOOKUP(dummy_data!$AU223,dummy_oppeained!B:C,2,0)</f>
        <v>6</v>
      </c>
      <c r="AY223" s="22" t="str">
        <f>VLOOKUP(AT223,dummy_oppeained!B:D,3,0)</f>
        <v>hindeline arvestus (eristav hindamine)</v>
      </c>
      <c r="AZ223" s="72">
        <f>VLOOKUP(AS:AS,hinded_abi!B:D,3,0)</f>
        <v>2</v>
      </c>
      <c r="BA223" s="26">
        <f t="shared" si="9"/>
        <v>12</v>
      </c>
      <c r="BB223" s="27">
        <f t="shared" si="10"/>
        <v>6</v>
      </c>
      <c r="BC223" s="95" t="str">
        <f t="shared" si="11"/>
        <v>S00010_31303212992_õppeaine14_44449</v>
      </c>
      <c r="BD223" s="99">
        <f>COUNTIF($BC$2:BC223, BC223)</f>
        <v>1</v>
      </c>
    </row>
    <row r="224" spans="1:56" x14ac:dyDescent="0.25">
      <c r="A224" t="s">
        <v>251</v>
      </c>
      <c r="B224" t="s">
        <v>252</v>
      </c>
      <c r="C224" t="s">
        <v>233</v>
      </c>
      <c r="D224" t="s">
        <v>877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923</v>
      </c>
      <c r="Q224" t="s">
        <v>117</v>
      </c>
      <c r="R224" s="1">
        <v>45609</v>
      </c>
      <c r="S224" t="s">
        <v>773</v>
      </c>
      <c r="T224" t="s">
        <v>191</v>
      </c>
      <c r="U224" t="s">
        <v>176</v>
      </c>
      <c r="V224" t="s">
        <v>228</v>
      </c>
      <c r="W224">
        <v>194200</v>
      </c>
      <c r="X224" t="s">
        <v>2707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44084</v>
      </c>
      <c r="AW224" s="106">
        <v>4.5</v>
      </c>
      <c r="AX224" s="15">
        <f>VLOOKUP(dummy_data!$AU224,dummy_oppeained!B:C,2,0)</f>
        <v>5</v>
      </c>
      <c r="AY224" s="22" t="str">
        <f>VLOOKUP(AT224,dummy_oppeained!B:D,3,0)</f>
        <v>hindeline arvestus (eristav hindamine)</v>
      </c>
      <c r="AZ224" s="72">
        <f>VLOOKUP(AS:AS,hinded_abi!B:D,3,0)</f>
        <v>5</v>
      </c>
      <c r="BA224" s="26">
        <f t="shared" si="9"/>
        <v>25</v>
      </c>
      <c r="BB224" s="27">
        <f t="shared" si="10"/>
        <v>5</v>
      </c>
      <c r="BC224" s="95" t="str">
        <f t="shared" si="11"/>
        <v>S00010_31303212992_õppeaine96_44084</v>
      </c>
      <c r="BD224" s="99">
        <f>COUNTIF($BC$2:BC224, BC224)</f>
        <v>1</v>
      </c>
    </row>
    <row r="225" spans="1:56" x14ac:dyDescent="0.25">
      <c r="A225" t="s">
        <v>251</v>
      </c>
      <c r="B225" t="s">
        <v>252</v>
      </c>
      <c r="C225" t="s">
        <v>233</v>
      </c>
      <c r="D225" t="s">
        <v>877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923</v>
      </c>
      <c r="Q225" t="s">
        <v>117</v>
      </c>
      <c r="R225" s="1">
        <v>45609</v>
      </c>
      <c r="S225" t="s">
        <v>773</v>
      </c>
      <c r="T225" t="s">
        <v>191</v>
      </c>
      <c r="U225" t="s">
        <v>176</v>
      </c>
      <c r="V225" t="s">
        <v>228</v>
      </c>
      <c r="W225">
        <v>194200</v>
      </c>
      <c r="X225" t="s">
        <v>2707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45179</v>
      </c>
      <c r="AW225" s="106">
        <v>4.5</v>
      </c>
      <c r="AX225" s="40">
        <f>VLOOKUP(dummy_data!$AU225,dummy_oppeained!B:C,2,0)</f>
        <v>5</v>
      </c>
      <c r="AY225" s="22" t="str">
        <f>VLOOKUP(AT225,dummy_oppeained!B:D,3,0)</f>
        <v>hindeline arvestus (eristav hindamine)</v>
      </c>
      <c r="AZ225" s="72">
        <f>VLOOKUP(AS:AS,hinded_abi!B:D,3,0)</f>
        <v>4</v>
      </c>
      <c r="BA225" s="26">
        <f t="shared" si="9"/>
        <v>20</v>
      </c>
      <c r="BB225" s="27">
        <f t="shared" si="10"/>
        <v>5</v>
      </c>
      <c r="BC225" s="95" t="str">
        <f t="shared" si="11"/>
        <v>S00010_31303212992_õppeaine68_45179</v>
      </c>
      <c r="BD225" s="99">
        <f>COUNTIF($BC$2:BC225, BC225)</f>
        <v>1</v>
      </c>
    </row>
    <row r="226" spans="1:56" x14ac:dyDescent="0.25">
      <c r="A226" t="s">
        <v>251</v>
      </c>
      <c r="B226" t="s">
        <v>252</v>
      </c>
      <c r="C226" t="s">
        <v>233</v>
      </c>
      <c r="D226" t="s">
        <v>877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923</v>
      </c>
      <c r="Q226" t="s">
        <v>117</v>
      </c>
      <c r="R226" s="1">
        <v>45609</v>
      </c>
      <c r="S226" t="s">
        <v>773</v>
      </c>
      <c r="T226" t="s">
        <v>191</v>
      </c>
      <c r="U226" t="s">
        <v>176</v>
      </c>
      <c r="V226" t="s">
        <v>228</v>
      </c>
      <c r="W226">
        <v>194200</v>
      </c>
      <c r="X226" t="s">
        <v>2707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44237</v>
      </c>
      <c r="AW226" s="106">
        <v>4.5</v>
      </c>
      <c r="AX226" s="15">
        <f>VLOOKUP(dummy_data!$AU226,dummy_oppeained!B:C,2,0)</f>
        <v>3</v>
      </c>
      <c r="AY226" s="22" t="str">
        <f>VLOOKUP(AT226,dummy_oppeained!B:D,3,0)</f>
        <v>arvestus (mitteeristav)</v>
      </c>
      <c r="AZ226" s="72" t="str">
        <f>VLOOKUP(AS:AS,hinded_abi!B:D,3,0)</f>
        <v>NULL</v>
      </c>
      <c r="BA226" s="26" t="str">
        <f t="shared" si="9"/>
        <v/>
      </c>
      <c r="BB226" s="27">
        <f t="shared" si="10"/>
        <v>0</v>
      </c>
      <c r="BC226" s="95" t="str">
        <f t="shared" si="11"/>
        <v>S00010_31303212992_õppeaine43_44237</v>
      </c>
      <c r="BD226" s="99">
        <f>COUNTIF($BC$2:BC226, BC226)</f>
        <v>1</v>
      </c>
    </row>
    <row r="227" spans="1:56" hidden="1" x14ac:dyDescent="0.25">
      <c r="A227" t="s">
        <v>260</v>
      </c>
      <c r="B227" t="s">
        <v>261</v>
      </c>
      <c r="C227" t="s">
        <v>113</v>
      </c>
      <c r="D227" t="s">
        <v>878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926</v>
      </c>
      <c r="Q227" t="s">
        <v>10</v>
      </c>
      <c r="R227" s="1">
        <v>44672</v>
      </c>
      <c r="S227" t="s">
        <v>773</v>
      </c>
      <c r="T227" t="s">
        <v>191</v>
      </c>
      <c r="U227" t="s">
        <v>176</v>
      </c>
      <c r="V227" t="s">
        <v>265</v>
      </c>
      <c r="W227">
        <v>1479</v>
      </c>
      <c r="X227" t="s">
        <v>2706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45179</v>
      </c>
      <c r="AW227" s="106">
        <v>3.5</v>
      </c>
      <c r="AX227" s="40">
        <f>VLOOKUP(dummy_data!$AU227,dummy_oppeained!B:C,2,0)</f>
        <v>3</v>
      </c>
      <c r="AY227" s="22" t="str">
        <f>VLOOKUP(AT227,dummy_oppeained!B:D,3,0)</f>
        <v>arvestus (mitteeristav)</v>
      </c>
      <c r="AZ227" s="72" t="str">
        <f>VLOOKUP(AS:AS,hinded_abi!B:D,3,0)</f>
        <v>NULL</v>
      </c>
      <c r="BA227" s="26" t="str">
        <f t="shared" si="9"/>
        <v/>
      </c>
      <c r="BB227" s="27">
        <f t="shared" si="10"/>
        <v>0</v>
      </c>
      <c r="BC227" s="95" t="str">
        <f t="shared" si="11"/>
        <v>S00011_32310289497_õppeaine62_45179</v>
      </c>
      <c r="BD227" s="99">
        <f>COUNTIF($BC$2:BC227, BC227)</f>
        <v>1</v>
      </c>
    </row>
    <row r="228" spans="1:56" hidden="1" x14ac:dyDescent="0.25">
      <c r="A228" t="s">
        <v>260</v>
      </c>
      <c r="B228" t="s">
        <v>261</v>
      </c>
      <c r="C228" t="s">
        <v>113</v>
      </c>
      <c r="D228" t="s">
        <v>878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926</v>
      </c>
      <c r="Q228" t="s">
        <v>10</v>
      </c>
      <c r="R228" s="1">
        <v>44672</v>
      </c>
      <c r="S228" t="s">
        <v>773</v>
      </c>
      <c r="T228" t="s">
        <v>191</v>
      </c>
      <c r="U228" t="s">
        <v>176</v>
      </c>
      <c r="V228" t="s">
        <v>265</v>
      </c>
      <c r="W228">
        <v>1479</v>
      </c>
      <c r="X228" t="s">
        <v>2706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45545</v>
      </c>
      <c r="AW228" s="106">
        <v>3.5</v>
      </c>
      <c r="AX228" s="15">
        <f>VLOOKUP(dummy_data!$AU228,dummy_oppeained!B:C,2,0)</f>
        <v>3</v>
      </c>
      <c r="AY228" s="22" t="str">
        <f>VLOOKUP(AT228,dummy_oppeained!B:D,3,0)</f>
        <v>arvestus (mitteeristav)</v>
      </c>
      <c r="AZ228" s="72" t="str">
        <f>VLOOKUP(AS:AS,hinded_abi!B:D,3,0)</f>
        <v>NULL</v>
      </c>
      <c r="BA228" s="26" t="str">
        <f t="shared" si="9"/>
        <v/>
      </c>
      <c r="BB228" s="27">
        <f t="shared" si="10"/>
        <v>0</v>
      </c>
      <c r="BC228" s="95" t="str">
        <f t="shared" si="11"/>
        <v>S00011_32310289497_õppeaine34_45545</v>
      </c>
      <c r="BD228" s="99">
        <f>COUNTIF($BC$2:BC228, BC228)</f>
        <v>1</v>
      </c>
    </row>
    <row r="229" spans="1:56" hidden="1" x14ac:dyDescent="0.25">
      <c r="A229" t="s">
        <v>260</v>
      </c>
      <c r="B229" t="s">
        <v>261</v>
      </c>
      <c r="C229" t="s">
        <v>113</v>
      </c>
      <c r="D229" t="s">
        <v>878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926</v>
      </c>
      <c r="Q229" t="s">
        <v>10</v>
      </c>
      <c r="R229" s="1">
        <v>44672</v>
      </c>
      <c r="S229" t="s">
        <v>773</v>
      </c>
      <c r="T229" t="s">
        <v>191</v>
      </c>
      <c r="U229" t="s">
        <v>176</v>
      </c>
      <c r="V229" t="s">
        <v>265</v>
      </c>
      <c r="W229">
        <v>1479</v>
      </c>
      <c r="X229" t="s">
        <v>2706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44967</v>
      </c>
      <c r="AW229" s="106">
        <v>3.5</v>
      </c>
      <c r="AX229" s="40">
        <f>VLOOKUP(dummy_data!$AU229,dummy_oppeained!B:C,2,0)</f>
        <v>2</v>
      </c>
      <c r="AY229" s="22" t="str">
        <f>VLOOKUP(AT229,dummy_oppeained!B:D,3,0)</f>
        <v>arvestus (mitteeristav)</v>
      </c>
      <c r="AZ229" s="72">
        <f>VLOOKUP(AS:AS,hinded_abi!B:D,3,0)</f>
        <v>0</v>
      </c>
      <c r="BA229" s="26">
        <f t="shared" si="9"/>
        <v>0</v>
      </c>
      <c r="BB229" s="27">
        <f t="shared" si="10"/>
        <v>0</v>
      </c>
      <c r="BC229" s="95" t="str">
        <f t="shared" si="11"/>
        <v>S00011_32310289497_õppeaine4_44967</v>
      </c>
      <c r="BD229" s="99">
        <f>COUNTIF($BC$2:BC229, BC229)</f>
        <v>1</v>
      </c>
    </row>
    <row r="230" spans="1:56" hidden="1" x14ac:dyDescent="0.25">
      <c r="A230" t="s">
        <v>260</v>
      </c>
      <c r="B230" t="s">
        <v>261</v>
      </c>
      <c r="C230" t="s">
        <v>113</v>
      </c>
      <c r="D230" t="s">
        <v>878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926</v>
      </c>
      <c r="Q230" t="s">
        <v>10</v>
      </c>
      <c r="R230" s="1">
        <v>44672</v>
      </c>
      <c r="S230" t="s">
        <v>773</v>
      </c>
      <c r="T230" t="s">
        <v>191</v>
      </c>
      <c r="U230" t="s">
        <v>176</v>
      </c>
      <c r="V230" t="s">
        <v>265</v>
      </c>
      <c r="W230">
        <v>1479</v>
      </c>
      <c r="X230" t="s">
        <v>2706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44602</v>
      </c>
      <c r="AW230" s="106">
        <v>3.5</v>
      </c>
      <c r="AX230" s="15">
        <f>VLOOKUP(dummy_data!$AU230,dummy_oppeained!B:C,2,0)</f>
        <v>6</v>
      </c>
      <c r="AY230" s="22" t="str">
        <f>VLOOKUP(AT230,dummy_oppeained!B:D,3,0)</f>
        <v>hindeline arvestus (eristav hindamine)</v>
      </c>
      <c r="AZ230" s="72">
        <f>VLOOKUP(AS:AS,hinded_abi!B:D,3,0)</f>
        <v>1</v>
      </c>
      <c r="BA230" s="26">
        <f t="shared" si="9"/>
        <v>6</v>
      </c>
      <c r="BB230" s="27">
        <f t="shared" si="10"/>
        <v>6</v>
      </c>
      <c r="BC230" s="95" t="str">
        <f t="shared" si="11"/>
        <v>S00011_32310289497_õppeaine42_44602</v>
      </c>
      <c r="BD230" s="99">
        <f>COUNTIF($BC$2:BC230, BC230)</f>
        <v>1</v>
      </c>
    </row>
    <row r="231" spans="1:56" hidden="1" x14ac:dyDescent="0.25">
      <c r="A231" t="s">
        <v>260</v>
      </c>
      <c r="B231" t="s">
        <v>261</v>
      </c>
      <c r="C231" t="s">
        <v>113</v>
      </c>
      <c r="D231" t="s">
        <v>878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926</v>
      </c>
      <c r="Q231" t="s">
        <v>10</v>
      </c>
      <c r="R231" s="1">
        <v>44672</v>
      </c>
      <c r="S231" t="s">
        <v>773</v>
      </c>
      <c r="T231" t="s">
        <v>191</v>
      </c>
      <c r="U231" t="s">
        <v>176</v>
      </c>
      <c r="V231" t="s">
        <v>265</v>
      </c>
      <c r="W231">
        <v>1479</v>
      </c>
      <c r="X231" t="s">
        <v>2706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45332</v>
      </c>
      <c r="AW231" s="106">
        <v>3.5</v>
      </c>
      <c r="AX231" s="40">
        <f>VLOOKUP(dummy_data!$AU231,dummy_oppeained!B:C,2,0)</f>
        <v>6</v>
      </c>
      <c r="AY231" s="22" t="str">
        <f>VLOOKUP(AT231,dummy_oppeained!B:D,3,0)</f>
        <v>hindeline arvestus (eristav hindamine)</v>
      </c>
      <c r="AZ231" s="72">
        <f>VLOOKUP(AS:AS,hinded_abi!B:D,3,0)</f>
        <v>1</v>
      </c>
      <c r="BA231" s="26">
        <f t="shared" si="9"/>
        <v>6</v>
      </c>
      <c r="BB231" s="27">
        <f t="shared" si="10"/>
        <v>6</v>
      </c>
      <c r="BC231" s="95" t="str">
        <f t="shared" si="11"/>
        <v>S00011_32310289497_õppeaine27_45332</v>
      </c>
      <c r="BD231" s="99">
        <f>COUNTIF($BC$2:BC231, BC231)</f>
        <v>1</v>
      </c>
    </row>
    <row r="232" spans="1:56" hidden="1" x14ac:dyDescent="0.25">
      <c r="A232" t="s">
        <v>260</v>
      </c>
      <c r="B232" t="s">
        <v>261</v>
      </c>
      <c r="C232" t="s">
        <v>113</v>
      </c>
      <c r="D232" t="s">
        <v>878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926</v>
      </c>
      <c r="Q232" t="s">
        <v>10</v>
      </c>
      <c r="R232" s="1">
        <v>44672</v>
      </c>
      <c r="S232" t="s">
        <v>773</v>
      </c>
      <c r="T232" t="s">
        <v>191</v>
      </c>
      <c r="U232" t="s">
        <v>176</v>
      </c>
      <c r="V232" t="s">
        <v>265</v>
      </c>
      <c r="W232">
        <v>1479</v>
      </c>
      <c r="X232" t="s">
        <v>2706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45698</v>
      </c>
      <c r="AW232" s="106">
        <v>3.5</v>
      </c>
      <c r="AX232" s="15">
        <f>VLOOKUP(dummy_data!$AU232,dummy_oppeained!B:C,2,0)</f>
        <v>6</v>
      </c>
      <c r="AY232" s="22" t="str">
        <f>VLOOKUP(AT232,dummy_oppeained!B:D,3,0)</f>
        <v>hindeline arvestus (eristav hindamine)</v>
      </c>
      <c r="AZ232" s="72">
        <f>VLOOKUP(AS:AS,hinded_abi!B:D,3,0)</f>
        <v>4</v>
      </c>
      <c r="BA232" s="26">
        <f t="shared" si="9"/>
        <v>24</v>
      </c>
      <c r="BB232" s="27">
        <f t="shared" si="10"/>
        <v>6</v>
      </c>
      <c r="BC232" s="95" t="str">
        <f t="shared" si="11"/>
        <v>S00011_32310289497_õppeaine2_45698</v>
      </c>
      <c r="BD232" s="99">
        <f>COUNTIF($BC$2:BC232, BC232)</f>
        <v>1</v>
      </c>
    </row>
    <row r="233" spans="1:56" hidden="1" x14ac:dyDescent="0.25">
      <c r="A233" t="s">
        <v>260</v>
      </c>
      <c r="B233" t="s">
        <v>261</v>
      </c>
      <c r="C233" t="s">
        <v>113</v>
      </c>
      <c r="D233" t="s">
        <v>878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926</v>
      </c>
      <c r="Q233" t="s">
        <v>10</v>
      </c>
      <c r="R233" s="1">
        <v>44672</v>
      </c>
      <c r="S233" t="s">
        <v>773</v>
      </c>
      <c r="T233" t="s">
        <v>191</v>
      </c>
      <c r="U233" t="s">
        <v>176</v>
      </c>
      <c r="V233" t="s">
        <v>265</v>
      </c>
      <c r="W233">
        <v>1479</v>
      </c>
      <c r="X233" t="s">
        <v>2706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44814</v>
      </c>
      <c r="AW233" s="106">
        <v>3.5</v>
      </c>
      <c r="AX233" s="40">
        <f>VLOOKUP(dummy_data!$AU233,dummy_oppeained!B:C,2,0)</f>
        <v>2</v>
      </c>
      <c r="AY233" s="22" t="str">
        <f>VLOOKUP(AT233,dummy_oppeained!B:D,3,0)</f>
        <v>arvestus (mitteeristav)</v>
      </c>
      <c r="AZ233" s="72" t="str">
        <f>VLOOKUP(AS:AS,hinded_abi!B:D,3,0)</f>
        <v>NULL</v>
      </c>
      <c r="BA233" s="26" t="str">
        <f t="shared" si="9"/>
        <v/>
      </c>
      <c r="BB233" s="27">
        <f t="shared" si="10"/>
        <v>0</v>
      </c>
      <c r="BC233" s="95" t="str">
        <f t="shared" si="11"/>
        <v>S00011_32310289497_õppeaine5_44814</v>
      </c>
      <c r="BD233" s="99">
        <f>COUNTIF($BC$2:BC233, BC233)</f>
        <v>1</v>
      </c>
    </row>
    <row r="234" spans="1:56" hidden="1" x14ac:dyDescent="0.25">
      <c r="A234" t="s">
        <v>260</v>
      </c>
      <c r="B234" t="s">
        <v>261</v>
      </c>
      <c r="C234" t="s">
        <v>113</v>
      </c>
      <c r="D234" t="s">
        <v>878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926</v>
      </c>
      <c r="Q234" t="s">
        <v>10</v>
      </c>
      <c r="R234" s="1">
        <v>44672</v>
      </c>
      <c r="S234" t="s">
        <v>773</v>
      </c>
      <c r="T234" t="s">
        <v>191</v>
      </c>
      <c r="U234" t="s">
        <v>176</v>
      </c>
      <c r="V234" t="s">
        <v>265</v>
      </c>
      <c r="W234">
        <v>1479</v>
      </c>
      <c r="X234" t="s">
        <v>2706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44084</v>
      </c>
      <c r="AW234" s="106">
        <v>3.5</v>
      </c>
      <c r="AX234" s="15">
        <f>VLOOKUP(dummy_data!$AU234,dummy_oppeained!B:C,2,0)</f>
        <v>8</v>
      </c>
      <c r="AY234" s="22" t="str">
        <f>VLOOKUP(AT234,dummy_oppeained!B:D,3,0)</f>
        <v>eksam (eristav hindamine)</v>
      </c>
      <c r="AZ234" s="72">
        <f>VLOOKUP(AS:AS,hinded_abi!B:D,3,0)</f>
        <v>0</v>
      </c>
      <c r="BA234" s="26">
        <f t="shared" si="9"/>
        <v>0</v>
      </c>
      <c r="BB234" s="27">
        <f t="shared" si="10"/>
        <v>8</v>
      </c>
      <c r="BC234" s="95" t="str">
        <f t="shared" si="11"/>
        <v>S00011_32310289497_õppeaine9_44084</v>
      </c>
      <c r="BD234" s="99">
        <f>COUNTIF($BC$2:BC234, BC234)</f>
        <v>1</v>
      </c>
    </row>
    <row r="235" spans="1:56" hidden="1" x14ac:dyDescent="0.25">
      <c r="A235" t="s">
        <v>260</v>
      </c>
      <c r="B235" t="s">
        <v>261</v>
      </c>
      <c r="C235" t="s">
        <v>113</v>
      </c>
      <c r="D235" t="s">
        <v>878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926</v>
      </c>
      <c r="Q235" t="s">
        <v>10</v>
      </c>
      <c r="R235" s="1">
        <v>44672</v>
      </c>
      <c r="S235" t="s">
        <v>773</v>
      </c>
      <c r="T235" t="s">
        <v>191</v>
      </c>
      <c r="U235" t="s">
        <v>176</v>
      </c>
      <c r="V235" t="s">
        <v>265</v>
      </c>
      <c r="W235">
        <v>1479</v>
      </c>
      <c r="X235" t="s">
        <v>2706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45910</v>
      </c>
      <c r="AW235" s="106">
        <v>3.5</v>
      </c>
      <c r="AX235" s="40">
        <f>VLOOKUP(dummy_data!$AU235,dummy_oppeained!B:C,2,0)</f>
        <v>3</v>
      </c>
      <c r="AY235" s="22" t="str">
        <f>VLOOKUP(AT235,dummy_oppeained!B:D,3,0)</f>
        <v>arvestus (mitteeristav)</v>
      </c>
      <c r="AZ235" s="72" t="str">
        <f>VLOOKUP(AS:AS,hinded_abi!B:D,3,0)</f>
        <v>NULL</v>
      </c>
      <c r="BA235" s="26" t="str">
        <f t="shared" si="9"/>
        <v/>
      </c>
      <c r="BB235" s="27">
        <f t="shared" si="10"/>
        <v>0</v>
      </c>
      <c r="BC235" s="95" t="str">
        <f t="shared" si="11"/>
        <v>S00011_32310289497_õppeaine1_45910</v>
      </c>
      <c r="BD235" s="99">
        <f>COUNTIF($BC$2:BC235, BC235)</f>
        <v>1</v>
      </c>
    </row>
    <row r="236" spans="1:56" hidden="1" x14ac:dyDescent="0.25">
      <c r="A236" t="s">
        <v>260</v>
      </c>
      <c r="B236" t="s">
        <v>261</v>
      </c>
      <c r="C236" t="s">
        <v>113</v>
      </c>
      <c r="D236" t="s">
        <v>878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926</v>
      </c>
      <c r="Q236" t="s">
        <v>10</v>
      </c>
      <c r="R236" s="1">
        <v>44672</v>
      </c>
      <c r="S236" t="s">
        <v>773</v>
      </c>
      <c r="T236" t="s">
        <v>191</v>
      </c>
      <c r="U236" t="s">
        <v>176</v>
      </c>
      <c r="V236" t="s">
        <v>265</v>
      </c>
      <c r="W236">
        <v>1479</v>
      </c>
      <c r="X236" t="s">
        <v>2706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44449</v>
      </c>
      <c r="AW236" s="106">
        <v>3.5</v>
      </c>
      <c r="AX236" s="15">
        <f>VLOOKUP(dummy_data!$AU236,dummy_oppeained!B:C,2,0)</f>
        <v>2</v>
      </c>
      <c r="AY236" s="22" t="str">
        <f>VLOOKUP(AT236,dummy_oppeained!B:D,3,0)</f>
        <v>arvestus (mitteeristav)</v>
      </c>
      <c r="AZ236" s="72" t="str">
        <f>VLOOKUP(AS:AS,hinded_abi!B:D,3,0)</f>
        <v>NULL</v>
      </c>
      <c r="BA236" s="26" t="str">
        <f t="shared" si="9"/>
        <v/>
      </c>
      <c r="BB236" s="27">
        <f t="shared" si="10"/>
        <v>0</v>
      </c>
      <c r="BC236" s="95" t="str">
        <f t="shared" si="11"/>
        <v>S00011_32310289497_õppeaine61_44449</v>
      </c>
      <c r="BD236" s="99">
        <f>COUNTIF($BC$2:BC236, BC236)</f>
        <v>1</v>
      </c>
    </row>
    <row r="237" spans="1:56" hidden="1" x14ac:dyDescent="0.25">
      <c r="A237" t="s">
        <v>260</v>
      </c>
      <c r="B237" t="s">
        <v>261</v>
      </c>
      <c r="C237" t="s">
        <v>113</v>
      </c>
      <c r="D237" t="s">
        <v>878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926</v>
      </c>
      <c r="Q237" t="s">
        <v>10</v>
      </c>
      <c r="R237" s="1">
        <v>44672</v>
      </c>
      <c r="S237" t="s">
        <v>773</v>
      </c>
      <c r="T237" t="s">
        <v>191</v>
      </c>
      <c r="U237" t="s">
        <v>176</v>
      </c>
      <c r="V237" t="s">
        <v>265</v>
      </c>
      <c r="W237">
        <v>1479</v>
      </c>
      <c r="X237" t="s">
        <v>2706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44602</v>
      </c>
      <c r="AW237" s="106">
        <v>3.5</v>
      </c>
      <c r="AX237" s="40">
        <f>VLOOKUP(dummy_data!$AU237,dummy_oppeained!B:C,2,0)</f>
        <v>3</v>
      </c>
      <c r="AY237" s="22" t="str">
        <f>VLOOKUP(AT237,dummy_oppeained!B:D,3,0)</f>
        <v>arvestus (mitteeristav)</v>
      </c>
      <c r="AZ237" s="72">
        <f>VLOOKUP(AS:AS,hinded_abi!B:D,3,0)</f>
        <v>0</v>
      </c>
      <c r="BA237" s="26">
        <f t="shared" si="9"/>
        <v>0</v>
      </c>
      <c r="BB237" s="27">
        <f t="shared" si="10"/>
        <v>0</v>
      </c>
      <c r="BC237" s="95" t="str">
        <f t="shared" si="11"/>
        <v>S00011_32310289497_õppeaine59_44602</v>
      </c>
      <c r="BD237" s="99">
        <f>COUNTIF($BC$2:BC237, BC237)</f>
        <v>1</v>
      </c>
    </row>
    <row r="238" spans="1:56" hidden="1" x14ac:dyDescent="0.25">
      <c r="A238" t="s">
        <v>260</v>
      </c>
      <c r="B238" t="s">
        <v>261</v>
      </c>
      <c r="C238" t="s">
        <v>113</v>
      </c>
      <c r="D238" t="s">
        <v>878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926</v>
      </c>
      <c r="Q238" t="s">
        <v>10</v>
      </c>
      <c r="R238" s="1">
        <v>44672</v>
      </c>
      <c r="S238" t="s">
        <v>773</v>
      </c>
      <c r="T238" t="s">
        <v>191</v>
      </c>
      <c r="U238" t="s">
        <v>176</v>
      </c>
      <c r="V238" t="s">
        <v>265</v>
      </c>
      <c r="W238">
        <v>1479</v>
      </c>
      <c r="X238" t="s">
        <v>2706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44237</v>
      </c>
      <c r="AW238" s="106">
        <v>3.5</v>
      </c>
      <c r="AX238" s="15">
        <f>VLOOKUP(dummy_data!$AU238,dummy_oppeained!B:C,2,0)</f>
        <v>3</v>
      </c>
      <c r="AY238" s="22" t="str">
        <f>VLOOKUP(AT238,dummy_oppeained!B:D,3,0)</f>
        <v>arvestus (mitteeristav)</v>
      </c>
      <c r="AZ238" s="72">
        <f>VLOOKUP(AS:AS,hinded_abi!B:D,3,0)</f>
        <v>0</v>
      </c>
      <c r="BA238" s="26">
        <f t="shared" si="9"/>
        <v>0</v>
      </c>
      <c r="BB238" s="27">
        <f t="shared" si="10"/>
        <v>0</v>
      </c>
      <c r="BC238" s="95" t="str">
        <f t="shared" si="11"/>
        <v>S00011_32310289497_õppeaine7_44237</v>
      </c>
      <c r="BD238" s="99">
        <f>COUNTIF($BC$2:BC238, BC238)</f>
        <v>1</v>
      </c>
    </row>
    <row r="239" spans="1:56" hidden="1" x14ac:dyDescent="0.25">
      <c r="A239" t="s">
        <v>260</v>
      </c>
      <c r="B239" t="s">
        <v>261</v>
      </c>
      <c r="C239" t="s">
        <v>113</v>
      </c>
      <c r="D239" t="s">
        <v>878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926</v>
      </c>
      <c r="Q239" t="s">
        <v>10</v>
      </c>
      <c r="R239" s="1">
        <v>44672</v>
      </c>
      <c r="S239" t="s">
        <v>773</v>
      </c>
      <c r="T239" t="s">
        <v>191</v>
      </c>
      <c r="U239" t="s">
        <v>176</v>
      </c>
      <c r="V239" t="s">
        <v>265</v>
      </c>
      <c r="W239">
        <v>1479</v>
      </c>
      <c r="X239" t="s">
        <v>2706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44967</v>
      </c>
      <c r="AW239" s="106">
        <v>3.5</v>
      </c>
      <c r="AX239" s="40">
        <f>VLOOKUP(dummy_data!$AU239,dummy_oppeained!B:C,2,0)</f>
        <v>6</v>
      </c>
      <c r="AY239" s="22" t="str">
        <f>VLOOKUP(AT239,dummy_oppeained!B:D,3,0)</f>
        <v>hindeline arvestus (eristav hindamine)</v>
      </c>
      <c r="AZ239" s="72">
        <f>VLOOKUP(AS:AS,hinded_abi!B:D,3,0)</f>
        <v>1</v>
      </c>
      <c r="BA239" s="26">
        <f t="shared" si="9"/>
        <v>6</v>
      </c>
      <c r="BB239" s="27">
        <f t="shared" si="10"/>
        <v>6</v>
      </c>
      <c r="BC239" s="95" t="str">
        <f t="shared" si="11"/>
        <v>S00011_32310289497_õppeaine72_44967</v>
      </c>
      <c r="BD239" s="99">
        <f>COUNTIF($BC$2:BC239, BC239)</f>
        <v>1</v>
      </c>
    </row>
    <row r="240" spans="1:56" hidden="1" x14ac:dyDescent="0.25">
      <c r="A240" t="s">
        <v>260</v>
      </c>
      <c r="B240" t="s">
        <v>261</v>
      </c>
      <c r="C240" t="s">
        <v>113</v>
      </c>
      <c r="D240" t="s">
        <v>878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926</v>
      </c>
      <c r="Q240" t="s">
        <v>10</v>
      </c>
      <c r="R240" s="1">
        <v>44672</v>
      </c>
      <c r="S240" t="s">
        <v>773</v>
      </c>
      <c r="T240" t="s">
        <v>191</v>
      </c>
      <c r="U240" t="s">
        <v>176</v>
      </c>
      <c r="V240" t="s">
        <v>265</v>
      </c>
      <c r="W240">
        <v>1479</v>
      </c>
      <c r="X240" t="s">
        <v>2706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44967</v>
      </c>
      <c r="AW240" s="106">
        <v>3.5</v>
      </c>
      <c r="AX240" s="15">
        <f>VLOOKUP(dummy_data!$AU240,dummy_oppeained!B:C,2,0)</f>
        <v>5</v>
      </c>
      <c r="AY240" s="22" t="str">
        <f>VLOOKUP(AT240,dummy_oppeained!B:D,3,0)</f>
        <v>hindeline arvestus (eristav hindamine)</v>
      </c>
      <c r="AZ240" s="72">
        <f>VLOOKUP(AS:AS,hinded_abi!B:D,3,0)</f>
        <v>0</v>
      </c>
      <c r="BA240" s="26">
        <f t="shared" si="9"/>
        <v>0</v>
      </c>
      <c r="BB240" s="27">
        <f t="shared" si="10"/>
        <v>5</v>
      </c>
      <c r="BC240" s="95" t="str">
        <f t="shared" si="11"/>
        <v>S00011_32310289497_õppeaine12_44967</v>
      </c>
      <c r="BD240" s="99">
        <f>COUNTIF($BC$2:BC240, BC240)</f>
        <v>1</v>
      </c>
    </row>
    <row r="241" spans="1:56" hidden="1" x14ac:dyDescent="0.25">
      <c r="A241" t="s">
        <v>260</v>
      </c>
      <c r="B241" t="s">
        <v>261</v>
      </c>
      <c r="C241" t="s">
        <v>113</v>
      </c>
      <c r="D241" t="s">
        <v>878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926</v>
      </c>
      <c r="Q241" t="s">
        <v>10</v>
      </c>
      <c r="R241" s="1">
        <v>44672</v>
      </c>
      <c r="S241" t="s">
        <v>773</v>
      </c>
      <c r="T241" t="s">
        <v>191</v>
      </c>
      <c r="U241" t="s">
        <v>176</v>
      </c>
      <c r="V241" t="s">
        <v>265</v>
      </c>
      <c r="W241">
        <v>1479</v>
      </c>
      <c r="X241" t="s">
        <v>2706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44602</v>
      </c>
      <c r="AW241" s="106">
        <v>3.5</v>
      </c>
      <c r="AX241" s="40">
        <f>VLOOKUP(dummy_data!$AU241,dummy_oppeained!B:C,2,0)</f>
        <v>9</v>
      </c>
      <c r="AY241" s="22" t="str">
        <f>VLOOKUP(AT241,dummy_oppeained!B:D,3,0)</f>
        <v>eksam (eristav hindamine)</v>
      </c>
      <c r="AZ241" s="72">
        <f>VLOOKUP(AS:AS,hinded_abi!B:D,3,0)</f>
        <v>3</v>
      </c>
      <c r="BA241" s="26">
        <f t="shared" si="9"/>
        <v>27</v>
      </c>
      <c r="BB241" s="27">
        <f t="shared" si="10"/>
        <v>9</v>
      </c>
      <c r="BC241" s="95" t="str">
        <f t="shared" si="11"/>
        <v>S00011_32310289497_õppeaine80_44602</v>
      </c>
      <c r="BD241" s="99">
        <f>COUNTIF($BC$2:BC241, BC241)</f>
        <v>1</v>
      </c>
    </row>
    <row r="242" spans="1:56" hidden="1" x14ac:dyDescent="0.25">
      <c r="A242" t="s">
        <v>260</v>
      </c>
      <c r="B242" t="s">
        <v>261</v>
      </c>
      <c r="C242" t="s">
        <v>113</v>
      </c>
      <c r="D242" t="s">
        <v>878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926</v>
      </c>
      <c r="Q242" t="s">
        <v>10</v>
      </c>
      <c r="R242" s="1">
        <v>44672</v>
      </c>
      <c r="S242" t="s">
        <v>773</v>
      </c>
      <c r="T242" t="s">
        <v>191</v>
      </c>
      <c r="U242" t="s">
        <v>176</v>
      </c>
      <c r="V242" t="s">
        <v>265</v>
      </c>
      <c r="W242">
        <v>1479</v>
      </c>
      <c r="X242" t="s">
        <v>2706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45179</v>
      </c>
      <c r="AW242" s="106">
        <v>3.5</v>
      </c>
      <c r="AX242" s="15">
        <f>VLOOKUP(dummy_data!$AU242,dummy_oppeained!B:C,2,0)</f>
        <v>6</v>
      </c>
      <c r="AY242" s="22" t="str">
        <f>VLOOKUP(AT242,dummy_oppeained!B:D,3,0)</f>
        <v>hindeline arvestus (eristav hindamine)</v>
      </c>
      <c r="AZ242" s="72">
        <f>VLOOKUP(AS:AS,hinded_abi!B:D,3,0)</f>
        <v>0</v>
      </c>
      <c r="BA242" s="26">
        <f t="shared" si="9"/>
        <v>0</v>
      </c>
      <c r="BB242" s="27">
        <f t="shared" si="10"/>
        <v>6</v>
      </c>
      <c r="BC242" s="95" t="str">
        <f t="shared" si="11"/>
        <v>S00011_32310289497_õppeaine92_45179</v>
      </c>
      <c r="BD242" s="99">
        <f>COUNTIF($BC$2:BC242, BC242)</f>
        <v>1</v>
      </c>
    </row>
    <row r="243" spans="1:56" hidden="1" x14ac:dyDescent="0.25">
      <c r="A243" t="s">
        <v>260</v>
      </c>
      <c r="B243" t="s">
        <v>261</v>
      </c>
      <c r="C243" t="s">
        <v>113</v>
      </c>
      <c r="D243" t="s">
        <v>878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926</v>
      </c>
      <c r="Q243" t="s">
        <v>10</v>
      </c>
      <c r="R243" s="1">
        <v>44672</v>
      </c>
      <c r="S243" t="s">
        <v>773</v>
      </c>
      <c r="T243" t="s">
        <v>191</v>
      </c>
      <c r="U243" t="s">
        <v>176</v>
      </c>
      <c r="V243" t="s">
        <v>265</v>
      </c>
      <c r="W243">
        <v>1479</v>
      </c>
      <c r="X243" t="s">
        <v>2706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44237</v>
      </c>
      <c r="AW243" s="106">
        <v>3.5</v>
      </c>
      <c r="AX243" s="40">
        <f>VLOOKUP(dummy_data!$AU243,dummy_oppeained!B:C,2,0)</f>
        <v>8</v>
      </c>
      <c r="AY243" s="22" t="str">
        <f>VLOOKUP(AT243,dummy_oppeained!B:D,3,0)</f>
        <v>eksam (eristav hindamine)</v>
      </c>
      <c r="AZ243" s="72">
        <f>VLOOKUP(AS:AS,hinded_abi!B:D,3,0)</f>
        <v>0</v>
      </c>
      <c r="BA243" s="26">
        <f t="shared" si="9"/>
        <v>0</v>
      </c>
      <c r="BB243" s="27">
        <f t="shared" si="10"/>
        <v>8</v>
      </c>
      <c r="BC243" s="95" t="str">
        <f t="shared" si="11"/>
        <v>S00011_32310289497_õppeaine93_44237</v>
      </c>
      <c r="BD243" s="99">
        <f>COUNTIF($BC$2:BC243, BC243)</f>
        <v>1</v>
      </c>
    </row>
    <row r="244" spans="1:56" hidden="1" x14ac:dyDescent="0.25">
      <c r="A244" t="s">
        <v>260</v>
      </c>
      <c r="B244" t="s">
        <v>261</v>
      </c>
      <c r="C244" t="s">
        <v>113</v>
      </c>
      <c r="D244" t="s">
        <v>878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926</v>
      </c>
      <c r="Q244" t="s">
        <v>10</v>
      </c>
      <c r="R244" s="1">
        <v>44672</v>
      </c>
      <c r="S244" t="s">
        <v>773</v>
      </c>
      <c r="T244" t="s">
        <v>191</v>
      </c>
      <c r="U244" t="s">
        <v>176</v>
      </c>
      <c r="V244" t="s">
        <v>265</v>
      </c>
      <c r="W244">
        <v>1479</v>
      </c>
      <c r="X244" t="s">
        <v>2706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45545</v>
      </c>
      <c r="AW244" s="106">
        <v>3.5</v>
      </c>
      <c r="AX244" s="15">
        <f>VLOOKUP(dummy_data!$AU244,dummy_oppeained!B:C,2,0)</f>
        <v>5</v>
      </c>
      <c r="AY244" s="22" t="str">
        <f>VLOOKUP(AT244,dummy_oppeained!B:D,3,0)</f>
        <v>hindeline arvestus (eristav hindamine)</v>
      </c>
      <c r="AZ244" s="72">
        <f>VLOOKUP(AS:AS,hinded_abi!B:D,3,0)</f>
        <v>0</v>
      </c>
      <c r="BA244" s="26">
        <f t="shared" si="9"/>
        <v>0</v>
      </c>
      <c r="BB244" s="27">
        <f t="shared" si="10"/>
        <v>5</v>
      </c>
      <c r="BC244" s="95" t="str">
        <f t="shared" si="11"/>
        <v>S00011_32310289497_õppeaine82_45545</v>
      </c>
      <c r="BD244" s="99">
        <f>COUNTIF($BC$2:BC244, BC244)</f>
        <v>1</v>
      </c>
    </row>
    <row r="245" spans="1:56" hidden="1" x14ac:dyDescent="0.25">
      <c r="A245" t="s">
        <v>260</v>
      </c>
      <c r="B245" t="s">
        <v>261</v>
      </c>
      <c r="C245" t="s">
        <v>113</v>
      </c>
      <c r="D245" t="s">
        <v>878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926</v>
      </c>
      <c r="Q245" t="s">
        <v>10</v>
      </c>
      <c r="R245" s="1">
        <v>44672</v>
      </c>
      <c r="S245" t="s">
        <v>773</v>
      </c>
      <c r="T245" t="s">
        <v>191</v>
      </c>
      <c r="U245" t="s">
        <v>176</v>
      </c>
      <c r="V245" t="s">
        <v>265</v>
      </c>
      <c r="W245">
        <v>1479</v>
      </c>
      <c r="X245" t="s">
        <v>2706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44237</v>
      </c>
      <c r="AW245" s="106">
        <v>3.5</v>
      </c>
      <c r="AX245" s="40">
        <f>VLOOKUP(dummy_data!$AU245,dummy_oppeained!B:C,2,0)</f>
        <v>2</v>
      </c>
      <c r="AY245" s="22" t="str">
        <f>VLOOKUP(AT245,dummy_oppeained!B:D,3,0)</f>
        <v>arvestus (mitteeristav)</v>
      </c>
      <c r="AZ245" s="72">
        <f>VLOOKUP(AS:AS,hinded_abi!B:D,3,0)</f>
        <v>0</v>
      </c>
      <c r="BA245" s="26">
        <f t="shared" si="9"/>
        <v>0</v>
      </c>
      <c r="BB245" s="27">
        <f t="shared" si="10"/>
        <v>0</v>
      </c>
      <c r="BC245" s="95" t="str">
        <f t="shared" si="11"/>
        <v>S00011_32310289497_õppeaine88_44237</v>
      </c>
      <c r="BD245" s="99">
        <f>COUNTIF($BC$2:BC245, BC245)</f>
        <v>1</v>
      </c>
    </row>
    <row r="246" spans="1:56" hidden="1" x14ac:dyDescent="0.25">
      <c r="A246" t="s">
        <v>260</v>
      </c>
      <c r="B246" t="s">
        <v>261</v>
      </c>
      <c r="C246" t="s">
        <v>113</v>
      </c>
      <c r="D246" t="s">
        <v>878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926</v>
      </c>
      <c r="Q246" t="s">
        <v>10</v>
      </c>
      <c r="R246" s="1">
        <v>44672</v>
      </c>
      <c r="S246" t="s">
        <v>773</v>
      </c>
      <c r="T246" t="s">
        <v>191</v>
      </c>
      <c r="U246" t="s">
        <v>176</v>
      </c>
      <c r="V246" t="s">
        <v>265</v>
      </c>
      <c r="W246">
        <v>1479</v>
      </c>
      <c r="X246" t="s">
        <v>2706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44449</v>
      </c>
      <c r="AW246" s="106">
        <v>3.5</v>
      </c>
      <c r="AX246" s="15">
        <f>VLOOKUP(dummy_data!$AU246,dummy_oppeained!B:C,2,0)</f>
        <v>8</v>
      </c>
      <c r="AY246" s="22" t="str">
        <f>VLOOKUP(AT246,dummy_oppeained!B:D,3,0)</f>
        <v>eksam (eristav hindamine)</v>
      </c>
      <c r="AZ246" s="72">
        <f>VLOOKUP(AS:AS,hinded_abi!B:D,3,0)</f>
        <v>1</v>
      </c>
      <c r="BA246" s="26">
        <f t="shared" si="9"/>
        <v>8</v>
      </c>
      <c r="BB246" s="27">
        <f t="shared" si="10"/>
        <v>8</v>
      </c>
      <c r="BC246" s="95" t="str">
        <f t="shared" si="11"/>
        <v>S00011_32310289497_õppeaine79_44449</v>
      </c>
      <c r="BD246" s="99">
        <f>COUNTIF($BC$2:BC246, BC246)</f>
        <v>1</v>
      </c>
    </row>
    <row r="247" spans="1:56" hidden="1" x14ac:dyDescent="0.25">
      <c r="A247" t="s">
        <v>260</v>
      </c>
      <c r="B247" t="s">
        <v>261</v>
      </c>
      <c r="C247" t="s">
        <v>113</v>
      </c>
      <c r="D247" t="s">
        <v>878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926</v>
      </c>
      <c r="Q247" t="s">
        <v>10</v>
      </c>
      <c r="R247" s="1">
        <v>44672</v>
      </c>
      <c r="S247" t="s">
        <v>773</v>
      </c>
      <c r="T247" t="s">
        <v>191</v>
      </c>
      <c r="U247" t="s">
        <v>176</v>
      </c>
      <c r="V247" t="s">
        <v>265</v>
      </c>
      <c r="W247">
        <v>1479</v>
      </c>
      <c r="X247" t="s">
        <v>2706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44814</v>
      </c>
      <c r="AW247" s="106">
        <v>3.5</v>
      </c>
      <c r="AX247" s="40">
        <f>VLOOKUP(dummy_data!$AU247,dummy_oppeained!B:C,2,0)</f>
        <v>3</v>
      </c>
      <c r="AY247" s="22" t="str">
        <f>VLOOKUP(AT247,dummy_oppeained!B:D,3,0)</f>
        <v>arvestus (mitteeristav)</v>
      </c>
      <c r="AZ247" s="72" t="str">
        <f>VLOOKUP(AS:AS,hinded_abi!B:D,3,0)</f>
        <v>NULL</v>
      </c>
      <c r="BA247" s="26" t="str">
        <f t="shared" si="9"/>
        <v/>
      </c>
      <c r="BB247" s="27">
        <f t="shared" si="10"/>
        <v>0</v>
      </c>
      <c r="BC247" s="95" t="str">
        <f t="shared" si="11"/>
        <v>S00011_32310289497_õppeaine29_44814</v>
      </c>
      <c r="BD247" s="99">
        <f>COUNTIF($BC$2:BC247, BC247)</f>
        <v>1</v>
      </c>
    </row>
    <row r="248" spans="1:56" hidden="1" x14ac:dyDescent="0.25">
      <c r="A248" t="s">
        <v>260</v>
      </c>
      <c r="B248" t="s">
        <v>261</v>
      </c>
      <c r="C248" t="s">
        <v>113</v>
      </c>
      <c r="D248" t="s">
        <v>878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926</v>
      </c>
      <c r="Q248" t="s">
        <v>10</v>
      </c>
      <c r="R248" s="1">
        <v>44672</v>
      </c>
      <c r="S248" t="s">
        <v>773</v>
      </c>
      <c r="T248" t="s">
        <v>191</v>
      </c>
      <c r="U248" t="s">
        <v>176</v>
      </c>
      <c r="V248" t="s">
        <v>265</v>
      </c>
      <c r="W248">
        <v>1479</v>
      </c>
      <c r="X248" t="s">
        <v>2706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45545</v>
      </c>
      <c r="AW248" s="106">
        <v>3.5</v>
      </c>
      <c r="AX248" s="15">
        <f>VLOOKUP(dummy_data!$AU248,dummy_oppeained!B:C,2,0)</f>
        <v>5</v>
      </c>
      <c r="AY248" s="22" t="str">
        <f>VLOOKUP(AT248,dummy_oppeained!B:D,3,0)</f>
        <v>hindeline arvestus (eristav hindamine)</v>
      </c>
      <c r="AZ248" s="72">
        <f>VLOOKUP(AS:AS,hinded_abi!B:D,3,0)</f>
        <v>3</v>
      </c>
      <c r="BA248" s="26">
        <f t="shared" si="9"/>
        <v>15</v>
      </c>
      <c r="BB248" s="27">
        <f t="shared" si="10"/>
        <v>5</v>
      </c>
      <c r="BC248" s="95" t="str">
        <f t="shared" si="11"/>
        <v>S00011_32310289497_õppeaine39_45545</v>
      </c>
      <c r="BD248" s="99">
        <f>COUNTIF($BC$2:BC248, BC248)</f>
        <v>1</v>
      </c>
    </row>
    <row r="249" spans="1:56" hidden="1" x14ac:dyDescent="0.25">
      <c r="A249" t="s">
        <v>260</v>
      </c>
      <c r="B249" t="s">
        <v>261</v>
      </c>
      <c r="C249" t="s">
        <v>113</v>
      </c>
      <c r="D249" t="s">
        <v>878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926</v>
      </c>
      <c r="Q249" t="s">
        <v>10</v>
      </c>
      <c r="R249" s="1">
        <v>44672</v>
      </c>
      <c r="S249" t="s">
        <v>773</v>
      </c>
      <c r="T249" t="s">
        <v>191</v>
      </c>
      <c r="U249" t="s">
        <v>176</v>
      </c>
      <c r="V249" t="s">
        <v>265</v>
      </c>
      <c r="W249">
        <v>1479</v>
      </c>
      <c r="X249" t="s">
        <v>2706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44237</v>
      </c>
      <c r="AW249" s="106">
        <v>3.5</v>
      </c>
      <c r="AX249" s="40">
        <f>VLOOKUP(dummy_data!$AU249,dummy_oppeained!B:C,2,0)</f>
        <v>6</v>
      </c>
      <c r="AY249" s="22" t="str">
        <f>VLOOKUP(AT249,dummy_oppeained!B:D,3,0)</f>
        <v>hindeline arvestus (eristav hindamine)</v>
      </c>
      <c r="AZ249" s="72">
        <f>VLOOKUP(AS:AS,hinded_abi!B:D,3,0)</f>
        <v>1</v>
      </c>
      <c r="BA249" s="26">
        <f t="shared" si="9"/>
        <v>6</v>
      </c>
      <c r="BB249" s="27">
        <f t="shared" si="10"/>
        <v>6</v>
      </c>
      <c r="BC249" s="95" t="str">
        <f t="shared" si="11"/>
        <v>S00011_32310289497_õppeaine30_44237</v>
      </c>
      <c r="BD249" s="99">
        <f>COUNTIF($BC$2:BC249, BC249)</f>
        <v>1</v>
      </c>
    </row>
    <row r="250" spans="1:56" hidden="1" x14ac:dyDescent="0.25">
      <c r="A250" t="s">
        <v>260</v>
      </c>
      <c r="B250" t="s">
        <v>261</v>
      </c>
      <c r="C250" t="s">
        <v>113</v>
      </c>
      <c r="D250" t="s">
        <v>878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926</v>
      </c>
      <c r="Q250" t="s">
        <v>10</v>
      </c>
      <c r="R250" s="1">
        <v>44672</v>
      </c>
      <c r="S250" t="s">
        <v>773</v>
      </c>
      <c r="T250" t="s">
        <v>191</v>
      </c>
      <c r="U250" t="s">
        <v>176</v>
      </c>
      <c r="V250" t="s">
        <v>265</v>
      </c>
      <c r="W250">
        <v>1479</v>
      </c>
      <c r="X250" t="s">
        <v>2706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45332</v>
      </c>
      <c r="AW250" s="106">
        <v>3.5</v>
      </c>
      <c r="AX250" s="15">
        <f>VLOOKUP(dummy_data!$AU250,dummy_oppeained!B:C,2,0)</f>
        <v>6</v>
      </c>
      <c r="AY250" s="22" t="str">
        <f>VLOOKUP(AT250,dummy_oppeained!B:D,3,0)</f>
        <v>hindeline arvestus (eristav hindamine)</v>
      </c>
      <c r="AZ250" s="72">
        <f>VLOOKUP(AS:AS,hinded_abi!B:D,3,0)</f>
        <v>3</v>
      </c>
      <c r="BA250" s="26">
        <f t="shared" si="9"/>
        <v>18</v>
      </c>
      <c r="BB250" s="27">
        <f t="shared" si="10"/>
        <v>6</v>
      </c>
      <c r="BC250" s="95" t="str">
        <f t="shared" si="11"/>
        <v>S00011_32310289497_õppeaine8_45332</v>
      </c>
      <c r="BD250" s="99">
        <f>COUNTIF($BC$2:BC250, BC250)</f>
        <v>1</v>
      </c>
    </row>
    <row r="251" spans="1:56" hidden="1" x14ac:dyDescent="0.25">
      <c r="A251" t="s">
        <v>260</v>
      </c>
      <c r="B251" t="s">
        <v>261</v>
      </c>
      <c r="C251" t="s">
        <v>113</v>
      </c>
      <c r="D251" t="s">
        <v>878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926</v>
      </c>
      <c r="Q251" t="s">
        <v>10</v>
      </c>
      <c r="R251" s="1">
        <v>44672</v>
      </c>
      <c r="S251" t="s">
        <v>773</v>
      </c>
      <c r="T251" t="s">
        <v>191</v>
      </c>
      <c r="U251" t="s">
        <v>176</v>
      </c>
      <c r="V251" t="s">
        <v>265</v>
      </c>
      <c r="W251">
        <v>1479</v>
      </c>
      <c r="X251" t="s">
        <v>2706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44237</v>
      </c>
      <c r="AW251" s="106">
        <v>3.5</v>
      </c>
      <c r="AX251" s="40">
        <f>VLOOKUP(dummy_data!$AU251,dummy_oppeained!B:C,2,0)</f>
        <v>2</v>
      </c>
      <c r="AY251" s="22" t="str">
        <f>VLOOKUP(AT251,dummy_oppeained!B:D,3,0)</f>
        <v>arvestus (mitteeristav)</v>
      </c>
      <c r="AZ251" s="72" t="str">
        <f>VLOOKUP(AS:AS,hinded_abi!B:D,3,0)</f>
        <v>NULL</v>
      </c>
      <c r="BA251" s="26" t="str">
        <f t="shared" si="9"/>
        <v/>
      </c>
      <c r="BB251" s="27">
        <f t="shared" si="10"/>
        <v>0</v>
      </c>
      <c r="BC251" s="95" t="str">
        <f t="shared" si="11"/>
        <v>S00011_32310289497_õppeaine32_44237</v>
      </c>
      <c r="BD251" s="99">
        <f>COUNTIF($BC$2:BC251, BC251)</f>
        <v>1</v>
      </c>
    </row>
    <row r="252" spans="1:56" hidden="1" x14ac:dyDescent="0.25">
      <c r="A252" t="s">
        <v>260</v>
      </c>
      <c r="B252" t="s">
        <v>261</v>
      </c>
      <c r="C252" t="s">
        <v>113</v>
      </c>
      <c r="D252" t="s">
        <v>878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926</v>
      </c>
      <c r="Q252" t="s">
        <v>10</v>
      </c>
      <c r="R252" s="1">
        <v>44672</v>
      </c>
      <c r="S252" t="s">
        <v>773</v>
      </c>
      <c r="T252" t="s">
        <v>191</v>
      </c>
      <c r="U252" t="s">
        <v>176</v>
      </c>
      <c r="V252" t="s">
        <v>265</v>
      </c>
      <c r="W252">
        <v>1479</v>
      </c>
      <c r="X252" t="s">
        <v>2706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44237</v>
      </c>
      <c r="AW252" s="106">
        <v>3.5</v>
      </c>
      <c r="AX252" s="15">
        <f>VLOOKUP(dummy_data!$AU252,dummy_oppeained!B:C,2,0)</f>
        <v>3</v>
      </c>
      <c r="AY252" s="22" t="str">
        <f>VLOOKUP(AT252,dummy_oppeained!B:D,3,0)</f>
        <v>arvestus (mitteeristav)</v>
      </c>
      <c r="AZ252" s="72" t="str">
        <f>VLOOKUP(AS:AS,hinded_abi!B:D,3,0)</f>
        <v>NULL</v>
      </c>
      <c r="BA252" s="26" t="str">
        <f t="shared" si="9"/>
        <v/>
      </c>
      <c r="BB252" s="27">
        <f t="shared" si="10"/>
        <v>0</v>
      </c>
      <c r="BC252" s="95" t="str">
        <f t="shared" si="11"/>
        <v>S00011_32310289497_õppeaine91_44237</v>
      </c>
      <c r="BD252" s="99">
        <f>COUNTIF($BC$2:BC252, BC252)</f>
        <v>1</v>
      </c>
    </row>
    <row r="253" spans="1:56" hidden="1" x14ac:dyDescent="0.25">
      <c r="A253" t="s">
        <v>260</v>
      </c>
      <c r="B253" t="s">
        <v>261</v>
      </c>
      <c r="C253" t="s">
        <v>113</v>
      </c>
      <c r="D253" t="s">
        <v>878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926</v>
      </c>
      <c r="Q253" t="s">
        <v>10</v>
      </c>
      <c r="R253" s="1">
        <v>44672</v>
      </c>
      <c r="S253" t="s">
        <v>773</v>
      </c>
      <c r="T253" t="s">
        <v>191</v>
      </c>
      <c r="U253" t="s">
        <v>176</v>
      </c>
      <c r="V253" t="s">
        <v>265</v>
      </c>
      <c r="W253">
        <v>1479</v>
      </c>
      <c r="X253" t="s">
        <v>2706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44814</v>
      </c>
      <c r="AW253" s="106">
        <v>3.5</v>
      </c>
      <c r="AX253" s="40">
        <f>VLOOKUP(dummy_data!$AU253,dummy_oppeained!B:C,2,0)</f>
        <v>3</v>
      </c>
      <c r="AY253" s="22" t="str">
        <f>VLOOKUP(AT253,dummy_oppeained!B:D,3,0)</f>
        <v>arvestus (mitteeristav)</v>
      </c>
      <c r="AZ253" s="72">
        <f>VLOOKUP(AS:AS,hinded_abi!B:D,3,0)</f>
        <v>0</v>
      </c>
      <c r="BA253" s="26">
        <f t="shared" si="9"/>
        <v>0</v>
      </c>
      <c r="BB253" s="27">
        <f t="shared" si="10"/>
        <v>0</v>
      </c>
      <c r="BC253" s="95" t="str">
        <f t="shared" si="11"/>
        <v>S00011_32310289497_õppeaine77_44814</v>
      </c>
      <c r="BD253" s="99">
        <f>COUNTIF($BC$2:BC253, BC253)</f>
        <v>1</v>
      </c>
    </row>
    <row r="254" spans="1:56" hidden="1" x14ac:dyDescent="0.25">
      <c r="A254" t="s">
        <v>260</v>
      </c>
      <c r="B254" t="s">
        <v>261</v>
      </c>
      <c r="C254" t="s">
        <v>113</v>
      </c>
      <c r="D254" t="s">
        <v>878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926</v>
      </c>
      <c r="Q254" t="s">
        <v>10</v>
      </c>
      <c r="R254" s="1">
        <v>44672</v>
      </c>
      <c r="S254" t="s">
        <v>773</v>
      </c>
      <c r="T254" t="s">
        <v>191</v>
      </c>
      <c r="U254" t="s">
        <v>176</v>
      </c>
      <c r="V254" t="s">
        <v>265</v>
      </c>
      <c r="W254">
        <v>1479</v>
      </c>
      <c r="X254" t="s">
        <v>2706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45545</v>
      </c>
      <c r="AW254" s="106">
        <v>3.5</v>
      </c>
      <c r="AX254" s="15">
        <f>VLOOKUP(dummy_data!$AU254,dummy_oppeained!B:C,2,0)</f>
        <v>3</v>
      </c>
      <c r="AY254" s="22" t="str">
        <f>VLOOKUP(AT254,dummy_oppeained!B:D,3,0)</f>
        <v>arvestus (mitteeristav)</v>
      </c>
      <c r="AZ254" s="72" t="str">
        <f>VLOOKUP(AS:AS,hinded_abi!B:D,3,0)</f>
        <v>NULL</v>
      </c>
      <c r="BA254" s="26" t="str">
        <f t="shared" si="9"/>
        <v/>
      </c>
      <c r="BB254" s="27">
        <f t="shared" si="10"/>
        <v>0</v>
      </c>
      <c r="BC254" s="95" t="str">
        <f t="shared" si="11"/>
        <v>S00011_32310289497_õppeaine49_45545</v>
      </c>
      <c r="BD254" s="99">
        <f>COUNTIF($BC$2:BC254, BC254)</f>
        <v>1</v>
      </c>
    </row>
    <row r="255" spans="1:56" hidden="1" x14ac:dyDescent="0.25">
      <c r="A255" t="s">
        <v>260</v>
      </c>
      <c r="B255" t="s">
        <v>261</v>
      </c>
      <c r="C255" t="s">
        <v>113</v>
      </c>
      <c r="D255" t="s">
        <v>878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926</v>
      </c>
      <c r="Q255" t="s">
        <v>10</v>
      </c>
      <c r="R255" s="1">
        <v>44672</v>
      </c>
      <c r="S255" t="s">
        <v>773</v>
      </c>
      <c r="T255" t="s">
        <v>191</v>
      </c>
      <c r="U255" t="s">
        <v>176</v>
      </c>
      <c r="V255" t="s">
        <v>265</v>
      </c>
      <c r="W255">
        <v>1479</v>
      </c>
      <c r="X255" t="s">
        <v>2706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44814</v>
      </c>
      <c r="AW255" s="106">
        <v>3.5</v>
      </c>
      <c r="AX255" s="40">
        <f>VLOOKUP(dummy_data!$AU255,dummy_oppeained!B:C,2,0)</f>
        <v>6</v>
      </c>
      <c r="AY255" s="22" t="str">
        <f>VLOOKUP(AT255,dummy_oppeained!B:D,3,0)</f>
        <v>hindeline arvestus (eristav hindamine)</v>
      </c>
      <c r="AZ255" s="72">
        <f>VLOOKUP(AS:AS,hinded_abi!B:D,3,0)</f>
        <v>1</v>
      </c>
      <c r="BA255" s="26">
        <f t="shared" si="9"/>
        <v>6</v>
      </c>
      <c r="BB255" s="27">
        <f t="shared" si="10"/>
        <v>6</v>
      </c>
      <c r="BC255" s="95" t="str">
        <f t="shared" si="11"/>
        <v>S00011_32310289497_õppeaine13_44814</v>
      </c>
      <c r="BD255" s="99">
        <f>COUNTIF($BC$2:BC255, BC255)</f>
        <v>1</v>
      </c>
    </row>
    <row r="256" spans="1:56" hidden="1" x14ac:dyDescent="0.25">
      <c r="A256" t="s">
        <v>260</v>
      </c>
      <c r="B256" t="s">
        <v>261</v>
      </c>
      <c r="C256" t="s">
        <v>113</v>
      </c>
      <c r="D256" t="s">
        <v>878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926</v>
      </c>
      <c r="Q256" t="s">
        <v>10</v>
      </c>
      <c r="R256" s="1">
        <v>44672</v>
      </c>
      <c r="S256" t="s">
        <v>773</v>
      </c>
      <c r="T256" t="s">
        <v>191</v>
      </c>
      <c r="U256" t="s">
        <v>176</v>
      </c>
      <c r="V256" t="s">
        <v>265</v>
      </c>
      <c r="W256">
        <v>1479</v>
      </c>
      <c r="X256" t="s">
        <v>2706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45179</v>
      </c>
      <c r="AW256" s="106">
        <v>3.5</v>
      </c>
      <c r="AX256" s="15">
        <f>VLOOKUP(dummy_data!$AU256,dummy_oppeained!B:C,2,0)</f>
        <v>6</v>
      </c>
      <c r="AY256" s="22" t="str">
        <f>VLOOKUP(AT256,dummy_oppeained!B:D,3,0)</f>
        <v>hindeline arvestus (eristav hindamine)</v>
      </c>
      <c r="AZ256" s="72">
        <f>VLOOKUP(AS:AS,hinded_abi!B:D,3,0)</f>
        <v>1</v>
      </c>
      <c r="BA256" s="26">
        <f t="shared" si="9"/>
        <v>6</v>
      </c>
      <c r="BB256" s="27">
        <f t="shared" si="10"/>
        <v>6</v>
      </c>
      <c r="BC256" s="95" t="str">
        <f t="shared" si="11"/>
        <v>S00011_32310289497_õppeaine55_45179</v>
      </c>
      <c r="BD256" s="99">
        <f>COUNTIF($BC$2:BC256, BC256)</f>
        <v>1</v>
      </c>
    </row>
    <row r="257" spans="1:56" hidden="1" x14ac:dyDescent="0.25">
      <c r="A257" t="s">
        <v>260</v>
      </c>
      <c r="B257" t="s">
        <v>261</v>
      </c>
      <c r="C257" t="s">
        <v>113</v>
      </c>
      <c r="D257" t="s">
        <v>878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926</v>
      </c>
      <c r="Q257" t="s">
        <v>10</v>
      </c>
      <c r="R257" s="1">
        <v>44672</v>
      </c>
      <c r="S257" t="s">
        <v>773</v>
      </c>
      <c r="T257" t="s">
        <v>191</v>
      </c>
      <c r="U257" t="s">
        <v>176</v>
      </c>
      <c r="V257" t="s">
        <v>265</v>
      </c>
      <c r="W257">
        <v>1479</v>
      </c>
      <c r="X257" t="s">
        <v>2706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45910</v>
      </c>
      <c r="AW257" s="106">
        <v>3.5</v>
      </c>
      <c r="AX257" s="40">
        <f>VLOOKUP(dummy_data!$AU257,dummy_oppeained!B:C,2,0)</f>
        <v>9</v>
      </c>
      <c r="AY257" s="22" t="str">
        <f>VLOOKUP(AT257,dummy_oppeained!B:D,3,0)</f>
        <v>eksam (eristav hindamine)</v>
      </c>
      <c r="AZ257" s="72">
        <f>VLOOKUP(AS:AS,hinded_abi!B:D,3,0)</f>
        <v>2</v>
      </c>
      <c r="BA257" s="26">
        <f t="shared" si="9"/>
        <v>18</v>
      </c>
      <c r="BB257" s="27">
        <f t="shared" si="10"/>
        <v>9</v>
      </c>
      <c r="BC257" s="95" t="str">
        <f t="shared" si="11"/>
        <v>S00011_32310289497_õppeaine10_45910</v>
      </c>
      <c r="BD257" s="99">
        <f>COUNTIF($BC$2:BC257, BC257)</f>
        <v>1</v>
      </c>
    </row>
    <row r="258" spans="1:56" hidden="1" x14ac:dyDescent="0.25">
      <c r="A258" t="s">
        <v>260</v>
      </c>
      <c r="B258" t="s">
        <v>261</v>
      </c>
      <c r="C258" t="s">
        <v>113</v>
      </c>
      <c r="D258" t="s">
        <v>878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926</v>
      </c>
      <c r="Q258" t="s">
        <v>10</v>
      </c>
      <c r="R258" s="1">
        <v>44672</v>
      </c>
      <c r="S258" t="s">
        <v>773</v>
      </c>
      <c r="T258" t="s">
        <v>191</v>
      </c>
      <c r="U258" t="s">
        <v>176</v>
      </c>
      <c r="V258" t="s">
        <v>265</v>
      </c>
      <c r="W258">
        <v>1479</v>
      </c>
      <c r="X258" t="s">
        <v>2706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44814</v>
      </c>
      <c r="AW258" s="106">
        <v>3.5</v>
      </c>
      <c r="AX258" s="15">
        <f>VLOOKUP(dummy_data!$AU258,dummy_oppeained!B:C,2,0)</f>
        <v>9</v>
      </c>
      <c r="AY258" s="22" t="str">
        <f>VLOOKUP(AT258,dummy_oppeained!B:D,3,0)</f>
        <v>eksam (eristav hindamine)</v>
      </c>
      <c r="AZ258" s="72">
        <f>VLOOKUP(AS:AS,hinded_abi!B:D,3,0)</f>
        <v>0</v>
      </c>
      <c r="BA258" s="26">
        <f t="shared" si="9"/>
        <v>0</v>
      </c>
      <c r="BB258" s="27">
        <f t="shared" si="10"/>
        <v>9</v>
      </c>
      <c r="BC258" s="95" t="str">
        <f t="shared" si="11"/>
        <v>S00011_32310289497_õppeaine24_44814</v>
      </c>
      <c r="BD258" s="99">
        <f>COUNTIF($BC$2:BC258, BC258)</f>
        <v>1</v>
      </c>
    </row>
    <row r="259" spans="1:56" hidden="1" x14ac:dyDescent="0.25">
      <c r="A259" t="s">
        <v>260</v>
      </c>
      <c r="B259" t="s">
        <v>261</v>
      </c>
      <c r="C259" t="s">
        <v>113</v>
      </c>
      <c r="D259" t="s">
        <v>878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926</v>
      </c>
      <c r="Q259" t="s">
        <v>10</v>
      </c>
      <c r="R259" s="1">
        <v>44672</v>
      </c>
      <c r="S259" t="s">
        <v>773</v>
      </c>
      <c r="T259" t="s">
        <v>191</v>
      </c>
      <c r="U259" t="s">
        <v>176</v>
      </c>
      <c r="V259" t="s">
        <v>265</v>
      </c>
      <c r="W259">
        <v>1479</v>
      </c>
      <c r="X259" t="s">
        <v>2706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45910</v>
      </c>
      <c r="AW259" s="106">
        <v>3.5</v>
      </c>
      <c r="AX259" s="40">
        <f>VLOOKUP(dummy_data!$AU259,dummy_oppeained!B:C,2,0)</f>
        <v>6</v>
      </c>
      <c r="AY259" s="22" t="str">
        <f>VLOOKUP(AT259,dummy_oppeained!B:D,3,0)</f>
        <v>hindeline arvestus (eristav hindamine)</v>
      </c>
      <c r="AZ259" s="72">
        <f>VLOOKUP(AS:AS,hinded_abi!B:D,3,0)</f>
        <v>1</v>
      </c>
      <c r="BA259" s="26">
        <f t="shared" ref="BA259:BA322" si="12">IF(AY259&lt;&gt;"arvestus(mitteeristav)", IF(ISNUMBER(AZ259), AX259*AZ259, ""), "")</f>
        <v>6</v>
      </c>
      <c r="BB259" s="27">
        <f t="shared" ref="BB259:BB322" si="13">IF(AY259&lt;&gt;"arvestus (mitteeristav)",AX259,0)</f>
        <v>6</v>
      </c>
      <c r="BC259" s="95" t="str">
        <f t="shared" ref="BC259:BC322" si="14">_xlfn.CONCAT(A259,"_",E259,"_",AT259,"_",AV259)</f>
        <v>S00011_32310289497_õppeaine16_45910</v>
      </c>
      <c r="BD259" s="99">
        <f>COUNTIF($BC$2:BC259, BC259)</f>
        <v>1</v>
      </c>
    </row>
    <row r="260" spans="1:56" hidden="1" x14ac:dyDescent="0.25">
      <c r="A260" t="s">
        <v>260</v>
      </c>
      <c r="B260" t="s">
        <v>261</v>
      </c>
      <c r="C260" t="s">
        <v>113</v>
      </c>
      <c r="D260" t="s">
        <v>878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926</v>
      </c>
      <c r="Q260" t="s">
        <v>10</v>
      </c>
      <c r="R260" s="1">
        <v>44672</v>
      </c>
      <c r="S260" t="s">
        <v>773</v>
      </c>
      <c r="T260" t="s">
        <v>191</v>
      </c>
      <c r="U260" t="s">
        <v>176</v>
      </c>
      <c r="V260" t="s">
        <v>265</v>
      </c>
      <c r="W260">
        <v>1479</v>
      </c>
      <c r="X260" t="s">
        <v>2706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44602</v>
      </c>
      <c r="AW260" s="106">
        <v>3.5</v>
      </c>
      <c r="AX260" s="15">
        <f>VLOOKUP(dummy_data!$AU260,dummy_oppeained!B:C,2,0)</f>
        <v>2</v>
      </c>
      <c r="AY260" s="22" t="str">
        <f>VLOOKUP(AT260,dummy_oppeained!B:D,3,0)</f>
        <v>arvestus (mitteeristav)</v>
      </c>
      <c r="AZ260" s="72" t="str">
        <f>VLOOKUP(AS:AS,hinded_abi!B:D,3,0)</f>
        <v>NULL</v>
      </c>
      <c r="BA260" s="26" t="str">
        <f t="shared" si="12"/>
        <v/>
      </c>
      <c r="BB260" s="27">
        <f t="shared" si="13"/>
        <v>0</v>
      </c>
      <c r="BC260" s="95" t="str">
        <f t="shared" si="14"/>
        <v>S00011_32310289497_õppeaine19_44602</v>
      </c>
      <c r="BD260" s="99">
        <f>COUNTIF($BC$2:BC260, BC260)</f>
        <v>1</v>
      </c>
    </row>
    <row r="261" spans="1:56" hidden="1" x14ac:dyDescent="0.25">
      <c r="A261" t="s">
        <v>260</v>
      </c>
      <c r="B261" t="s">
        <v>261</v>
      </c>
      <c r="C261" t="s">
        <v>113</v>
      </c>
      <c r="D261" t="s">
        <v>878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926</v>
      </c>
      <c r="Q261" t="s">
        <v>10</v>
      </c>
      <c r="R261" s="1">
        <v>44672</v>
      </c>
      <c r="S261" t="s">
        <v>773</v>
      </c>
      <c r="T261" t="s">
        <v>191</v>
      </c>
      <c r="U261" t="s">
        <v>176</v>
      </c>
      <c r="V261" t="s">
        <v>265</v>
      </c>
      <c r="W261">
        <v>1479</v>
      </c>
      <c r="X261" t="s">
        <v>2706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45698</v>
      </c>
      <c r="AW261" s="106">
        <v>3.5</v>
      </c>
      <c r="AX261" s="40">
        <f>VLOOKUP(dummy_data!$AU261,dummy_oppeained!B:C,2,0)</f>
        <v>8</v>
      </c>
      <c r="AY261" s="22" t="str">
        <f>VLOOKUP(AT261,dummy_oppeained!B:D,3,0)</f>
        <v>eksam (eristav hindamine)</v>
      </c>
      <c r="AZ261" s="72">
        <f>VLOOKUP(AS:AS,hinded_abi!B:D,3,0)</f>
        <v>4</v>
      </c>
      <c r="BA261" s="26">
        <f t="shared" si="12"/>
        <v>32</v>
      </c>
      <c r="BB261" s="27">
        <f t="shared" si="13"/>
        <v>8</v>
      </c>
      <c r="BC261" s="95" t="str">
        <f t="shared" si="14"/>
        <v>S00011_32310289497_õppeaine37_45698</v>
      </c>
      <c r="BD261" s="99">
        <f>COUNTIF($BC$2:BC261, BC261)</f>
        <v>1</v>
      </c>
    </row>
    <row r="262" spans="1:56" hidden="1" x14ac:dyDescent="0.25">
      <c r="A262" t="s">
        <v>260</v>
      </c>
      <c r="B262" t="s">
        <v>261</v>
      </c>
      <c r="C262" t="s">
        <v>113</v>
      </c>
      <c r="D262" t="s">
        <v>878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926</v>
      </c>
      <c r="Q262" t="s">
        <v>10</v>
      </c>
      <c r="R262" s="1">
        <v>44672</v>
      </c>
      <c r="S262" t="s">
        <v>773</v>
      </c>
      <c r="T262" t="s">
        <v>191</v>
      </c>
      <c r="U262" t="s">
        <v>176</v>
      </c>
      <c r="V262" t="s">
        <v>265</v>
      </c>
      <c r="W262">
        <v>1479</v>
      </c>
      <c r="X262" t="s">
        <v>2706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44084</v>
      </c>
      <c r="AW262" s="106">
        <v>3.5</v>
      </c>
      <c r="AX262" s="15">
        <f>VLOOKUP(dummy_data!$AU262,dummy_oppeained!B:C,2,0)</f>
        <v>6</v>
      </c>
      <c r="AY262" s="22" t="str">
        <f>VLOOKUP(AT262,dummy_oppeained!B:D,3,0)</f>
        <v>hindeline arvestus (eristav hindamine)</v>
      </c>
      <c r="AZ262" s="72">
        <f>VLOOKUP(AS:AS,hinded_abi!B:D,3,0)</f>
        <v>4</v>
      </c>
      <c r="BA262" s="26">
        <f t="shared" si="12"/>
        <v>24</v>
      </c>
      <c r="BB262" s="27">
        <f t="shared" si="13"/>
        <v>6</v>
      </c>
      <c r="BC262" s="95" t="str">
        <f t="shared" si="14"/>
        <v>S00011_32310289497_õppeaine14_44084</v>
      </c>
      <c r="BD262" s="99">
        <f>COUNTIF($BC$2:BC262, BC262)</f>
        <v>1</v>
      </c>
    </row>
    <row r="263" spans="1:56" hidden="1" x14ac:dyDescent="0.25">
      <c r="A263" t="s">
        <v>260</v>
      </c>
      <c r="B263" t="s">
        <v>261</v>
      </c>
      <c r="C263" t="s">
        <v>113</v>
      </c>
      <c r="D263" t="s">
        <v>878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926</v>
      </c>
      <c r="Q263" t="s">
        <v>10</v>
      </c>
      <c r="R263" s="1">
        <v>44672</v>
      </c>
      <c r="S263" t="s">
        <v>773</v>
      </c>
      <c r="T263" t="s">
        <v>191</v>
      </c>
      <c r="U263" t="s">
        <v>176</v>
      </c>
      <c r="V263" t="s">
        <v>265</v>
      </c>
      <c r="W263">
        <v>1479</v>
      </c>
      <c r="X263" t="s">
        <v>2706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45332</v>
      </c>
      <c r="AW263" s="106">
        <v>3.5</v>
      </c>
      <c r="AX263" s="40">
        <f>VLOOKUP(dummy_data!$AU263,dummy_oppeained!B:C,2,0)</f>
        <v>3</v>
      </c>
      <c r="AY263" s="22" t="str">
        <f>VLOOKUP(AT263,dummy_oppeained!B:D,3,0)</f>
        <v>arvestus (mitteeristav)</v>
      </c>
      <c r="AZ263" s="72" t="str">
        <f>VLOOKUP(AS:AS,hinded_abi!B:D,3,0)</f>
        <v>NULL</v>
      </c>
      <c r="BA263" s="26" t="str">
        <f t="shared" si="12"/>
        <v/>
      </c>
      <c r="BB263" s="27">
        <f t="shared" si="13"/>
        <v>0</v>
      </c>
      <c r="BC263" s="95" t="str">
        <f t="shared" si="14"/>
        <v>S00011_32310289497_õppeaine57_45332</v>
      </c>
      <c r="BD263" s="99">
        <f>COUNTIF($BC$2:BC263, BC263)</f>
        <v>1</v>
      </c>
    </row>
    <row r="264" spans="1:56" hidden="1" x14ac:dyDescent="0.25">
      <c r="A264" t="s">
        <v>269</v>
      </c>
      <c r="B264" t="s">
        <v>226</v>
      </c>
      <c r="C264" t="s">
        <v>49</v>
      </c>
      <c r="D264" t="s">
        <v>879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921</v>
      </c>
      <c r="Q264" t="s">
        <v>237</v>
      </c>
      <c r="R264" s="1">
        <v>44178</v>
      </c>
      <c r="S264" t="s">
        <v>773</v>
      </c>
      <c r="T264" t="s">
        <v>59</v>
      </c>
      <c r="U264" t="s">
        <v>60</v>
      </c>
      <c r="V264" t="s">
        <v>177</v>
      </c>
      <c r="W264">
        <v>1467</v>
      </c>
      <c r="X264" t="s">
        <v>2706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45179</v>
      </c>
      <c r="AW264" s="106">
        <v>3.5</v>
      </c>
      <c r="AX264" s="15">
        <f>VLOOKUP(dummy_data!$AU264,dummy_oppeained!B:C,2,0)</f>
        <v>9</v>
      </c>
      <c r="AY264" s="22" t="str">
        <f>VLOOKUP(AT264,dummy_oppeained!B:D,3,0)</f>
        <v>eksam (eristav hindamine)</v>
      </c>
      <c r="AZ264" s="72">
        <f>VLOOKUP(AS:AS,hinded_abi!B:D,3,0)</f>
        <v>3</v>
      </c>
      <c r="BA264" s="26">
        <f t="shared" si="12"/>
        <v>27</v>
      </c>
      <c r="BB264" s="27">
        <f t="shared" si="13"/>
        <v>9</v>
      </c>
      <c r="BC264" s="95" t="str">
        <f t="shared" si="14"/>
        <v>S00012_56611245223_õppeaine38_45179</v>
      </c>
      <c r="BD264" s="99">
        <f>COUNTIF($BC$2:BC264, BC264)</f>
        <v>1</v>
      </c>
    </row>
    <row r="265" spans="1:56" hidden="1" x14ac:dyDescent="0.25">
      <c r="A265" t="s">
        <v>269</v>
      </c>
      <c r="B265" t="s">
        <v>226</v>
      </c>
      <c r="C265" t="s">
        <v>49</v>
      </c>
      <c r="D265" t="s">
        <v>879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921</v>
      </c>
      <c r="Q265" t="s">
        <v>237</v>
      </c>
      <c r="R265" s="1">
        <v>44178</v>
      </c>
      <c r="S265" t="s">
        <v>773</v>
      </c>
      <c r="T265" t="s">
        <v>59</v>
      </c>
      <c r="U265" t="s">
        <v>60</v>
      </c>
      <c r="V265" t="s">
        <v>177</v>
      </c>
      <c r="W265">
        <v>1467</v>
      </c>
      <c r="X265" t="s">
        <v>2706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44449</v>
      </c>
      <c r="AW265" s="106">
        <v>3.5</v>
      </c>
      <c r="AX265" s="40">
        <f>VLOOKUP(dummy_data!$AU265,dummy_oppeained!B:C,2,0)</f>
        <v>3</v>
      </c>
      <c r="AY265" s="22" t="str">
        <f>VLOOKUP(AT265,dummy_oppeained!B:D,3,0)</f>
        <v>arvestus (mitteeristav)</v>
      </c>
      <c r="AZ265" s="72" t="str">
        <f>VLOOKUP(AS:AS,hinded_abi!B:D,3,0)</f>
        <v>NULL</v>
      </c>
      <c r="BA265" s="26" t="str">
        <f t="shared" si="12"/>
        <v/>
      </c>
      <c r="BB265" s="27">
        <f t="shared" si="13"/>
        <v>0</v>
      </c>
      <c r="BC265" s="95" t="str">
        <f t="shared" si="14"/>
        <v>S00012_56611245223_õppeaine76_44449</v>
      </c>
      <c r="BD265" s="99">
        <f>COUNTIF($BC$2:BC265, BC265)</f>
        <v>1</v>
      </c>
    </row>
    <row r="266" spans="1:56" hidden="1" x14ac:dyDescent="0.25">
      <c r="A266" t="s">
        <v>269</v>
      </c>
      <c r="B266" t="s">
        <v>226</v>
      </c>
      <c r="C266" t="s">
        <v>49</v>
      </c>
      <c r="D266" t="s">
        <v>879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921</v>
      </c>
      <c r="Q266" t="s">
        <v>237</v>
      </c>
      <c r="R266" s="1">
        <v>44178</v>
      </c>
      <c r="S266" t="s">
        <v>773</v>
      </c>
      <c r="T266" t="s">
        <v>59</v>
      </c>
      <c r="U266" t="s">
        <v>60</v>
      </c>
      <c r="V266" t="s">
        <v>177</v>
      </c>
      <c r="W266">
        <v>1467</v>
      </c>
      <c r="X266" t="s">
        <v>2706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44084</v>
      </c>
      <c r="AW266" s="106">
        <v>3.5</v>
      </c>
      <c r="AX266" s="15">
        <f>VLOOKUP(dummy_data!$AU266,dummy_oppeained!B:C,2,0)</f>
        <v>8</v>
      </c>
      <c r="AY266" s="22" t="str">
        <f>VLOOKUP(AT266,dummy_oppeained!B:D,3,0)</f>
        <v>eksam (eristav hindamine)</v>
      </c>
      <c r="AZ266" s="72">
        <f>VLOOKUP(AS:AS,hinded_abi!B:D,3,0)</f>
        <v>3</v>
      </c>
      <c r="BA266" s="26">
        <f t="shared" si="12"/>
        <v>24</v>
      </c>
      <c r="BB266" s="27">
        <f t="shared" si="13"/>
        <v>8</v>
      </c>
      <c r="BC266" s="95" t="str">
        <f t="shared" si="14"/>
        <v>S00012_56611245223_õppeaine9_44084</v>
      </c>
      <c r="BD266" s="99">
        <f>COUNTIF($BC$2:BC266, BC266)</f>
        <v>1</v>
      </c>
    </row>
    <row r="267" spans="1:56" hidden="1" x14ac:dyDescent="0.25">
      <c r="A267" t="s">
        <v>269</v>
      </c>
      <c r="B267" t="s">
        <v>226</v>
      </c>
      <c r="C267" t="s">
        <v>49</v>
      </c>
      <c r="D267" t="s">
        <v>879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921</v>
      </c>
      <c r="Q267" t="s">
        <v>237</v>
      </c>
      <c r="R267" s="1">
        <v>44178</v>
      </c>
      <c r="S267" t="s">
        <v>773</v>
      </c>
      <c r="T267" t="s">
        <v>59</v>
      </c>
      <c r="U267" t="s">
        <v>60</v>
      </c>
      <c r="V267" t="s">
        <v>177</v>
      </c>
      <c r="W267">
        <v>1467</v>
      </c>
      <c r="X267" t="s">
        <v>2706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45545</v>
      </c>
      <c r="AW267" s="106">
        <v>3.5</v>
      </c>
      <c r="AX267" s="40">
        <f>VLOOKUP(dummy_data!$AU267,dummy_oppeained!B:C,2,0)</f>
        <v>3</v>
      </c>
      <c r="AY267" s="22" t="str">
        <f>VLOOKUP(AT267,dummy_oppeained!B:D,3,0)</f>
        <v>arvestus (mitteeristav)</v>
      </c>
      <c r="AZ267" s="72" t="str">
        <f>VLOOKUP(AS:AS,hinded_abi!B:D,3,0)</f>
        <v>NULL</v>
      </c>
      <c r="BA267" s="26" t="str">
        <f t="shared" si="12"/>
        <v/>
      </c>
      <c r="BB267" s="27">
        <f t="shared" si="13"/>
        <v>0</v>
      </c>
      <c r="BC267" s="95" t="str">
        <f t="shared" si="14"/>
        <v>S00012_56611245223_õppeaine7_45545</v>
      </c>
      <c r="BD267" s="99">
        <f>COUNTIF($BC$2:BC267, BC267)</f>
        <v>1</v>
      </c>
    </row>
    <row r="268" spans="1:56" hidden="1" x14ac:dyDescent="0.25">
      <c r="A268" t="s">
        <v>269</v>
      </c>
      <c r="B268" t="s">
        <v>226</v>
      </c>
      <c r="C268" t="s">
        <v>49</v>
      </c>
      <c r="D268" t="s">
        <v>879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921</v>
      </c>
      <c r="Q268" t="s">
        <v>237</v>
      </c>
      <c r="R268" s="1">
        <v>44178</v>
      </c>
      <c r="S268" t="s">
        <v>773</v>
      </c>
      <c r="T268" t="s">
        <v>59</v>
      </c>
      <c r="U268" t="s">
        <v>60</v>
      </c>
      <c r="V268" t="s">
        <v>177</v>
      </c>
      <c r="W268">
        <v>1467</v>
      </c>
      <c r="X268" t="s">
        <v>2706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45545</v>
      </c>
      <c r="AW268" s="106">
        <v>3.5</v>
      </c>
      <c r="AX268" s="15">
        <f>VLOOKUP(dummy_data!$AU268,dummy_oppeained!B:C,2,0)</f>
        <v>6</v>
      </c>
      <c r="AY268" s="22" t="str">
        <f>VLOOKUP(AT268,dummy_oppeained!B:D,3,0)</f>
        <v>hindeline arvestus (eristav hindamine)</v>
      </c>
      <c r="AZ268" s="72">
        <f>VLOOKUP(AS:AS,hinded_abi!B:D,3,0)</f>
        <v>2</v>
      </c>
      <c r="BA268" s="26">
        <f t="shared" si="12"/>
        <v>12</v>
      </c>
      <c r="BB268" s="27">
        <f t="shared" si="13"/>
        <v>6</v>
      </c>
      <c r="BC268" s="95" t="str">
        <f t="shared" si="14"/>
        <v>S00012_56611245223_õppeaine70_45545</v>
      </c>
      <c r="BD268" s="99">
        <f>COUNTIF($BC$2:BC268, BC268)</f>
        <v>1</v>
      </c>
    </row>
    <row r="269" spans="1:56" hidden="1" x14ac:dyDescent="0.25">
      <c r="A269" t="s">
        <v>269</v>
      </c>
      <c r="B269" t="s">
        <v>226</v>
      </c>
      <c r="C269" t="s">
        <v>49</v>
      </c>
      <c r="D269" t="s">
        <v>879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921</v>
      </c>
      <c r="Q269" t="s">
        <v>237</v>
      </c>
      <c r="R269" s="1">
        <v>44178</v>
      </c>
      <c r="S269" t="s">
        <v>773</v>
      </c>
      <c r="T269" t="s">
        <v>59</v>
      </c>
      <c r="U269" t="s">
        <v>60</v>
      </c>
      <c r="V269" t="s">
        <v>177</v>
      </c>
      <c r="W269">
        <v>1467</v>
      </c>
      <c r="X269" t="s">
        <v>2706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45698</v>
      </c>
      <c r="AW269" s="106">
        <v>3.5</v>
      </c>
      <c r="AX269" s="40">
        <f>VLOOKUP(dummy_data!$AU269,dummy_oppeained!B:C,2,0)</f>
        <v>3</v>
      </c>
      <c r="AY269" s="22" t="str">
        <f>VLOOKUP(AT269,dummy_oppeained!B:D,3,0)</f>
        <v>arvestus (mitteeristav)</v>
      </c>
      <c r="AZ269" s="72" t="str">
        <f>VLOOKUP(AS:AS,hinded_abi!B:D,3,0)</f>
        <v>NULL</v>
      </c>
      <c r="BA269" s="26" t="str">
        <f t="shared" si="12"/>
        <v/>
      </c>
      <c r="BB269" s="27">
        <f t="shared" si="13"/>
        <v>0</v>
      </c>
      <c r="BC269" s="95" t="str">
        <f t="shared" si="14"/>
        <v>S00012_56611245223_õppeaine59_45698</v>
      </c>
      <c r="BD269" s="99">
        <f>COUNTIF($BC$2:BC269, BC269)</f>
        <v>1</v>
      </c>
    </row>
    <row r="270" spans="1:56" hidden="1" x14ac:dyDescent="0.25">
      <c r="A270" t="s">
        <v>269</v>
      </c>
      <c r="B270" t="s">
        <v>226</v>
      </c>
      <c r="C270" t="s">
        <v>49</v>
      </c>
      <c r="D270" t="s">
        <v>879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921</v>
      </c>
      <c r="Q270" t="s">
        <v>237</v>
      </c>
      <c r="R270" s="1">
        <v>44178</v>
      </c>
      <c r="S270" t="s">
        <v>773</v>
      </c>
      <c r="T270" t="s">
        <v>59</v>
      </c>
      <c r="U270" t="s">
        <v>60</v>
      </c>
      <c r="V270" t="s">
        <v>177</v>
      </c>
      <c r="W270">
        <v>1467</v>
      </c>
      <c r="X270" t="s">
        <v>2706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45545</v>
      </c>
      <c r="AW270" s="106">
        <v>3.5</v>
      </c>
      <c r="AX270" s="15">
        <f>VLOOKUP(dummy_data!$AU270,dummy_oppeained!B:C,2,0)</f>
        <v>6</v>
      </c>
      <c r="AY270" s="22" t="str">
        <f>VLOOKUP(AT270,dummy_oppeained!B:D,3,0)</f>
        <v>hindeline arvestus (eristav hindamine)</v>
      </c>
      <c r="AZ270" s="72">
        <f>VLOOKUP(AS:AS,hinded_abi!B:D,3,0)</f>
        <v>0</v>
      </c>
      <c r="BA270" s="26">
        <f t="shared" si="12"/>
        <v>0</v>
      </c>
      <c r="BB270" s="27">
        <f t="shared" si="13"/>
        <v>6</v>
      </c>
      <c r="BC270" s="95" t="str">
        <f t="shared" si="14"/>
        <v>S00012_56611245223_õppeaine27_45545</v>
      </c>
      <c r="BD270" s="99">
        <f>COUNTIF($BC$2:BC270, BC270)</f>
        <v>1</v>
      </c>
    </row>
    <row r="271" spans="1:56" hidden="1" x14ac:dyDescent="0.25">
      <c r="A271" t="s">
        <v>269</v>
      </c>
      <c r="B271" t="s">
        <v>226</v>
      </c>
      <c r="C271" t="s">
        <v>49</v>
      </c>
      <c r="D271" t="s">
        <v>879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921</v>
      </c>
      <c r="Q271" t="s">
        <v>237</v>
      </c>
      <c r="R271" s="1">
        <v>44178</v>
      </c>
      <c r="S271" t="s">
        <v>773</v>
      </c>
      <c r="T271" t="s">
        <v>59</v>
      </c>
      <c r="U271" t="s">
        <v>60</v>
      </c>
      <c r="V271" t="s">
        <v>177</v>
      </c>
      <c r="W271">
        <v>1467</v>
      </c>
      <c r="X271" t="s">
        <v>2706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45179</v>
      </c>
      <c r="AW271" s="106">
        <v>3.5</v>
      </c>
      <c r="AX271" s="40">
        <f>VLOOKUP(dummy_data!$AU271,dummy_oppeained!B:C,2,0)</f>
        <v>6</v>
      </c>
      <c r="AY271" s="22" t="str">
        <f>VLOOKUP(AT271,dummy_oppeained!B:D,3,0)</f>
        <v>hindeline arvestus (eristav hindamine)</v>
      </c>
      <c r="AZ271" s="72">
        <f>VLOOKUP(AS:AS,hinded_abi!B:D,3,0)</f>
        <v>0</v>
      </c>
      <c r="BA271" s="26">
        <f t="shared" si="12"/>
        <v>0</v>
      </c>
      <c r="BB271" s="27">
        <f t="shared" si="13"/>
        <v>6</v>
      </c>
      <c r="BC271" s="95" t="str">
        <f t="shared" si="14"/>
        <v>S00012_56611245223_õppeaine98_45179</v>
      </c>
      <c r="BD271" s="99">
        <f>COUNTIF($BC$2:BC271, BC271)</f>
        <v>1</v>
      </c>
    </row>
    <row r="272" spans="1:56" hidden="1" x14ac:dyDescent="0.25">
      <c r="A272" t="s">
        <v>269</v>
      </c>
      <c r="B272" t="s">
        <v>226</v>
      </c>
      <c r="C272" t="s">
        <v>49</v>
      </c>
      <c r="D272" t="s">
        <v>879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921</v>
      </c>
      <c r="Q272" t="s">
        <v>237</v>
      </c>
      <c r="R272" s="1">
        <v>44178</v>
      </c>
      <c r="S272" t="s">
        <v>773</v>
      </c>
      <c r="T272" t="s">
        <v>59</v>
      </c>
      <c r="U272" t="s">
        <v>60</v>
      </c>
      <c r="V272" t="s">
        <v>177</v>
      </c>
      <c r="W272">
        <v>1467</v>
      </c>
      <c r="X272" t="s">
        <v>2706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44814</v>
      </c>
      <c r="AW272" s="106">
        <v>3.5</v>
      </c>
      <c r="AX272" s="15">
        <f>VLOOKUP(dummy_data!$AU272,dummy_oppeained!B:C,2,0)</f>
        <v>9</v>
      </c>
      <c r="AY272" s="22" t="str">
        <f>VLOOKUP(AT272,dummy_oppeained!B:D,3,0)</f>
        <v>eksam (eristav hindamine)</v>
      </c>
      <c r="AZ272" s="72">
        <f>VLOOKUP(AS:AS,hinded_abi!B:D,3,0)</f>
        <v>2</v>
      </c>
      <c r="BA272" s="26">
        <f t="shared" si="12"/>
        <v>18</v>
      </c>
      <c r="BB272" s="27">
        <f t="shared" si="13"/>
        <v>9</v>
      </c>
      <c r="BC272" s="95" t="str">
        <f t="shared" si="14"/>
        <v>S00012_56611245223_õppeaine94_44814</v>
      </c>
      <c r="BD272" s="99">
        <f>COUNTIF($BC$2:BC272, BC272)</f>
        <v>1</v>
      </c>
    </row>
    <row r="273" spans="1:56" hidden="1" x14ac:dyDescent="0.25">
      <c r="A273" t="s">
        <v>269</v>
      </c>
      <c r="B273" t="s">
        <v>226</v>
      </c>
      <c r="C273" t="s">
        <v>49</v>
      </c>
      <c r="D273" t="s">
        <v>879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921</v>
      </c>
      <c r="Q273" t="s">
        <v>237</v>
      </c>
      <c r="R273" s="1">
        <v>44178</v>
      </c>
      <c r="S273" t="s">
        <v>773</v>
      </c>
      <c r="T273" t="s">
        <v>59</v>
      </c>
      <c r="U273" t="s">
        <v>60</v>
      </c>
      <c r="V273" t="s">
        <v>177</v>
      </c>
      <c r="W273">
        <v>1467</v>
      </c>
      <c r="X273" t="s">
        <v>2706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45179</v>
      </c>
      <c r="AW273" s="106">
        <v>3.5</v>
      </c>
      <c r="AX273" s="40">
        <f>VLOOKUP(dummy_data!$AU273,dummy_oppeained!B:C,2,0)</f>
        <v>3</v>
      </c>
      <c r="AY273" s="22" t="str">
        <f>VLOOKUP(AT273,dummy_oppeained!B:D,3,0)</f>
        <v>arvestus (mitteeristav)</v>
      </c>
      <c r="AZ273" s="72">
        <f>VLOOKUP(AS:AS,hinded_abi!B:D,3,0)</f>
        <v>0</v>
      </c>
      <c r="BA273" s="26">
        <f t="shared" si="12"/>
        <v>0</v>
      </c>
      <c r="BB273" s="27">
        <f t="shared" si="13"/>
        <v>0</v>
      </c>
      <c r="BC273" s="95" t="str">
        <f t="shared" si="14"/>
        <v>S00012_56611245223_õppeaine57_45179</v>
      </c>
      <c r="BD273" s="99">
        <f>COUNTIF($BC$2:BC273, BC273)</f>
        <v>1</v>
      </c>
    </row>
    <row r="274" spans="1:56" hidden="1" x14ac:dyDescent="0.25">
      <c r="A274" t="s">
        <v>269</v>
      </c>
      <c r="B274" t="s">
        <v>226</v>
      </c>
      <c r="C274" t="s">
        <v>49</v>
      </c>
      <c r="D274" t="s">
        <v>879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921</v>
      </c>
      <c r="Q274" t="s">
        <v>237</v>
      </c>
      <c r="R274" s="1">
        <v>44178</v>
      </c>
      <c r="S274" t="s">
        <v>773</v>
      </c>
      <c r="T274" t="s">
        <v>59</v>
      </c>
      <c r="U274" t="s">
        <v>60</v>
      </c>
      <c r="V274" t="s">
        <v>177</v>
      </c>
      <c r="W274">
        <v>1467</v>
      </c>
      <c r="X274" t="s">
        <v>2706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45545</v>
      </c>
      <c r="AW274" s="106">
        <v>3.5</v>
      </c>
      <c r="AX274" s="15">
        <f>VLOOKUP(dummy_data!$AU274,dummy_oppeained!B:C,2,0)</f>
        <v>9</v>
      </c>
      <c r="AY274" s="22" t="str">
        <f>VLOOKUP(AT274,dummy_oppeained!B:D,3,0)</f>
        <v>eksam (eristav hindamine)</v>
      </c>
      <c r="AZ274" s="72">
        <f>VLOOKUP(AS:AS,hinded_abi!B:D,3,0)</f>
        <v>0</v>
      </c>
      <c r="BA274" s="26">
        <f t="shared" si="12"/>
        <v>0</v>
      </c>
      <c r="BB274" s="27">
        <f t="shared" si="13"/>
        <v>9</v>
      </c>
      <c r="BC274" s="95" t="str">
        <f t="shared" si="14"/>
        <v>S00012_56611245223_õppeaine66_45545</v>
      </c>
      <c r="BD274" s="99">
        <f>COUNTIF($BC$2:BC274, BC274)</f>
        <v>1</v>
      </c>
    </row>
    <row r="275" spans="1:56" hidden="1" x14ac:dyDescent="0.25">
      <c r="A275" t="s">
        <v>269</v>
      </c>
      <c r="B275" t="s">
        <v>226</v>
      </c>
      <c r="C275" t="s">
        <v>49</v>
      </c>
      <c r="D275" t="s">
        <v>879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921</v>
      </c>
      <c r="Q275" t="s">
        <v>237</v>
      </c>
      <c r="R275" s="1">
        <v>44178</v>
      </c>
      <c r="S275" t="s">
        <v>773</v>
      </c>
      <c r="T275" t="s">
        <v>59</v>
      </c>
      <c r="U275" t="s">
        <v>60</v>
      </c>
      <c r="V275" t="s">
        <v>177</v>
      </c>
      <c r="W275">
        <v>1467</v>
      </c>
      <c r="X275" t="s">
        <v>2706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44449</v>
      </c>
      <c r="AW275" s="106">
        <v>3.5</v>
      </c>
      <c r="AX275" s="40">
        <f>VLOOKUP(dummy_data!$AU275,dummy_oppeained!B:C,2,0)</f>
        <v>3</v>
      </c>
      <c r="AY275" s="22" t="str">
        <f>VLOOKUP(AT275,dummy_oppeained!B:D,3,0)</f>
        <v>arvestus (mitteeristav)</v>
      </c>
      <c r="AZ275" s="72" t="str">
        <f>VLOOKUP(AS:AS,hinded_abi!B:D,3,0)</f>
        <v>NULL</v>
      </c>
      <c r="BA275" s="26" t="str">
        <f t="shared" si="12"/>
        <v/>
      </c>
      <c r="BB275" s="27">
        <f t="shared" si="13"/>
        <v>0</v>
      </c>
      <c r="BC275" s="95" t="str">
        <f t="shared" si="14"/>
        <v>S00012_56611245223_õppeaine29_44449</v>
      </c>
      <c r="BD275" s="99">
        <f>COUNTIF($BC$2:BC275, BC275)</f>
        <v>1</v>
      </c>
    </row>
    <row r="276" spans="1:56" hidden="1" x14ac:dyDescent="0.25">
      <c r="A276" t="s">
        <v>269</v>
      </c>
      <c r="B276" t="s">
        <v>226</v>
      </c>
      <c r="C276" t="s">
        <v>49</v>
      </c>
      <c r="D276" t="s">
        <v>879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921</v>
      </c>
      <c r="Q276" t="s">
        <v>237</v>
      </c>
      <c r="R276" s="1">
        <v>44178</v>
      </c>
      <c r="S276" t="s">
        <v>773</v>
      </c>
      <c r="T276" t="s">
        <v>59</v>
      </c>
      <c r="U276" t="s">
        <v>60</v>
      </c>
      <c r="V276" t="s">
        <v>177</v>
      </c>
      <c r="W276">
        <v>1467</v>
      </c>
      <c r="X276" t="s">
        <v>2706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44602</v>
      </c>
      <c r="AW276" s="106">
        <v>3.5</v>
      </c>
      <c r="AX276" s="15">
        <f>VLOOKUP(dummy_data!$AU276,dummy_oppeained!B:C,2,0)</f>
        <v>6</v>
      </c>
      <c r="AY276" s="22" t="str">
        <f>VLOOKUP(AT276,dummy_oppeained!B:D,3,0)</f>
        <v>hindeline arvestus (eristav hindamine)</v>
      </c>
      <c r="AZ276" s="72">
        <f>VLOOKUP(AS:AS,hinded_abi!B:D,3,0)</f>
        <v>0</v>
      </c>
      <c r="BA276" s="26">
        <f t="shared" si="12"/>
        <v>0</v>
      </c>
      <c r="BB276" s="27">
        <f t="shared" si="13"/>
        <v>6</v>
      </c>
      <c r="BC276" s="95" t="str">
        <f t="shared" si="14"/>
        <v>S00012_56611245223_õppeaine78_44602</v>
      </c>
      <c r="BD276" s="99">
        <f>COUNTIF($BC$2:BC276, BC276)</f>
        <v>1</v>
      </c>
    </row>
    <row r="277" spans="1:56" hidden="1" x14ac:dyDescent="0.25">
      <c r="A277" t="s">
        <v>269</v>
      </c>
      <c r="B277" t="s">
        <v>226</v>
      </c>
      <c r="C277" t="s">
        <v>49</v>
      </c>
      <c r="D277" t="s">
        <v>879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921</v>
      </c>
      <c r="Q277" t="s">
        <v>237</v>
      </c>
      <c r="R277" s="1">
        <v>44178</v>
      </c>
      <c r="S277" t="s">
        <v>773</v>
      </c>
      <c r="T277" t="s">
        <v>59</v>
      </c>
      <c r="U277" t="s">
        <v>60</v>
      </c>
      <c r="V277" t="s">
        <v>177</v>
      </c>
      <c r="W277">
        <v>1467</v>
      </c>
      <c r="X277" t="s">
        <v>2706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44814</v>
      </c>
      <c r="AW277" s="106">
        <v>3.5</v>
      </c>
      <c r="AX277" s="40">
        <f>VLOOKUP(dummy_data!$AU277,dummy_oppeained!B:C,2,0)</f>
        <v>3</v>
      </c>
      <c r="AY277" s="22" t="str">
        <f>VLOOKUP(AT277,dummy_oppeained!B:D,3,0)</f>
        <v>arvestus (mitteeristav)</v>
      </c>
      <c r="AZ277" s="72" t="str">
        <f>VLOOKUP(AS:AS,hinded_abi!B:D,3,0)</f>
        <v>NULL</v>
      </c>
      <c r="BA277" s="26" t="str">
        <f t="shared" si="12"/>
        <v/>
      </c>
      <c r="BB277" s="27">
        <f t="shared" si="13"/>
        <v>0</v>
      </c>
      <c r="BC277" s="95" t="str">
        <f t="shared" si="14"/>
        <v>S00012_56611245223_õppeaine62_44814</v>
      </c>
      <c r="BD277" s="99">
        <f>COUNTIF($BC$2:BC277, BC277)</f>
        <v>1</v>
      </c>
    </row>
    <row r="278" spans="1:56" hidden="1" x14ac:dyDescent="0.25">
      <c r="A278" t="s">
        <v>269</v>
      </c>
      <c r="B278" t="s">
        <v>226</v>
      </c>
      <c r="C278" t="s">
        <v>49</v>
      </c>
      <c r="D278" t="s">
        <v>879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921</v>
      </c>
      <c r="Q278" t="s">
        <v>237</v>
      </c>
      <c r="R278" s="1">
        <v>44178</v>
      </c>
      <c r="S278" t="s">
        <v>773</v>
      </c>
      <c r="T278" t="s">
        <v>59</v>
      </c>
      <c r="U278" t="s">
        <v>60</v>
      </c>
      <c r="V278" t="s">
        <v>177</v>
      </c>
      <c r="W278">
        <v>1467</v>
      </c>
      <c r="X278" t="s">
        <v>2706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44237</v>
      </c>
      <c r="AW278" s="106">
        <v>3.5</v>
      </c>
      <c r="AX278" s="15">
        <f>VLOOKUP(dummy_data!$AU278,dummy_oppeained!B:C,2,0)</f>
        <v>3</v>
      </c>
      <c r="AY278" s="22" t="str">
        <f>VLOOKUP(AT278,dummy_oppeained!B:D,3,0)</f>
        <v>arvestus (mitteeristav)</v>
      </c>
      <c r="AZ278" s="72" t="str">
        <f>VLOOKUP(AS:AS,hinded_abi!B:D,3,0)</f>
        <v>NULL</v>
      </c>
      <c r="BA278" s="26" t="str">
        <f t="shared" si="12"/>
        <v/>
      </c>
      <c r="BB278" s="27">
        <f t="shared" si="13"/>
        <v>0</v>
      </c>
      <c r="BC278" s="95" t="str">
        <f t="shared" si="14"/>
        <v>S00012_56611245223_õppeaine45_44237</v>
      </c>
      <c r="BD278" s="99">
        <f>COUNTIF($BC$2:BC278, BC278)</f>
        <v>1</v>
      </c>
    </row>
    <row r="279" spans="1:56" hidden="1" x14ac:dyDescent="0.25">
      <c r="A279" t="s">
        <v>269</v>
      </c>
      <c r="B279" t="s">
        <v>226</v>
      </c>
      <c r="C279" t="s">
        <v>49</v>
      </c>
      <c r="D279" t="s">
        <v>879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921</v>
      </c>
      <c r="Q279" t="s">
        <v>237</v>
      </c>
      <c r="R279" s="1">
        <v>44178</v>
      </c>
      <c r="S279" t="s">
        <v>773</v>
      </c>
      <c r="T279" t="s">
        <v>59</v>
      </c>
      <c r="U279" t="s">
        <v>60</v>
      </c>
      <c r="V279" t="s">
        <v>177</v>
      </c>
      <c r="W279">
        <v>1467</v>
      </c>
      <c r="X279" t="s">
        <v>2706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44084</v>
      </c>
      <c r="AW279" s="106">
        <v>3.5</v>
      </c>
      <c r="AX279" s="40">
        <f>VLOOKUP(dummy_data!$AU279,dummy_oppeained!B:C,2,0)</f>
        <v>3</v>
      </c>
      <c r="AY279" s="22" t="str">
        <f>VLOOKUP(AT279,dummy_oppeained!B:D,3,0)</f>
        <v>arvestus (mitteeristav)</v>
      </c>
      <c r="AZ279" s="72" t="str">
        <f>VLOOKUP(AS:AS,hinded_abi!B:D,3,0)</f>
        <v>NULL</v>
      </c>
      <c r="BA279" s="26" t="str">
        <f t="shared" si="12"/>
        <v/>
      </c>
      <c r="BB279" s="27">
        <f t="shared" si="13"/>
        <v>0</v>
      </c>
      <c r="BC279" s="95" t="str">
        <f t="shared" si="14"/>
        <v>S00012_56611245223_õppeaine77_44084</v>
      </c>
      <c r="BD279" s="99">
        <f>COUNTIF($BC$2:BC279, BC279)</f>
        <v>1</v>
      </c>
    </row>
    <row r="280" spans="1:56" hidden="1" x14ac:dyDescent="0.25">
      <c r="A280" t="s">
        <v>269</v>
      </c>
      <c r="B280" t="s">
        <v>226</v>
      </c>
      <c r="C280" t="s">
        <v>49</v>
      </c>
      <c r="D280" t="s">
        <v>879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921</v>
      </c>
      <c r="Q280" t="s">
        <v>237</v>
      </c>
      <c r="R280" s="1">
        <v>44178</v>
      </c>
      <c r="S280" t="s">
        <v>773</v>
      </c>
      <c r="T280" t="s">
        <v>59</v>
      </c>
      <c r="U280" t="s">
        <v>60</v>
      </c>
      <c r="V280" t="s">
        <v>177</v>
      </c>
      <c r="W280">
        <v>1467</v>
      </c>
      <c r="X280" t="s">
        <v>2706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44449</v>
      </c>
      <c r="AW280" s="106">
        <v>3.5</v>
      </c>
      <c r="AX280" s="15">
        <f>VLOOKUP(dummy_data!$AU280,dummy_oppeained!B:C,2,0)</f>
        <v>2</v>
      </c>
      <c r="AY280" s="22" t="str">
        <f>VLOOKUP(AT280,dummy_oppeained!B:D,3,0)</f>
        <v>arvestus (mitteeristav)</v>
      </c>
      <c r="AZ280" s="72">
        <f>VLOOKUP(AS:AS,hinded_abi!B:D,3,0)</f>
        <v>0</v>
      </c>
      <c r="BA280" s="26">
        <f t="shared" si="12"/>
        <v>0</v>
      </c>
      <c r="BB280" s="27">
        <f t="shared" si="13"/>
        <v>0</v>
      </c>
      <c r="BC280" s="95" t="str">
        <f t="shared" si="14"/>
        <v>S00012_56611245223_õppeaine19_44449</v>
      </c>
      <c r="BD280" s="99">
        <f>COUNTIF($BC$2:BC280, BC280)</f>
        <v>1</v>
      </c>
    </row>
    <row r="281" spans="1:56" hidden="1" x14ac:dyDescent="0.25">
      <c r="A281" t="s">
        <v>269</v>
      </c>
      <c r="B281" t="s">
        <v>226</v>
      </c>
      <c r="C281" t="s">
        <v>49</v>
      </c>
      <c r="D281" t="s">
        <v>879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921</v>
      </c>
      <c r="Q281" t="s">
        <v>237</v>
      </c>
      <c r="R281" s="1">
        <v>44178</v>
      </c>
      <c r="S281" t="s">
        <v>773</v>
      </c>
      <c r="T281" t="s">
        <v>59</v>
      </c>
      <c r="U281" t="s">
        <v>60</v>
      </c>
      <c r="V281" t="s">
        <v>177</v>
      </c>
      <c r="W281">
        <v>1467</v>
      </c>
      <c r="X281" t="s">
        <v>2706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44602</v>
      </c>
      <c r="AW281" s="106">
        <v>3.5</v>
      </c>
      <c r="AX281" s="40">
        <f>VLOOKUP(dummy_data!$AU281,dummy_oppeained!B:C,2,0)</f>
        <v>2</v>
      </c>
      <c r="AY281" s="22" t="str">
        <f>VLOOKUP(AT281,dummy_oppeained!B:D,3,0)</f>
        <v>arvestus (mitteeristav)</v>
      </c>
      <c r="AZ281" s="72" t="str">
        <f>VLOOKUP(AS:AS,hinded_abi!B:D,3,0)</f>
        <v>NULL</v>
      </c>
      <c r="BA281" s="26" t="str">
        <f t="shared" si="12"/>
        <v/>
      </c>
      <c r="BB281" s="27">
        <f t="shared" si="13"/>
        <v>0</v>
      </c>
      <c r="BC281" s="95" t="str">
        <f t="shared" si="14"/>
        <v>S00012_56611245223_õppeaine74_44602</v>
      </c>
      <c r="BD281" s="99">
        <f>COUNTIF($BC$2:BC281, BC281)</f>
        <v>1</v>
      </c>
    </row>
    <row r="282" spans="1:56" hidden="1" x14ac:dyDescent="0.25">
      <c r="A282" t="s">
        <v>269</v>
      </c>
      <c r="B282" t="s">
        <v>226</v>
      </c>
      <c r="C282" t="s">
        <v>49</v>
      </c>
      <c r="D282" t="s">
        <v>879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921</v>
      </c>
      <c r="Q282" t="s">
        <v>237</v>
      </c>
      <c r="R282" s="1">
        <v>44178</v>
      </c>
      <c r="S282" t="s">
        <v>773</v>
      </c>
      <c r="T282" t="s">
        <v>59</v>
      </c>
      <c r="U282" t="s">
        <v>60</v>
      </c>
      <c r="V282" t="s">
        <v>177</v>
      </c>
      <c r="W282">
        <v>1467</v>
      </c>
      <c r="X282" t="s">
        <v>2706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44602</v>
      </c>
      <c r="AW282" s="106">
        <v>3.5</v>
      </c>
      <c r="AX282" s="15">
        <f>VLOOKUP(dummy_data!$AU282,dummy_oppeained!B:C,2,0)</f>
        <v>9</v>
      </c>
      <c r="AY282" s="22" t="str">
        <f>VLOOKUP(AT282,dummy_oppeained!B:D,3,0)</f>
        <v>eksam (eristav hindamine)</v>
      </c>
      <c r="AZ282" s="72">
        <f>VLOOKUP(AS:AS,hinded_abi!B:D,3,0)</f>
        <v>2</v>
      </c>
      <c r="BA282" s="26">
        <f t="shared" si="12"/>
        <v>18</v>
      </c>
      <c r="BB282" s="27">
        <f t="shared" si="13"/>
        <v>9</v>
      </c>
      <c r="BC282" s="95" t="str">
        <f t="shared" si="14"/>
        <v>S00012_56611245223_õppeaine52_44602</v>
      </c>
      <c r="BD282" s="99">
        <f>COUNTIF($BC$2:BC282, BC282)</f>
        <v>1</v>
      </c>
    </row>
    <row r="283" spans="1:56" hidden="1" x14ac:dyDescent="0.25">
      <c r="A283" t="s">
        <v>269</v>
      </c>
      <c r="B283" t="s">
        <v>226</v>
      </c>
      <c r="C283" t="s">
        <v>49</v>
      </c>
      <c r="D283" t="s">
        <v>879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921</v>
      </c>
      <c r="Q283" t="s">
        <v>237</v>
      </c>
      <c r="R283" s="1">
        <v>44178</v>
      </c>
      <c r="S283" t="s">
        <v>773</v>
      </c>
      <c r="T283" t="s">
        <v>59</v>
      </c>
      <c r="U283" t="s">
        <v>60</v>
      </c>
      <c r="V283" t="s">
        <v>177</v>
      </c>
      <c r="W283">
        <v>1467</v>
      </c>
      <c r="X283" t="s">
        <v>2706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44967</v>
      </c>
      <c r="AW283" s="106">
        <v>3.5</v>
      </c>
      <c r="AX283" s="40">
        <f>VLOOKUP(dummy_data!$AU283,dummy_oppeained!B:C,2,0)</f>
        <v>2</v>
      </c>
      <c r="AY283" s="22" t="str">
        <f>VLOOKUP(AT283,dummy_oppeained!B:D,3,0)</f>
        <v>arvestus (mitteeristav)</v>
      </c>
      <c r="AZ283" s="72" t="str">
        <f>VLOOKUP(AS:AS,hinded_abi!B:D,3,0)</f>
        <v>NULL</v>
      </c>
      <c r="BA283" s="26" t="str">
        <f t="shared" si="12"/>
        <v/>
      </c>
      <c r="BB283" s="27">
        <f t="shared" si="13"/>
        <v>0</v>
      </c>
      <c r="BC283" s="95" t="str">
        <f t="shared" si="14"/>
        <v>S00012_56611245223_õppeaine75_44967</v>
      </c>
      <c r="BD283" s="99">
        <f>COUNTIF($BC$2:BC283, BC283)</f>
        <v>1</v>
      </c>
    </row>
    <row r="284" spans="1:56" hidden="1" x14ac:dyDescent="0.25">
      <c r="A284" t="s">
        <v>269</v>
      </c>
      <c r="B284" t="s">
        <v>226</v>
      </c>
      <c r="C284" t="s">
        <v>49</v>
      </c>
      <c r="D284" t="s">
        <v>879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921</v>
      </c>
      <c r="Q284" t="s">
        <v>237</v>
      </c>
      <c r="R284" s="1">
        <v>44178</v>
      </c>
      <c r="S284" t="s">
        <v>773</v>
      </c>
      <c r="T284" t="s">
        <v>59</v>
      </c>
      <c r="U284" t="s">
        <v>60</v>
      </c>
      <c r="V284" t="s">
        <v>177</v>
      </c>
      <c r="W284">
        <v>1467</v>
      </c>
      <c r="X284" t="s">
        <v>2706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45698</v>
      </c>
      <c r="AW284" s="106">
        <v>3.5</v>
      </c>
      <c r="AX284" s="15">
        <f>VLOOKUP(dummy_data!$AU284,dummy_oppeained!B:C,2,0)</f>
        <v>6</v>
      </c>
      <c r="AY284" s="22" t="str">
        <f>VLOOKUP(AT284,dummy_oppeained!B:D,3,0)</f>
        <v>hindeline arvestus (eristav hindamine)</v>
      </c>
      <c r="AZ284" s="72">
        <f>VLOOKUP(AS:AS,hinded_abi!B:D,3,0)</f>
        <v>4</v>
      </c>
      <c r="BA284" s="26">
        <f t="shared" si="12"/>
        <v>24</v>
      </c>
      <c r="BB284" s="27">
        <f t="shared" si="13"/>
        <v>6</v>
      </c>
      <c r="BC284" s="95" t="str">
        <f t="shared" si="14"/>
        <v>S00012_56611245223_õppeaine55_45698</v>
      </c>
      <c r="BD284" s="99">
        <f>COUNTIF($BC$2:BC284, BC284)</f>
        <v>1</v>
      </c>
    </row>
    <row r="285" spans="1:56" hidden="1" x14ac:dyDescent="0.25">
      <c r="A285" t="s">
        <v>269</v>
      </c>
      <c r="B285" t="s">
        <v>226</v>
      </c>
      <c r="C285" t="s">
        <v>49</v>
      </c>
      <c r="D285" t="s">
        <v>879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921</v>
      </c>
      <c r="Q285" t="s">
        <v>237</v>
      </c>
      <c r="R285" s="1">
        <v>44178</v>
      </c>
      <c r="S285" t="s">
        <v>773</v>
      </c>
      <c r="T285" t="s">
        <v>59</v>
      </c>
      <c r="U285" t="s">
        <v>60</v>
      </c>
      <c r="V285" t="s">
        <v>177</v>
      </c>
      <c r="W285">
        <v>1467</v>
      </c>
      <c r="X285" t="s">
        <v>2706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44237</v>
      </c>
      <c r="AW285" s="106">
        <v>3.5</v>
      </c>
      <c r="AX285" s="40">
        <f>VLOOKUP(dummy_data!$AU285,dummy_oppeained!B:C,2,0)</f>
        <v>6</v>
      </c>
      <c r="AY285" s="22" t="str">
        <f>VLOOKUP(AT285,dummy_oppeained!B:D,3,0)</f>
        <v>hindeline arvestus (eristav hindamine)</v>
      </c>
      <c r="AZ285" s="72">
        <f>VLOOKUP(AS:AS,hinded_abi!B:D,3,0)</f>
        <v>2</v>
      </c>
      <c r="BA285" s="26">
        <f t="shared" si="12"/>
        <v>12</v>
      </c>
      <c r="BB285" s="27">
        <f t="shared" si="13"/>
        <v>6</v>
      </c>
      <c r="BC285" s="95" t="str">
        <f t="shared" si="14"/>
        <v>S00012_56611245223_õppeaine30_44237</v>
      </c>
      <c r="BD285" s="99">
        <f>COUNTIF($BC$2:BC285, BC285)</f>
        <v>1</v>
      </c>
    </row>
    <row r="286" spans="1:56" hidden="1" x14ac:dyDescent="0.25">
      <c r="A286" t="s">
        <v>269</v>
      </c>
      <c r="B286" t="s">
        <v>226</v>
      </c>
      <c r="C286" t="s">
        <v>49</v>
      </c>
      <c r="D286" t="s">
        <v>879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921</v>
      </c>
      <c r="Q286" t="s">
        <v>237</v>
      </c>
      <c r="R286" s="1">
        <v>44178</v>
      </c>
      <c r="S286" t="s">
        <v>773</v>
      </c>
      <c r="T286" t="s">
        <v>59</v>
      </c>
      <c r="U286" t="s">
        <v>60</v>
      </c>
      <c r="V286" t="s">
        <v>177</v>
      </c>
      <c r="W286">
        <v>1467</v>
      </c>
      <c r="X286" t="s">
        <v>2706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44602</v>
      </c>
      <c r="AW286" s="106">
        <v>3.5</v>
      </c>
      <c r="AX286" s="15">
        <f>VLOOKUP(dummy_data!$AU286,dummy_oppeained!B:C,2,0)</f>
        <v>3</v>
      </c>
      <c r="AY286" s="22" t="str">
        <f>VLOOKUP(AT286,dummy_oppeained!B:D,3,0)</f>
        <v>arvestus (mitteeristav)</v>
      </c>
      <c r="AZ286" s="72" t="str">
        <f>VLOOKUP(AS:AS,hinded_abi!B:D,3,0)</f>
        <v>NULL</v>
      </c>
      <c r="BA286" s="26" t="str">
        <f t="shared" si="12"/>
        <v/>
      </c>
      <c r="BB286" s="27">
        <f t="shared" si="13"/>
        <v>0</v>
      </c>
      <c r="BC286" s="95" t="str">
        <f t="shared" si="14"/>
        <v>S00012_56611245223_õppeaine21_44602</v>
      </c>
      <c r="BD286" s="99">
        <f>COUNTIF($BC$2:BC286, BC286)</f>
        <v>1</v>
      </c>
    </row>
    <row r="287" spans="1:56" hidden="1" x14ac:dyDescent="0.25">
      <c r="A287" t="s">
        <v>269</v>
      </c>
      <c r="B287" t="s">
        <v>226</v>
      </c>
      <c r="C287" t="s">
        <v>49</v>
      </c>
      <c r="D287" t="s">
        <v>879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921</v>
      </c>
      <c r="Q287" t="s">
        <v>237</v>
      </c>
      <c r="R287" s="1">
        <v>44178</v>
      </c>
      <c r="S287" t="s">
        <v>773</v>
      </c>
      <c r="T287" t="s">
        <v>59</v>
      </c>
      <c r="U287" t="s">
        <v>60</v>
      </c>
      <c r="V287" t="s">
        <v>177</v>
      </c>
      <c r="W287">
        <v>1467</v>
      </c>
      <c r="X287" t="s">
        <v>2706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45332</v>
      </c>
      <c r="AW287" s="106">
        <v>3.5</v>
      </c>
      <c r="AX287" s="40">
        <f>VLOOKUP(dummy_data!$AU287,dummy_oppeained!B:C,2,0)</f>
        <v>3</v>
      </c>
      <c r="AY287" s="22" t="str">
        <f>VLOOKUP(AT287,dummy_oppeained!B:D,3,0)</f>
        <v>arvestus (mitteeristav)</v>
      </c>
      <c r="AZ287" s="72">
        <f>VLOOKUP(AS:AS,hinded_abi!B:D,3,0)</f>
        <v>0</v>
      </c>
      <c r="BA287" s="26">
        <f t="shared" si="12"/>
        <v>0</v>
      </c>
      <c r="BB287" s="27">
        <f t="shared" si="13"/>
        <v>0</v>
      </c>
      <c r="BC287" s="95" t="str">
        <f t="shared" si="14"/>
        <v>S00012_56611245223_õppeaine43_45332</v>
      </c>
      <c r="BD287" s="99">
        <f>COUNTIF($BC$2:BC287, BC287)</f>
        <v>1</v>
      </c>
    </row>
    <row r="288" spans="1:56" hidden="1" x14ac:dyDescent="0.25">
      <c r="A288" t="s">
        <v>269</v>
      </c>
      <c r="B288" t="s">
        <v>226</v>
      </c>
      <c r="C288" t="s">
        <v>49</v>
      </c>
      <c r="D288" t="s">
        <v>879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921</v>
      </c>
      <c r="Q288" t="s">
        <v>237</v>
      </c>
      <c r="R288" s="1">
        <v>44178</v>
      </c>
      <c r="S288" t="s">
        <v>773</v>
      </c>
      <c r="T288" t="s">
        <v>59</v>
      </c>
      <c r="U288" t="s">
        <v>60</v>
      </c>
      <c r="V288" t="s">
        <v>177</v>
      </c>
      <c r="W288">
        <v>1467</v>
      </c>
      <c r="X288" t="s">
        <v>2706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45179</v>
      </c>
      <c r="AW288" s="106">
        <v>3.5</v>
      </c>
      <c r="AX288" s="15">
        <f>VLOOKUP(dummy_data!$AU288,dummy_oppeained!B:C,2,0)</f>
        <v>3</v>
      </c>
      <c r="AY288" s="22" t="str">
        <f>VLOOKUP(AT288,dummy_oppeained!B:D,3,0)</f>
        <v>arvestus (mitteeristav)</v>
      </c>
      <c r="AZ288" s="72" t="str">
        <f>VLOOKUP(AS:AS,hinded_abi!B:D,3,0)</f>
        <v>NULL</v>
      </c>
      <c r="BA288" s="26" t="str">
        <f t="shared" si="12"/>
        <v/>
      </c>
      <c r="BB288" s="27">
        <f t="shared" si="13"/>
        <v>0</v>
      </c>
      <c r="BC288" s="95" t="str">
        <f t="shared" si="14"/>
        <v>S00012_56611245223_õppeaine85_45179</v>
      </c>
      <c r="BD288" s="99">
        <f>COUNTIF($BC$2:BC288, BC288)</f>
        <v>1</v>
      </c>
    </row>
    <row r="289" spans="1:56" hidden="1" x14ac:dyDescent="0.25">
      <c r="A289" t="s">
        <v>269</v>
      </c>
      <c r="B289" t="s">
        <v>226</v>
      </c>
      <c r="C289" t="s">
        <v>49</v>
      </c>
      <c r="D289" t="s">
        <v>879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921</v>
      </c>
      <c r="Q289" t="s">
        <v>237</v>
      </c>
      <c r="R289" s="1">
        <v>44178</v>
      </c>
      <c r="S289" t="s">
        <v>773</v>
      </c>
      <c r="T289" t="s">
        <v>59</v>
      </c>
      <c r="U289" t="s">
        <v>60</v>
      </c>
      <c r="V289" t="s">
        <v>177</v>
      </c>
      <c r="W289">
        <v>1467</v>
      </c>
      <c r="X289" t="s">
        <v>2706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44084</v>
      </c>
      <c r="AW289" s="106">
        <v>3.5</v>
      </c>
      <c r="AX289" s="40">
        <f>VLOOKUP(dummy_data!$AU289,dummy_oppeained!B:C,2,0)</f>
        <v>3</v>
      </c>
      <c r="AY289" s="22" t="str">
        <f>VLOOKUP(AT289,dummy_oppeained!B:D,3,0)</f>
        <v>arvestus (mitteeristav)</v>
      </c>
      <c r="AZ289" s="72" t="str">
        <f>VLOOKUP(AS:AS,hinded_abi!B:D,3,0)</f>
        <v>NULL</v>
      </c>
      <c r="BA289" s="26" t="str">
        <f t="shared" si="12"/>
        <v/>
      </c>
      <c r="BB289" s="27">
        <f t="shared" si="13"/>
        <v>0</v>
      </c>
      <c r="BC289" s="95" t="str">
        <f t="shared" si="14"/>
        <v>S00012_56611245223_õppeaine71_44084</v>
      </c>
      <c r="BD289" s="99">
        <f>COUNTIF($BC$2:BC289, BC289)</f>
        <v>1</v>
      </c>
    </row>
    <row r="290" spans="1:56" hidden="1" x14ac:dyDescent="0.25">
      <c r="A290" t="s">
        <v>269</v>
      </c>
      <c r="B290" t="s">
        <v>226</v>
      </c>
      <c r="C290" t="s">
        <v>49</v>
      </c>
      <c r="D290" t="s">
        <v>879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921</v>
      </c>
      <c r="Q290" t="s">
        <v>237</v>
      </c>
      <c r="R290" s="1">
        <v>44178</v>
      </c>
      <c r="S290" t="s">
        <v>773</v>
      </c>
      <c r="T290" t="s">
        <v>59</v>
      </c>
      <c r="U290" t="s">
        <v>60</v>
      </c>
      <c r="V290" t="s">
        <v>177</v>
      </c>
      <c r="W290">
        <v>1467</v>
      </c>
      <c r="X290" t="s">
        <v>2706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44237</v>
      </c>
      <c r="AW290" s="106">
        <v>3.5</v>
      </c>
      <c r="AX290" s="15">
        <f>VLOOKUP(dummy_data!$AU290,dummy_oppeained!B:C,2,0)</f>
        <v>3</v>
      </c>
      <c r="AY290" s="22" t="str">
        <f>VLOOKUP(AT290,dummy_oppeained!B:D,3,0)</f>
        <v>arvestus (mitteeristav)</v>
      </c>
      <c r="AZ290" s="72" t="str">
        <f>VLOOKUP(AS:AS,hinded_abi!B:D,3,0)</f>
        <v>NULL</v>
      </c>
      <c r="BA290" s="26" t="str">
        <f t="shared" si="12"/>
        <v/>
      </c>
      <c r="BB290" s="27">
        <f t="shared" si="13"/>
        <v>0</v>
      </c>
      <c r="BC290" s="95" t="str">
        <f t="shared" si="14"/>
        <v>S00012_56611245223_õppeaine49_44237</v>
      </c>
      <c r="BD290" s="99">
        <f>COUNTIF($BC$2:BC290, BC290)</f>
        <v>1</v>
      </c>
    </row>
    <row r="291" spans="1:56" hidden="1" x14ac:dyDescent="0.25">
      <c r="A291" t="s">
        <v>269</v>
      </c>
      <c r="B291" t="s">
        <v>226</v>
      </c>
      <c r="C291" t="s">
        <v>49</v>
      </c>
      <c r="D291" t="s">
        <v>879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921</v>
      </c>
      <c r="Q291" t="s">
        <v>237</v>
      </c>
      <c r="R291" s="1">
        <v>44178</v>
      </c>
      <c r="S291" t="s">
        <v>773</v>
      </c>
      <c r="T291" t="s">
        <v>59</v>
      </c>
      <c r="U291" t="s">
        <v>60</v>
      </c>
      <c r="V291" t="s">
        <v>177</v>
      </c>
      <c r="W291">
        <v>1467</v>
      </c>
      <c r="X291" t="s">
        <v>2706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44449</v>
      </c>
      <c r="AW291" s="106">
        <v>3.5</v>
      </c>
      <c r="AX291" s="40">
        <f>VLOOKUP(dummy_data!$AU291,dummy_oppeained!B:C,2,0)</f>
        <v>3</v>
      </c>
      <c r="AY291" s="22" t="str">
        <f>VLOOKUP(AT291,dummy_oppeained!B:D,3,0)</f>
        <v>arvestus (mitteeristav)</v>
      </c>
      <c r="AZ291" s="72">
        <f>VLOOKUP(AS:AS,hinded_abi!B:D,3,0)</f>
        <v>0</v>
      </c>
      <c r="BA291" s="26">
        <f t="shared" si="12"/>
        <v>0</v>
      </c>
      <c r="BB291" s="27">
        <f t="shared" si="13"/>
        <v>0</v>
      </c>
      <c r="BC291" s="95" t="str">
        <f t="shared" si="14"/>
        <v>S00012_56611245223_õppeaine1_44449</v>
      </c>
      <c r="BD291" s="99">
        <f>COUNTIF($BC$2:BC291, BC291)</f>
        <v>1</v>
      </c>
    </row>
    <row r="292" spans="1:56" hidden="1" x14ac:dyDescent="0.25">
      <c r="A292" t="s">
        <v>269</v>
      </c>
      <c r="B292" t="s">
        <v>226</v>
      </c>
      <c r="C292" t="s">
        <v>49</v>
      </c>
      <c r="D292" t="s">
        <v>879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921</v>
      </c>
      <c r="Q292" t="s">
        <v>237</v>
      </c>
      <c r="R292" s="1">
        <v>44178</v>
      </c>
      <c r="S292" t="s">
        <v>773</v>
      </c>
      <c r="T292" t="s">
        <v>59</v>
      </c>
      <c r="U292" t="s">
        <v>60</v>
      </c>
      <c r="V292" t="s">
        <v>177</v>
      </c>
      <c r="W292">
        <v>1467</v>
      </c>
      <c r="X292" t="s">
        <v>2706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45545</v>
      </c>
      <c r="AW292" s="106">
        <v>3.5</v>
      </c>
      <c r="AX292" s="15">
        <f>VLOOKUP(dummy_data!$AU292,dummy_oppeained!B:C,2,0)</f>
        <v>2</v>
      </c>
      <c r="AY292" s="22" t="str">
        <f>VLOOKUP(AT292,dummy_oppeained!B:D,3,0)</f>
        <v>arvestus (mitteeristav)</v>
      </c>
      <c r="AZ292" s="72" t="str">
        <f>VLOOKUP(AS:AS,hinded_abi!B:D,3,0)</f>
        <v>NULL</v>
      </c>
      <c r="BA292" s="26" t="str">
        <f t="shared" si="12"/>
        <v/>
      </c>
      <c r="BB292" s="27">
        <f t="shared" si="13"/>
        <v>0</v>
      </c>
      <c r="BC292" s="95" t="str">
        <f t="shared" si="14"/>
        <v>S00012_56611245223_õppeaine47_45545</v>
      </c>
      <c r="BD292" s="99">
        <f>COUNTIF($BC$2:BC292, BC292)</f>
        <v>1</v>
      </c>
    </row>
    <row r="293" spans="1:56" hidden="1" x14ac:dyDescent="0.25">
      <c r="A293" t="s">
        <v>269</v>
      </c>
      <c r="B293" t="s">
        <v>226</v>
      </c>
      <c r="C293" t="s">
        <v>49</v>
      </c>
      <c r="D293" t="s">
        <v>879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921</v>
      </c>
      <c r="Q293" t="s">
        <v>237</v>
      </c>
      <c r="R293" s="1">
        <v>44178</v>
      </c>
      <c r="S293" t="s">
        <v>773</v>
      </c>
      <c r="T293" t="s">
        <v>59</v>
      </c>
      <c r="U293" t="s">
        <v>60</v>
      </c>
      <c r="V293" t="s">
        <v>177</v>
      </c>
      <c r="W293">
        <v>1467</v>
      </c>
      <c r="X293" t="s">
        <v>2706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44814</v>
      </c>
      <c r="AW293" s="106">
        <v>3.5</v>
      </c>
      <c r="AX293" s="40">
        <f>VLOOKUP(dummy_data!$AU293,dummy_oppeained!B:C,2,0)</f>
        <v>5</v>
      </c>
      <c r="AY293" s="22" t="str">
        <f>VLOOKUP(AT293,dummy_oppeained!B:D,3,0)</f>
        <v>hindeline arvestus (eristav hindamine)</v>
      </c>
      <c r="AZ293" s="72">
        <f>VLOOKUP(AS:AS,hinded_abi!B:D,3,0)</f>
        <v>4</v>
      </c>
      <c r="BA293" s="26">
        <f t="shared" si="12"/>
        <v>20</v>
      </c>
      <c r="BB293" s="27">
        <f t="shared" si="13"/>
        <v>5</v>
      </c>
      <c r="BC293" s="95" t="str">
        <f t="shared" si="14"/>
        <v>S00012_56611245223_õppeaine68_44814</v>
      </c>
      <c r="BD293" s="99">
        <f>COUNTIF($BC$2:BC293, BC293)</f>
        <v>1</v>
      </c>
    </row>
    <row r="294" spans="1:56" hidden="1" x14ac:dyDescent="0.25">
      <c r="A294" t="s">
        <v>269</v>
      </c>
      <c r="B294" t="s">
        <v>226</v>
      </c>
      <c r="C294" t="s">
        <v>49</v>
      </c>
      <c r="D294" t="s">
        <v>879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921</v>
      </c>
      <c r="Q294" t="s">
        <v>237</v>
      </c>
      <c r="R294" s="1">
        <v>44178</v>
      </c>
      <c r="S294" t="s">
        <v>773</v>
      </c>
      <c r="T294" t="s">
        <v>59</v>
      </c>
      <c r="U294" t="s">
        <v>60</v>
      </c>
      <c r="V294" t="s">
        <v>177</v>
      </c>
      <c r="W294">
        <v>1467</v>
      </c>
      <c r="X294" t="s">
        <v>2706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44967</v>
      </c>
      <c r="AW294" s="106">
        <v>3.5</v>
      </c>
      <c r="AX294" s="15">
        <f>VLOOKUP(dummy_data!$AU294,dummy_oppeained!B:C,2,0)</f>
        <v>6</v>
      </c>
      <c r="AY294" s="22" t="str">
        <f>VLOOKUP(AT294,dummy_oppeained!B:D,3,0)</f>
        <v>hindeline arvestus (eristav hindamine)</v>
      </c>
      <c r="AZ294" s="72">
        <f>VLOOKUP(AS:AS,hinded_abi!B:D,3,0)</f>
        <v>1</v>
      </c>
      <c r="BA294" s="26">
        <f t="shared" si="12"/>
        <v>6</v>
      </c>
      <c r="BB294" s="27">
        <f t="shared" si="13"/>
        <v>6</v>
      </c>
      <c r="BC294" s="95" t="str">
        <f t="shared" si="14"/>
        <v>S00012_56611245223_õppeaine14_44967</v>
      </c>
      <c r="BD294" s="99">
        <f>COUNTIF($BC$2:BC294, BC294)</f>
        <v>1</v>
      </c>
    </row>
    <row r="295" spans="1:56" hidden="1" x14ac:dyDescent="0.25">
      <c r="A295" t="s">
        <v>269</v>
      </c>
      <c r="B295" t="s">
        <v>226</v>
      </c>
      <c r="C295" t="s">
        <v>49</v>
      </c>
      <c r="D295" t="s">
        <v>879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921</v>
      </c>
      <c r="Q295" t="s">
        <v>237</v>
      </c>
      <c r="R295" s="1">
        <v>44178</v>
      </c>
      <c r="S295" t="s">
        <v>773</v>
      </c>
      <c r="T295" t="s">
        <v>59</v>
      </c>
      <c r="U295" t="s">
        <v>60</v>
      </c>
      <c r="V295" t="s">
        <v>177</v>
      </c>
      <c r="W295">
        <v>1467</v>
      </c>
      <c r="X295" t="s">
        <v>2706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44602</v>
      </c>
      <c r="AW295" s="106">
        <v>3.5</v>
      </c>
      <c r="AX295" s="40">
        <f>VLOOKUP(dummy_data!$AU295,dummy_oppeained!B:C,2,0)</f>
        <v>6</v>
      </c>
      <c r="AY295" s="22" t="str">
        <f>VLOOKUP(AT295,dummy_oppeained!B:D,3,0)</f>
        <v>hindeline arvestus (eristav hindamine)</v>
      </c>
      <c r="AZ295" s="72">
        <f>VLOOKUP(AS:AS,hinded_abi!B:D,3,0)</f>
        <v>4</v>
      </c>
      <c r="BA295" s="26">
        <f t="shared" si="12"/>
        <v>24</v>
      </c>
      <c r="BB295" s="27">
        <f t="shared" si="13"/>
        <v>6</v>
      </c>
      <c r="BC295" s="95" t="str">
        <f t="shared" si="14"/>
        <v>S00012_56611245223_õppeaine8_44602</v>
      </c>
      <c r="BD295" s="99">
        <f>COUNTIF($BC$2:BC295, BC295)</f>
        <v>1</v>
      </c>
    </row>
    <row r="296" spans="1:56" hidden="1" x14ac:dyDescent="0.25">
      <c r="A296" t="s">
        <v>269</v>
      </c>
      <c r="B296" t="s">
        <v>226</v>
      </c>
      <c r="C296" t="s">
        <v>49</v>
      </c>
      <c r="D296" t="s">
        <v>879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921</v>
      </c>
      <c r="Q296" t="s">
        <v>237</v>
      </c>
      <c r="R296" s="1">
        <v>44178</v>
      </c>
      <c r="S296" t="s">
        <v>773</v>
      </c>
      <c r="T296" t="s">
        <v>59</v>
      </c>
      <c r="U296" t="s">
        <v>60</v>
      </c>
      <c r="V296" t="s">
        <v>177</v>
      </c>
      <c r="W296">
        <v>1467</v>
      </c>
      <c r="X296" t="s">
        <v>2706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44237</v>
      </c>
      <c r="AW296" s="106">
        <v>3.5</v>
      </c>
      <c r="AX296" s="15">
        <f>VLOOKUP(dummy_data!$AU296,dummy_oppeained!B:C,2,0)</f>
        <v>6</v>
      </c>
      <c r="AY296" s="22" t="str">
        <f>VLOOKUP(AT296,dummy_oppeained!B:D,3,0)</f>
        <v>hindeline arvestus (eristav hindamine)</v>
      </c>
      <c r="AZ296" s="72">
        <f>VLOOKUP(AS:AS,hinded_abi!B:D,3,0)</f>
        <v>3</v>
      </c>
      <c r="BA296" s="26">
        <f t="shared" si="12"/>
        <v>18</v>
      </c>
      <c r="BB296" s="27">
        <f t="shared" si="13"/>
        <v>6</v>
      </c>
      <c r="BC296" s="95" t="str">
        <f t="shared" si="14"/>
        <v>S00012_56611245223_õppeaine100_44237</v>
      </c>
      <c r="BD296" s="99">
        <f>COUNTIF($BC$2:BC296, BC296)</f>
        <v>1</v>
      </c>
    </row>
    <row r="297" spans="1:56" hidden="1" x14ac:dyDescent="0.25">
      <c r="A297" t="s">
        <v>269</v>
      </c>
      <c r="B297" t="s">
        <v>226</v>
      </c>
      <c r="C297" t="s">
        <v>49</v>
      </c>
      <c r="D297" t="s">
        <v>879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921</v>
      </c>
      <c r="Q297" t="s">
        <v>237</v>
      </c>
      <c r="R297" s="1">
        <v>44178</v>
      </c>
      <c r="S297" t="s">
        <v>773</v>
      </c>
      <c r="T297" t="s">
        <v>59</v>
      </c>
      <c r="U297" t="s">
        <v>60</v>
      </c>
      <c r="V297" t="s">
        <v>177</v>
      </c>
      <c r="W297">
        <v>1467</v>
      </c>
      <c r="X297" t="s">
        <v>2706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44967</v>
      </c>
      <c r="AW297" s="106">
        <v>3.5</v>
      </c>
      <c r="AX297" s="40">
        <f>VLOOKUP(dummy_data!$AU297,dummy_oppeained!B:C,2,0)</f>
        <v>6</v>
      </c>
      <c r="AY297" s="22" t="str">
        <f>VLOOKUP(AT297,dummy_oppeained!B:D,3,0)</f>
        <v>hindeline arvestus (eristav hindamine)</v>
      </c>
      <c r="AZ297" s="72">
        <f>VLOOKUP(AS:AS,hinded_abi!B:D,3,0)</f>
        <v>4</v>
      </c>
      <c r="BA297" s="26">
        <f t="shared" si="12"/>
        <v>24</v>
      </c>
      <c r="BB297" s="27">
        <f t="shared" si="13"/>
        <v>6</v>
      </c>
      <c r="BC297" s="95" t="str">
        <f t="shared" si="14"/>
        <v>S00012_56611245223_õppeaine36_44967</v>
      </c>
      <c r="BD297" s="99">
        <f>COUNTIF($BC$2:BC297, BC297)</f>
        <v>1</v>
      </c>
    </row>
    <row r="298" spans="1:56" hidden="1" x14ac:dyDescent="0.25">
      <c r="A298" t="s">
        <v>269</v>
      </c>
      <c r="B298" t="s">
        <v>226</v>
      </c>
      <c r="C298" t="s">
        <v>49</v>
      </c>
      <c r="D298" t="s">
        <v>879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921</v>
      </c>
      <c r="Q298" t="s">
        <v>237</v>
      </c>
      <c r="R298" s="1">
        <v>44178</v>
      </c>
      <c r="S298" t="s">
        <v>773</v>
      </c>
      <c r="T298" t="s">
        <v>59</v>
      </c>
      <c r="U298" t="s">
        <v>60</v>
      </c>
      <c r="V298" t="s">
        <v>177</v>
      </c>
      <c r="W298">
        <v>1467</v>
      </c>
      <c r="X298" t="s">
        <v>2706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44602</v>
      </c>
      <c r="AW298" s="106">
        <v>3.5</v>
      </c>
      <c r="AX298" s="15">
        <f>VLOOKUP(dummy_data!$AU298,dummy_oppeained!B:C,2,0)</f>
        <v>8</v>
      </c>
      <c r="AY298" s="22" t="str">
        <f>VLOOKUP(AT298,dummy_oppeained!B:D,3,0)</f>
        <v>eksam (eristav hindamine)</v>
      </c>
      <c r="AZ298" s="72">
        <f>VLOOKUP(AS:AS,hinded_abi!B:D,3,0)</f>
        <v>0</v>
      </c>
      <c r="BA298" s="26">
        <f t="shared" si="12"/>
        <v>0</v>
      </c>
      <c r="BB298" s="27">
        <f t="shared" si="13"/>
        <v>8</v>
      </c>
      <c r="BC298" s="95" t="str">
        <f t="shared" si="14"/>
        <v>S00012_56611245223_õppeaine37_44602</v>
      </c>
      <c r="BD298" s="99">
        <f>COUNTIF($BC$2:BC298, BC298)</f>
        <v>1</v>
      </c>
    </row>
    <row r="299" spans="1:56" hidden="1" x14ac:dyDescent="0.25">
      <c r="A299" t="s">
        <v>269</v>
      </c>
      <c r="B299" t="s">
        <v>226</v>
      </c>
      <c r="C299" t="s">
        <v>49</v>
      </c>
      <c r="D299" t="s">
        <v>879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921</v>
      </c>
      <c r="Q299" t="s">
        <v>237</v>
      </c>
      <c r="R299" s="1">
        <v>44178</v>
      </c>
      <c r="S299" t="s">
        <v>773</v>
      </c>
      <c r="T299" t="s">
        <v>59</v>
      </c>
      <c r="U299" t="s">
        <v>60</v>
      </c>
      <c r="V299" t="s">
        <v>177</v>
      </c>
      <c r="W299">
        <v>1467</v>
      </c>
      <c r="X299" t="s">
        <v>2706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45332</v>
      </c>
      <c r="AW299" s="106">
        <v>3.5</v>
      </c>
      <c r="AX299" s="40">
        <f>VLOOKUP(dummy_data!$AU299,dummy_oppeained!B:C,2,0)</f>
        <v>5</v>
      </c>
      <c r="AY299" s="22" t="str">
        <f>VLOOKUP(AT299,dummy_oppeained!B:D,3,0)</f>
        <v>hindeline arvestus (eristav hindamine)</v>
      </c>
      <c r="AZ299" s="72">
        <f>VLOOKUP(AS:AS,hinded_abi!B:D,3,0)</f>
        <v>5</v>
      </c>
      <c r="BA299" s="26">
        <f t="shared" si="12"/>
        <v>25</v>
      </c>
      <c r="BB299" s="27">
        <f t="shared" si="13"/>
        <v>5</v>
      </c>
      <c r="BC299" s="95" t="str">
        <f t="shared" si="14"/>
        <v>S00012_56611245223_õppeaine96_45332</v>
      </c>
      <c r="BD299" s="99">
        <f>COUNTIF($BC$2:BC299, BC299)</f>
        <v>1</v>
      </c>
    </row>
    <row r="300" spans="1:56" hidden="1" x14ac:dyDescent="0.25">
      <c r="A300" t="s">
        <v>269</v>
      </c>
      <c r="B300" t="s">
        <v>226</v>
      </c>
      <c r="C300" t="s">
        <v>49</v>
      </c>
      <c r="D300" t="s">
        <v>879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921</v>
      </c>
      <c r="Q300" t="s">
        <v>237</v>
      </c>
      <c r="R300" s="1">
        <v>44178</v>
      </c>
      <c r="S300" t="s">
        <v>773</v>
      </c>
      <c r="T300" t="s">
        <v>59</v>
      </c>
      <c r="U300" t="s">
        <v>60</v>
      </c>
      <c r="V300" t="s">
        <v>177</v>
      </c>
      <c r="W300">
        <v>1467</v>
      </c>
      <c r="X300" t="s">
        <v>2706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45910</v>
      </c>
      <c r="AW300" s="106">
        <v>3.5</v>
      </c>
      <c r="AX300" s="15">
        <f>VLOOKUP(dummy_data!$AU300,dummy_oppeained!B:C,2,0)</f>
        <v>3</v>
      </c>
      <c r="AY300" s="22" t="str">
        <f>VLOOKUP(AT300,dummy_oppeained!B:D,3,0)</f>
        <v>arvestus (mitteeristav)</v>
      </c>
      <c r="AZ300" s="72" t="str">
        <f>VLOOKUP(AS:AS,hinded_abi!B:D,3,0)</f>
        <v>NULL</v>
      </c>
      <c r="BA300" s="26" t="str">
        <f t="shared" si="12"/>
        <v/>
      </c>
      <c r="BB300" s="27">
        <f t="shared" si="13"/>
        <v>0</v>
      </c>
      <c r="BC300" s="95" t="str">
        <f t="shared" si="14"/>
        <v>S00012_56611245223_õppeaine91_45910</v>
      </c>
      <c r="BD300" s="99">
        <f>COUNTIF($BC$2:BC300, BC300)</f>
        <v>1</v>
      </c>
    </row>
    <row r="301" spans="1:56" hidden="1" x14ac:dyDescent="0.25">
      <c r="A301" t="s">
        <v>276</v>
      </c>
      <c r="B301" t="s">
        <v>277</v>
      </c>
      <c r="C301" t="s">
        <v>208</v>
      </c>
      <c r="D301" t="s">
        <v>880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921</v>
      </c>
      <c r="Q301" t="s">
        <v>246</v>
      </c>
      <c r="R301" s="1">
        <v>44470</v>
      </c>
      <c r="S301" t="s">
        <v>773</v>
      </c>
      <c r="T301" t="s">
        <v>191</v>
      </c>
      <c r="U301" t="s">
        <v>60</v>
      </c>
      <c r="V301" t="s">
        <v>177</v>
      </c>
      <c r="W301">
        <v>1467</v>
      </c>
      <c r="X301" t="s">
        <v>2706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44602</v>
      </c>
      <c r="AW301" s="106">
        <v>3.5</v>
      </c>
      <c r="AX301" s="40">
        <f>VLOOKUP(dummy_data!$AU301,dummy_oppeained!B:C,2,0)</f>
        <v>2</v>
      </c>
      <c r="AY301" s="22" t="str">
        <f>VLOOKUP(AT301,dummy_oppeained!B:D,3,0)</f>
        <v>arvestus (mitteeristav)</v>
      </c>
      <c r="AZ301" s="72" t="str">
        <f>VLOOKUP(AS:AS,hinded_abi!B:D,3,0)</f>
        <v>NULL</v>
      </c>
      <c r="BA301" s="26" t="str">
        <f t="shared" si="12"/>
        <v/>
      </c>
      <c r="BB301" s="27">
        <f t="shared" si="13"/>
        <v>0</v>
      </c>
      <c r="BC301" s="95" t="str">
        <f t="shared" si="14"/>
        <v>S00013_33102222068_õppeaine32_44602</v>
      </c>
      <c r="BD301" s="99">
        <f>COUNTIF($BC$2:BC301, BC301)</f>
        <v>1</v>
      </c>
    </row>
    <row r="302" spans="1:56" hidden="1" x14ac:dyDescent="0.25">
      <c r="A302" t="s">
        <v>276</v>
      </c>
      <c r="B302" t="s">
        <v>277</v>
      </c>
      <c r="C302" t="s">
        <v>208</v>
      </c>
      <c r="D302" t="s">
        <v>880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921</v>
      </c>
      <c r="Q302" t="s">
        <v>246</v>
      </c>
      <c r="R302" s="1">
        <v>44470</v>
      </c>
      <c r="S302" t="s">
        <v>773</v>
      </c>
      <c r="T302" t="s">
        <v>191</v>
      </c>
      <c r="U302" t="s">
        <v>60</v>
      </c>
      <c r="V302" t="s">
        <v>177</v>
      </c>
      <c r="W302">
        <v>1467</v>
      </c>
      <c r="X302" t="s">
        <v>2706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44602</v>
      </c>
      <c r="AW302" s="106">
        <v>3.5</v>
      </c>
      <c r="AX302" s="15">
        <f>VLOOKUP(dummy_data!$AU302,dummy_oppeained!B:C,2,0)</f>
        <v>8</v>
      </c>
      <c r="AY302" s="22" t="str">
        <f>VLOOKUP(AT302,dummy_oppeained!B:D,3,0)</f>
        <v>eksam (eristav hindamine)</v>
      </c>
      <c r="AZ302" s="72">
        <f>VLOOKUP(AS:AS,hinded_abi!B:D,3,0)</f>
        <v>1</v>
      </c>
      <c r="BA302" s="26">
        <f t="shared" si="12"/>
        <v>8</v>
      </c>
      <c r="BB302" s="27">
        <f t="shared" si="13"/>
        <v>8</v>
      </c>
      <c r="BC302" s="95" t="str">
        <f t="shared" si="14"/>
        <v>S00013_33102222068_õppeaine51_44602</v>
      </c>
      <c r="BD302" s="99">
        <f>COUNTIF($BC$2:BC302, BC302)</f>
        <v>1</v>
      </c>
    </row>
    <row r="303" spans="1:56" hidden="1" x14ac:dyDescent="0.25">
      <c r="A303" t="s">
        <v>276</v>
      </c>
      <c r="B303" t="s">
        <v>277</v>
      </c>
      <c r="C303" t="s">
        <v>208</v>
      </c>
      <c r="D303" t="s">
        <v>880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921</v>
      </c>
      <c r="Q303" t="s">
        <v>246</v>
      </c>
      <c r="R303" s="1">
        <v>44470</v>
      </c>
      <c r="S303" t="s">
        <v>773</v>
      </c>
      <c r="T303" t="s">
        <v>191</v>
      </c>
      <c r="U303" t="s">
        <v>60</v>
      </c>
      <c r="V303" t="s">
        <v>177</v>
      </c>
      <c r="W303">
        <v>1467</v>
      </c>
      <c r="X303" t="s">
        <v>2706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44237</v>
      </c>
      <c r="AW303" s="106">
        <v>3.5</v>
      </c>
      <c r="AX303" s="40">
        <f>VLOOKUP(dummy_data!$AU303,dummy_oppeained!B:C,2,0)</f>
        <v>10</v>
      </c>
      <c r="AY303" s="22" t="str">
        <f>VLOOKUP(AT303,dummy_oppeained!B:D,3,0)</f>
        <v>eksam (eristav hindamine)</v>
      </c>
      <c r="AZ303" s="72">
        <f>VLOOKUP(AS:AS,hinded_abi!B:D,3,0)</f>
        <v>3</v>
      </c>
      <c r="BA303" s="26">
        <f t="shared" si="12"/>
        <v>30</v>
      </c>
      <c r="BB303" s="27">
        <f t="shared" si="13"/>
        <v>10</v>
      </c>
      <c r="BC303" s="95" t="str">
        <f t="shared" si="14"/>
        <v>S00013_33102222068_õppeaine11_44237</v>
      </c>
      <c r="BD303" s="99">
        <f>COUNTIF($BC$2:BC303, BC303)</f>
        <v>1</v>
      </c>
    </row>
    <row r="304" spans="1:56" hidden="1" x14ac:dyDescent="0.25">
      <c r="A304" t="s">
        <v>276</v>
      </c>
      <c r="B304" t="s">
        <v>277</v>
      </c>
      <c r="C304" t="s">
        <v>208</v>
      </c>
      <c r="D304" t="s">
        <v>880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921</v>
      </c>
      <c r="Q304" t="s">
        <v>246</v>
      </c>
      <c r="R304" s="1">
        <v>44470</v>
      </c>
      <c r="S304" t="s">
        <v>773</v>
      </c>
      <c r="T304" t="s">
        <v>191</v>
      </c>
      <c r="U304" t="s">
        <v>60</v>
      </c>
      <c r="V304" t="s">
        <v>177</v>
      </c>
      <c r="W304">
        <v>1467</v>
      </c>
      <c r="X304" t="s">
        <v>2706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44237</v>
      </c>
      <c r="AW304" s="106">
        <v>3.5</v>
      </c>
      <c r="AX304" s="15">
        <f>VLOOKUP(dummy_data!$AU304,dummy_oppeained!B:C,2,0)</f>
        <v>6</v>
      </c>
      <c r="AY304" s="22" t="str">
        <f>VLOOKUP(AT304,dummy_oppeained!B:D,3,0)</f>
        <v>hindeline arvestus (eristav hindamine)</v>
      </c>
      <c r="AZ304" s="72">
        <f>VLOOKUP(AS:AS,hinded_abi!B:D,3,0)</f>
        <v>5</v>
      </c>
      <c r="BA304" s="26">
        <f t="shared" si="12"/>
        <v>30</v>
      </c>
      <c r="BB304" s="27">
        <f t="shared" si="13"/>
        <v>6</v>
      </c>
      <c r="BC304" s="95" t="str">
        <f t="shared" si="14"/>
        <v>S00013_33102222068_õppeaine55_44237</v>
      </c>
      <c r="BD304" s="99">
        <f>COUNTIF($BC$2:BC304, BC304)</f>
        <v>1</v>
      </c>
    </row>
    <row r="305" spans="1:56" hidden="1" x14ac:dyDescent="0.25">
      <c r="A305" t="s">
        <v>276</v>
      </c>
      <c r="B305" t="s">
        <v>277</v>
      </c>
      <c r="C305" t="s">
        <v>208</v>
      </c>
      <c r="D305" t="s">
        <v>880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921</v>
      </c>
      <c r="Q305" t="s">
        <v>246</v>
      </c>
      <c r="R305" s="1">
        <v>44470</v>
      </c>
      <c r="S305" t="s">
        <v>773</v>
      </c>
      <c r="T305" t="s">
        <v>191</v>
      </c>
      <c r="U305" t="s">
        <v>60</v>
      </c>
      <c r="V305" t="s">
        <v>177</v>
      </c>
      <c r="W305">
        <v>1467</v>
      </c>
      <c r="X305" t="s">
        <v>2706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45332</v>
      </c>
      <c r="AW305" s="106">
        <v>3.5</v>
      </c>
      <c r="AX305" s="40">
        <f>VLOOKUP(dummy_data!$AU305,dummy_oppeained!B:C,2,0)</f>
        <v>5</v>
      </c>
      <c r="AY305" s="22" t="str">
        <f>VLOOKUP(AT305,dummy_oppeained!B:D,3,0)</f>
        <v>hindeline arvestus (eristav hindamine)</v>
      </c>
      <c r="AZ305" s="72">
        <f>VLOOKUP(AS:AS,hinded_abi!B:D,3,0)</f>
        <v>0</v>
      </c>
      <c r="BA305" s="26">
        <f t="shared" si="12"/>
        <v>0</v>
      </c>
      <c r="BB305" s="27">
        <f t="shared" si="13"/>
        <v>5</v>
      </c>
      <c r="BC305" s="95" t="str">
        <f t="shared" si="14"/>
        <v>S00013_33102222068_õppeaine95_45332</v>
      </c>
      <c r="BD305" s="99">
        <f>COUNTIF($BC$2:BC305, BC305)</f>
        <v>1</v>
      </c>
    </row>
    <row r="306" spans="1:56" hidden="1" x14ac:dyDescent="0.25">
      <c r="A306" t="s">
        <v>276</v>
      </c>
      <c r="B306" t="s">
        <v>277</v>
      </c>
      <c r="C306" t="s">
        <v>208</v>
      </c>
      <c r="D306" t="s">
        <v>880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921</v>
      </c>
      <c r="Q306" t="s">
        <v>246</v>
      </c>
      <c r="R306" s="1">
        <v>44470</v>
      </c>
      <c r="S306" t="s">
        <v>773</v>
      </c>
      <c r="T306" t="s">
        <v>191</v>
      </c>
      <c r="U306" t="s">
        <v>60</v>
      </c>
      <c r="V306" t="s">
        <v>177</v>
      </c>
      <c r="W306">
        <v>1467</v>
      </c>
      <c r="X306" t="s">
        <v>2706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45179</v>
      </c>
      <c r="AW306" s="106">
        <v>3.5</v>
      </c>
      <c r="AX306" s="15">
        <f>VLOOKUP(dummy_data!$AU306,dummy_oppeained!B:C,2,0)</f>
        <v>9</v>
      </c>
      <c r="AY306" s="22" t="str">
        <f>VLOOKUP(AT306,dummy_oppeained!B:D,3,0)</f>
        <v>eksam (eristav hindamine)</v>
      </c>
      <c r="AZ306" s="72">
        <f>VLOOKUP(AS:AS,hinded_abi!B:D,3,0)</f>
        <v>0</v>
      </c>
      <c r="BA306" s="26">
        <f t="shared" si="12"/>
        <v>0</v>
      </c>
      <c r="BB306" s="27">
        <f t="shared" si="13"/>
        <v>9</v>
      </c>
      <c r="BC306" s="95" t="str">
        <f t="shared" si="14"/>
        <v>S00013_33102222068_õppeaine66_45179</v>
      </c>
      <c r="BD306" s="99">
        <f>COUNTIF($BC$2:BC306, BC306)</f>
        <v>1</v>
      </c>
    </row>
    <row r="307" spans="1:56" hidden="1" x14ac:dyDescent="0.25">
      <c r="A307" t="s">
        <v>276</v>
      </c>
      <c r="B307" t="s">
        <v>277</v>
      </c>
      <c r="C307" t="s">
        <v>208</v>
      </c>
      <c r="D307" t="s">
        <v>880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921</v>
      </c>
      <c r="Q307" t="s">
        <v>246</v>
      </c>
      <c r="R307" s="1">
        <v>44470</v>
      </c>
      <c r="S307" t="s">
        <v>773</v>
      </c>
      <c r="T307" t="s">
        <v>191</v>
      </c>
      <c r="U307" t="s">
        <v>60</v>
      </c>
      <c r="V307" t="s">
        <v>177</v>
      </c>
      <c r="W307">
        <v>1467</v>
      </c>
      <c r="X307" t="s">
        <v>2706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44449</v>
      </c>
      <c r="AW307" s="106">
        <v>3.5</v>
      </c>
      <c r="AX307" s="40">
        <f>VLOOKUP(dummy_data!$AU307,dummy_oppeained!B:C,2,0)</f>
        <v>6</v>
      </c>
      <c r="AY307" s="22" t="str">
        <f>VLOOKUP(AT307,dummy_oppeained!B:D,3,0)</f>
        <v>hindeline arvestus (eristav hindamine)</v>
      </c>
      <c r="AZ307" s="72">
        <f>VLOOKUP(AS:AS,hinded_abi!B:D,3,0)</f>
        <v>0</v>
      </c>
      <c r="BA307" s="26">
        <f t="shared" si="12"/>
        <v>0</v>
      </c>
      <c r="BB307" s="27">
        <f t="shared" si="13"/>
        <v>6</v>
      </c>
      <c r="BC307" s="95" t="str">
        <f t="shared" si="14"/>
        <v>S00013_33102222068_õppeaine16_44449</v>
      </c>
      <c r="BD307" s="99">
        <f>COUNTIF($BC$2:BC307, BC307)</f>
        <v>1</v>
      </c>
    </row>
    <row r="308" spans="1:56" hidden="1" x14ac:dyDescent="0.25">
      <c r="A308" t="s">
        <v>276</v>
      </c>
      <c r="B308" t="s">
        <v>277</v>
      </c>
      <c r="C308" t="s">
        <v>208</v>
      </c>
      <c r="D308" t="s">
        <v>880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921</v>
      </c>
      <c r="Q308" t="s">
        <v>246</v>
      </c>
      <c r="R308" s="1">
        <v>44470</v>
      </c>
      <c r="S308" t="s">
        <v>773</v>
      </c>
      <c r="T308" t="s">
        <v>191</v>
      </c>
      <c r="U308" t="s">
        <v>60</v>
      </c>
      <c r="V308" t="s">
        <v>177</v>
      </c>
      <c r="W308">
        <v>1467</v>
      </c>
      <c r="X308" t="s">
        <v>2706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44449</v>
      </c>
      <c r="AW308" s="106">
        <v>3.5</v>
      </c>
      <c r="AX308" s="15">
        <f>VLOOKUP(dummy_data!$AU308,dummy_oppeained!B:C,2,0)</f>
        <v>6</v>
      </c>
      <c r="AY308" s="22" t="str">
        <f>VLOOKUP(AT308,dummy_oppeained!B:D,3,0)</f>
        <v>hindeline arvestus (eristav hindamine)</v>
      </c>
      <c r="AZ308" s="72">
        <f>VLOOKUP(AS:AS,hinded_abi!B:D,3,0)</f>
        <v>5</v>
      </c>
      <c r="BA308" s="26">
        <f t="shared" si="12"/>
        <v>30</v>
      </c>
      <c r="BB308" s="27">
        <f t="shared" si="13"/>
        <v>6</v>
      </c>
      <c r="BC308" s="95" t="str">
        <f t="shared" si="14"/>
        <v>S00013_33102222068_õppeaine50_44449</v>
      </c>
      <c r="BD308" s="99">
        <f>COUNTIF($BC$2:BC308, BC308)</f>
        <v>1</v>
      </c>
    </row>
    <row r="309" spans="1:56" hidden="1" x14ac:dyDescent="0.25">
      <c r="A309" t="s">
        <v>276</v>
      </c>
      <c r="B309" t="s">
        <v>277</v>
      </c>
      <c r="C309" t="s">
        <v>208</v>
      </c>
      <c r="D309" t="s">
        <v>880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921</v>
      </c>
      <c r="Q309" t="s">
        <v>246</v>
      </c>
      <c r="R309" s="1">
        <v>44470</v>
      </c>
      <c r="S309" t="s">
        <v>773</v>
      </c>
      <c r="T309" t="s">
        <v>191</v>
      </c>
      <c r="U309" t="s">
        <v>60</v>
      </c>
      <c r="V309" t="s">
        <v>177</v>
      </c>
      <c r="W309">
        <v>1467</v>
      </c>
      <c r="X309" t="s">
        <v>2706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45698</v>
      </c>
      <c r="AW309" s="106">
        <v>3.5</v>
      </c>
      <c r="AX309" s="40">
        <f>VLOOKUP(dummy_data!$AU309,dummy_oppeained!B:C,2,0)</f>
        <v>2</v>
      </c>
      <c r="AY309" s="22" t="str">
        <f>VLOOKUP(AT309,dummy_oppeained!B:D,3,0)</f>
        <v>arvestus (mitteeristav)</v>
      </c>
      <c r="AZ309" s="72" t="str">
        <f>VLOOKUP(AS:AS,hinded_abi!B:D,3,0)</f>
        <v>NULL</v>
      </c>
      <c r="BA309" s="26" t="str">
        <f t="shared" si="12"/>
        <v/>
      </c>
      <c r="BB309" s="27">
        <f t="shared" si="13"/>
        <v>0</v>
      </c>
      <c r="BC309" s="95" t="str">
        <f t="shared" si="14"/>
        <v>S00013_33102222068_õppeaine75_45698</v>
      </c>
      <c r="BD309" s="99">
        <f>COUNTIF($BC$2:BC309, BC309)</f>
        <v>1</v>
      </c>
    </row>
    <row r="310" spans="1:56" hidden="1" x14ac:dyDescent="0.25">
      <c r="A310" t="s">
        <v>276</v>
      </c>
      <c r="B310" t="s">
        <v>277</v>
      </c>
      <c r="C310" t="s">
        <v>208</v>
      </c>
      <c r="D310" t="s">
        <v>880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921</v>
      </c>
      <c r="Q310" t="s">
        <v>246</v>
      </c>
      <c r="R310" s="1">
        <v>44470</v>
      </c>
      <c r="S310" t="s">
        <v>773</v>
      </c>
      <c r="T310" t="s">
        <v>191</v>
      </c>
      <c r="U310" t="s">
        <v>60</v>
      </c>
      <c r="V310" t="s">
        <v>177</v>
      </c>
      <c r="W310">
        <v>1467</v>
      </c>
      <c r="X310" t="s">
        <v>2706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44237</v>
      </c>
      <c r="AW310" s="106">
        <v>3.5</v>
      </c>
      <c r="AX310" s="15">
        <f>VLOOKUP(dummy_data!$AU310,dummy_oppeained!B:C,2,0)</f>
        <v>6</v>
      </c>
      <c r="AY310" s="22" t="str">
        <f>VLOOKUP(AT310,dummy_oppeained!B:D,3,0)</f>
        <v>hindeline arvestus (eristav hindamine)</v>
      </c>
      <c r="AZ310" s="72">
        <f>VLOOKUP(AS:AS,hinded_abi!B:D,3,0)</f>
        <v>4</v>
      </c>
      <c r="BA310" s="26">
        <f t="shared" si="12"/>
        <v>24</v>
      </c>
      <c r="BB310" s="27">
        <f t="shared" si="13"/>
        <v>6</v>
      </c>
      <c r="BC310" s="95" t="str">
        <f t="shared" si="14"/>
        <v>S00013_33102222068_õppeaine58_44237</v>
      </c>
      <c r="BD310" s="99">
        <f>COUNTIF($BC$2:BC310, BC310)</f>
        <v>1</v>
      </c>
    </row>
    <row r="311" spans="1:56" hidden="1" x14ac:dyDescent="0.25">
      <c r="A311" t="s">
        <v>276</v>
      </c>
      <c r="B311" t="s">
        <v>277</v>
      </c>
      <c r="C311" t="s">
        <v>208</v>
      </c>
      <c r="D311" t="s">
        <v>880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921</v>
      </c>
      <c r="Q311" t="s">
        <v>246</v>
      </c>
      <c r="R311" s="1">
        <v>44470</v>
      </c>
      <c r="S311" t="s">
        <v>773</v>
      </c>
      <c r="T311" t="s">
        <v>191</v>
      </c>
      <c r="U311" t="s">
        <v>60</v>
      </c>
      <c r="V311" t="s">
        <v>177</v>
      </c>
      <c r="W311">
        <v>1467</v>
      </c>
      <c r="X311" t="s">
        <v>2706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44967</v>
      </c>
      <c r="AW311" s="106">
        <v>3.5</v>
      </c>
      <c r="AX311" s="40">
        <f>VLOOKUP(dummy_data!$AU311,dummy_oppeained!B:C,2,0)</f>
        <v>3</v>
      </c>
      <c r="AY311" s="22" t="str">
        <f>VLOOKUP(AT311,dummy_oppeained!B:D,3,0)</f>
        <v>arvestus (mitteeristav)</v>
      </c>
      <c r="AZ311" s="72" t="str">
        <f>VLOOKUP(AS:AS,hinded_abi!B:D,3,0)</f>
        <v>NULL</v>
      </c>
      <c r="BA311" s="26" t="str">
        <f t="shared" si="12"/>
        <v/>
      </c>
      <c r="BB311" s="27">
        <f t="shared" si="13"/>
        <v>0</v>
      </c>
      <c r="BC311" s="95" t="str">
        <f t="shared" si="14"/>
        <v>S00013_33102222068_õppeaine73_44967</v>
      </c>
      <c r="BD311" s="99">
        <f>COUNTIF($BC$2:BC311, BC311)</f>
        <v>1</v>
      </c>
    </row>
    <row r="312" spans="1:56" hidden="1" x14ac:dyDescent="0.25">
      <c r="A312" t="s">
        <v>276</v>
      </c>
      <c r="B312" t="s">
        <v>277</v>
      </c>
      <c r="C312" t="s">
        <v>208</v>
      </c>
      <c r="D312" t="s">
        <v>880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921</v>
      </c>
      <c r="Q312" t="s">
        <v>246</v>
      </c>
      <c r="R312" s="1">
        <v>44470</v>
      </c>
      <c r="S312" t="s">
        <v>773</v>
      </c>
      <c r="T312" t="s">
        <v>191</v>
      </c>
      <c r="U312" t="s">
        <v>60</v>
      </c>
      <c r="V312" t="s">
        <v>177</v>
      </c>
      <c r="W312">
        <v>1467</v>
      </c>
      <c r="X312" t="s">
        <v>2706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44602</v>
      </c>
      <c r="AW312" s="106">
        <v>3.5</v>
      </c>
      <c r="AX312" s="15">
        <f>VLOOKUP(dummy_data!$AU312,dummy_oppeained!B:C,2,0)</f>
        <v>2</v>
      </c>
      <c r="AY312" s="22" t="str">
        <f>VLOOKUP(AT312,dummy_oppeained!B:D,3,0)</f>
        <v>arvestus (mitteeristav)</v>
      </c>
      <c r="AZ312" s="72" t="str">
        <f>VLOOKUP(AS:AS,hinded_abi!B:D,3,0)</f>
        <v>NULL</v>
      </c>
      <c r="BA312" s="26" t="str">
        <f t="shared" si="12"/>
        <v/>
      </c>
      <c r="BB312" s="27">
        <f t="shared" si="13"/>
        <v>0</v>
      </c>
      <c r="BC312" s="95" t="str">
        <f t="shared" si="14"/>
        <v>S00013_33102222068_õppeaine88_44602</v>
      </c>
      <c r="BD312" s="99">
        <f>COUNTIF($BC$2:BC312, BC312)</f>
        <v>1</v>
      </c>
    </row>
    <row r="313" spans="1:56" hidden="1" x14ac:dyDescent="0.25">
      <c r="A313" t="s">
        <v>282</v>
      </c>
      <c r="B313" t="s">
        <v>226</v>
      </c>
      <c r="C313" t="s">
        <v>174</v>
      </c>
      <c r="D313" t="s">
        <v>881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920</v>
      </c>
      <c r="Q313" t="s">
        <v>237</v>
      </c>
      <c r="R313" s="1">
        <v>45127</v>
      </c>
      <c r="S313" t="s">
        <v>773</v>
      </c>
      <c r="T313" t="s">
        <v>191</v>
      </c>
      <c r="U313" t="s">
        <v>120</v>
      </c>
      <c r="V313" t="s">
        <v>160</v>
      </c>
      <c r="W313">
        <v>80166</v>
      </c>
      <c r="X313" t="s">
        <v>2706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44814</v>
      </c>
      <c r="AW313" s="106">
        <v>3.5</v>
      </c>
      <c r="AX313" s="40">
        <f>VLOOKUP(dummy_data!$AU313,dummy_oppeained!B:C,2,0)</f>
        <v>3</v>
      </c>
      <c r="AY313" s="22" t="str">
        <f>VLOOKUP(AT313,dummy_oppeained!B:D,3,0)</f>
        <v>arvestus (mitteeristav)</v>
      </c>
      <c r="AZ313" s="72">
        <f>VLOOKUP(AS:AS,hinded_abi!B:D,3,0)</f>
        <v>0</v>
      </c>
      <c r="BA313" s="26">
        <f t="shared" si="12"/>
        <v>0</v>
      </c>
      <c r="BB313" s="27">
        <f t="shared" si="13"/>
        <v>0</v>
      </c>
      <c r="BC313" s="95" t="str">
        <f t="shared" si="14"/>
        <v>S00014_40308179773_õppeaine71_44814</v>
      </c>
      <c r="BD313" s="99">
        <f>COUNTIF($BC$2:BC313, BC313)</f>
        <v>1</v>
      </c>
    </row>
    <row r="314" spans="1:56" hidden="1" x14ac:dyDescent="0.25">
      <c r="A314" t="s">
        <v>282</v>
      </c>
      <c r="B314" t="s">
        <v>226</v>
      </c>
      <c r="C314" t="s">
        <v>174</v>
      </c>
      <c r="D314" t="s">
        <v>881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920</v>
      </c>
      <c r="Q314" t="s">
        <v>237</v>
      </c>
      <c r="R314" s="1">
        <v>45127</v>
      </c>
      <c r="S314" t="s">
        <v>773</v>
      </c>
      <c r="T314" t="s">
        <v>191</v>
      </c>
      <c r="U314" t="s">
        <v>120</v>
      </c>
      <c r="V314" t="s">
        <v>160</v>
      </c>
      <c r="W314">
        <v>80166</v>
      </c>
      <c r="X314" t="s">
        <v>2706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44237</v>
      </c>
      <c r="AW314" s="106">
        <v>3.5</v>
      </c>
      <c r="AX314" s="15">
        <f>VLOOKUP(dummy_data!$AU314,dummy_oppeained!B:C,2,0)</f>
        <v>3</v>
      </c>
      <c r="AY314" s="22" t="str">
        <f>VLOOKUP(AT314,dummy_oppeained!B:D,3,0)</f>
        <v>arvestus (mitteeristav)</v>
      </c>
      <c r="AZ314" s="72">
        <f>VLOOKUP(AS:AS,hinded_abi!B:D,3,0)</f>
        <v>0</v>
      </c>
      <c r="BA314" s="26">
        <f t="shared" si="12"/>
        <v>0</v>
      </c>
      <c r="BB314" s="27">
        <f t="shared" si="13"/>
        <v>0</v>
      </c>
      <c r="BC314" s="95" t="str">
        <f t="shared" si="14"/>
        <v>S00014_40308179773_õppeaine85_44237</v>
      </c>
      <c r="BD314" s="99">
        <f>COUNTIF($BC$2:BC314, BC314)</f>
        <v>1</v>
      </c>
    </row>
    <row r="315" spans="1:56" hidden="1" x14ac:dyDescent="0.25">
      <c r="A315" t="s">
        <v>282</v>
      </c>
      <c r="B315" t="s">
        <v>226</v>
      </c>
      <c r="C315" t="s">
        <v>174</v>
      </c>
      <c r="D315" t="s">
        <v>881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920</v>
      </c>
      <c r="Q315" t="s">
        <v>237</v>
      </c>
      <c r="R315" s="1">
        <v>45127</v>
      </c>
      <c r="S315" t="s">
        <v>773</v>
      </c>
      <c r="T315" t="s">
        <v>191</v>
      </c>
      <c r="U315" t="s">
        <v>120</v>
      </c>
      <c r="V315" t="s">
        <v>160</v>
      </c>
      <c r="W315">
        <v>80166</v>
      </c>
      <c r="X315" t="s">
        <v>2706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44449</v>
      </c>
      <c r="AW315" s="106">
        <v>3.5</v>
      </c>
      <c r="AX315" s="40">
        <f>VLOOKUP(dummy_data!$AU315,dummy_oppeained!B:C,2,0)</f>
        <v>8</v>
      </c>
      <c r="AY315" s="22" t="str">
        <f>VLOOKUP(AT315,dummy_oppeained!B:D,3,0)</f>
        <v>eksam (eristav hindamine)</v>
      </c>
      <c r="AZ315" s="72">
        <f>VLOOKUP(AS:AS,hinded_abi!B:D,3,0)</f>
        <v>5</v>
      </c>
      <c r="BA315" s="26">
        <f t="shared" si="12"/>
        <v>40</v>
      </c>
      <c r="BB315" s="27">
        <f t="shared" si="13"/>
        <v>8</v>
      </c>
      <c r="BC315" s="95" t="str">
        <f t="shared" si="14"/>
        <v>S00014_40308179773_õppeaine51_44449</v>
      </c>
      <c r="BD315" s="99">
        <f>COUNTIF($BC$2:BC315, BC315)</f>
        <v>1</v>
      </c>
    </row>
    <row r="316" spans="1:56" hidden="1" x14ac:dyDescent="0.25">
      <c r="A316" t="s">
        <v>282</v>
      </c>
      <c r="B316" t="s">
        <v>226</v>
      </c>
      <c r="C316" t="s">
        <v>174</v>
      </c>
      <c r="D316" t="s">
        <v>881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920</v>
      </c>
      <c r="Q316" t="s">
        <v>237</v>
      </c>
      <c r="R316" s="1">
        <v>45127</v>
      </c>
      <c r="S316" t="s">
        <v>773</v>
      </c>
      <c r="T316" t="s">
        <v>191</v>
      </c>
      <c r="U316" t="s">
        <v>120</v>
      </c>
      <c r="V316" t="s">
        <v>160</v>
      </c>
      <c r="W316">
        <v>80166</v>
      </c>
      <c r="X316" t="s">
        <v>2706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44967</v>
      </c>
      <c r="AW316" s="106">
        <v>3.5</v>
      </c>
      <c r="AX316" s="15">
        <f>VLOOKUP(dummy_data!$AU316,dummy_oppeained!B:C,2,0)</f>
        <v>6</v>
      </c>
      <c r="AY316" s="22" t="str">
        <f>VLOOKUP(AT316,dummy_oppeained!B:D,3,0)</f>
        <v>hindeline arvestus (eristav hindamine)</v>
      </c>
      <c r="AZ316" s="72">
        <f>VLOOKUP(AS:AS,hinded_abi!B:D,3,0)</f>
        <v>1</v>
      </c>
      <c r="BA316" s="26">
        <f t="shared" si="12"/>
        <v>6</v>
      </c>
      <c r="BB316" s="27">
        <f t="shared" si="13"/>
        <v>6</v>
      </c>
      <c r="BC316" s="95" t="str">
        <f t="shared" si="14"/>
        <v>S00014_40308179773_õppeaine22_44967</v>
      </c>
      <c r="BD316" s="99">
        <f>COUNTIF($BC$2:BC316, BC316)</f>
        <v>1</v>
      </c>
    </row>
    <row r="317" spans="1:56" hidden="1" x14ac:dyDescent="0.25">
      <c r="A317" t="s">
        <v>282</v>
      </c>
      <c r="B317" t="s">
        <v>226</v>
      </c>
      <c r="C317" t="s">
        <v>174</v>
      </c>
      <c r="D317" t="s">
        <v>881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920</v>
      </c>
      <c r="Q317" t="s">
        <v>237</v>
      </c>
      <c r="R317" s="1">
        <v>45127</v>
      </c>
      <c r="S317" t="s">
        <v>773</v>
      </c>
      <c r="T317" t="s">
        <v>191</v>
      </c>
      <c r="U317" t="s">
        <v>120</v>
      </c>
      <c r="V317" t="s">
        <v>160</v>
      </c>
      <c r="W317">
        <v>80166</v>
      </c>
      <c r="X317" t="s">
        <v>2706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44449</v>
      </c>
      <c r="AW317" s="106">
        <v>3.5</v>
      </c>
      <c r="AX317" s="40">
        <f>VLOOKUP(dummy_data!$AU317,dummy_oppeained!B:C,2,0)</f>
        <v>5</v>
      </c>
      <c r="AY317" s="22" t="str">
        <f>VLOOKUP(AT317,dummy_oppeained!B:D,3,0)</f>
        <v>hindeline arvestus (eristav hindamine)</v>
      </c>
      <c r="AZ317" s="72">
        <f>VLOOKUP(AS:AS,hinded_abi!B:D,3,0)</f>
        <v>4</v>
      </c>
      <c r="BA317" s="26">
        <f t="shared" si="12"/>
        <v>20</v>
      </c>
      <c r="BB317" s="27">
        <f t="shared" si="13"/>
        <v>5</v>
      </c>
      <c r="BC317" s="95" t="str">
        <f t="shared" si="14"/>
        <v>S00014_40308179773_õppeaine53_44449</v>
      </c>
      <c r="BD317" s="99">
        <f>COUNTIF($BC$2:BC317, BC317)</f>
        <v>1</v>
      </c>
    </row>
    <row r="318" spans="1:56" hidden="1" x14ac:dyDescent="0.25">
      <c r="A318" t="s">
        <v>282</v>
      </c>
      <c r="B318" t="s">
        <v>226</v>
      </c>
      <c r="C318" t="s">
        <v>174</v>
      </c>
      <c r="D318" t="s">
        <v>881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920</v>
      </c>
      <c r="Q318" t="s">
        <v>237</v>
      </c>
      <c r="R318" s="1">
        <v>45127</v>
      </c>
      <c r="S318" t="s">
        <v>773</v>
      </c>
      <c r="T318" t="s">
        <v>191</v>
      </c>
      <c r="U318" t="s">
        <v>120</v>
      </c>
      <c r="V318" t="s">
        <v>160</v>
      </c>
      <c r="W318">
        <v>80166</v>
      </c>
      <c r="X318" t="s">
        <v>2706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45698</v>
      </c>
      <c r="AW318" s="106">
        <v>3.5</v>
      </c>
      <c r="AX318" s="15">
        <f>VLOOKUP(dummy_data!$AU318,dummy_oppeained!B:C,2,0)</f>
        <v>3</v>
      </c>
      <c r="AY318" s="22" t="str">
        <f>VLOOKUP(AT318,dummy_oppeained!B:D,3,0)</f>
        <v>arvestus (mitteeristav)</v>
      </c>
      <c r="AZ318" s="72" t="str">
        <f>VLOOKUP(AS:AS,hinded_abi!B:D,3,0)</f>
        <v>NULL</v>
      </c>
      <c r="BA318" s="26" t="str">
        <f t="shared" si="12"/>
        <v/>
      </c>
      <c r="BB318" s="27">
        <f t="shared" si="13"/>
        <v>0</v>
      </c>
      <c r="BC318" s="95" t="str">
        <f t="shared" si="14"/>
        <v>S00014_40308179773_õppeaine3_45698</v>
      </c>
      <c r="BD318" s="99">
        <f>COUNTIF($BC$2:BC318, BC318)</f>
        <v>1</v>
      </c>
    </row>
    <row r="319" spans="1:56" hidden="1" x14ac:dyDescent="0.25">
      <c r="A319" t="s">
        <v>282</v>
      </c>
      <c r="B319" t="s">
        <v>226</v>
      </c>
      <c r="C319" t="s">
        <v>174</v>
      </c>
      <c r="D319" t="s">
        <v>881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920</v>
      </c>
      <c r="Q319" t="s">
        <v>237</v>
      </c>
      <c r="R319" s="1">
        <v>45127</v>
      </c>
      <c r="S319" t="s">
        <v>773</v>
      </c>
      <c r="T319" t="s">
        <v>191</v>
      </c>
      <c r="U319" t="s">
        <v>120</v>
      </c>
      <c r="V319" t="s">
        <v>160</v>
      </c>
      <c r="W319">
        <v>80166</v>
      </c>
      <c r="X319" t="s">
        <v>2706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45545</v>
      </c>
      <c r="AW319" s="106">
        <v>3.5</v>
      </c>
      <c r="AX319" s="40">
        <f>VLOOKUP(dummy_data!$AU319,dummy_oppeained!B:C,2,0)</f>
        <v>3</v>
      </c>
      <c r="AY319" s="22" t="str">
        <f>VLOOKUP(AT319,dummy_oppeained!B:D,3,0)</f>
        <v>arvestus (mitteeristav)</v>
      </c>
      <c r="AZ319" s="72">
        <f>VLOOKUP(AS:AS,hinded_abi!B:D,3,0)</f>
        <v>0</v>
      </c>
      <c r="BA319" s="26">
        <f t="shared" si="12"/>
        <v>0</v>
      </c>
      <c r="BB319" s="27">
        <f t="shared" si="13"/>
        <v>0</v>
      </c>
      <c r="BC319" s="95" t="str">
        <f t="shared" si="14"/>
        <v>S00014_40308179773_õppeaine90_45545</v>
      </c>
      <c r="BD319" s="99">
        <f>COUNTIF($BC$2:BC319, BC319)</f>
        <v>1</v>
      </c>
    </row>
    <row r="320" spans="1:56" hidden="1" x14ac:dyDescent="0.25">
      <c r="A320" t="s">
        <v>282</v>
      </c>
      <c r="B320" t="s">
        <v>226</v>
      </c>
      <c r="C320" t="s">
        <v>174</v>
      </c>
      <c r="D320" t="s">
        <v>881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920</v>
      </c>
      <c r="Q320" t="s">
        <v>237</v>
      </c>
      <c r="R320" s="1">
        <v>45127</v>
      </c>
      <c r="S320" t="s">
        <v>773</v>
      </c>
      <c r="T320" t="s">
        <v>191</v>
      </c>
      <c r="U320" t="s">
        <v>120</v>
      </c>
      <c r="V320" t="s">
        <v>160</v>
      </c>
      <c r="W320">
        <v>80166</v>
      </c>
      <c r="X320" t="s">
        <v>2706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45332</v>
      </c>
      <c r="AW320" s="106">
        <v>3.5</v>
      </c>
      <c r="AX320" s="15">
        <f>VLOOKUP(dummy_data!$AU320,dummy_oppeained!B:C,2,0)</f>
        <v>3</v>
      </c>
      <c r="AY320" s="22" t="str">
        <f>VLOOKUP(AT320,dummy_oppeained!B:D,3,0)</f>
        <v>arvestus (mitteeristav)</v>
      </c>
      <c r="AZ320" s="72" t="str">
        <f>VLOOKUP(AS:AS,hinded_abi!B:D,3,0)</f>
        <v>NULL</v>
      </c>
      <c r="BA320" s="26" t="str">
        <f t="shared" si="12"/>
        <v/>
      </c>
      <c r="BB320" s="27">
        <f t="shared" si="13"/>
        <v>0</v>
      </c>
      <c r="BC320" s="95" t="str">
        <f t="shared" si="14"/>
        <v>S00014_40308179773_õppeaine45_45332</v>
      </c>
      <c r="BD320" s="99">
        <f>COUNTIF($BC$2:BC320, BC320)</f>
        <v>1</v>
      </c>
    </row>
    <row r="321" spans="1:56" hidden="1" x14ac:dyDescent="0.25">
      <c r="A321" t="s">
        <v>282</v>
      </c>
      <c r="B321" t="s">
        <v>226</v>
      </c>
      <c r="C321" t="s">
        <v>174</v>
      </c>
      <c r="D321" t="s">
        <v>881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920</v>
      </c>
      <c r="Q321" t="s">
        <v>237</v>
      </c>
      <c r="R321" s="1">
        <v>45127</v>
      </c>
      <c r="S321" t="s">
        <v>773</v>
      </c>
      <c r="T321" t="s">
        <v>191</v>
      </c>
      <c r="U321" t="s">
        <v>120</v>
      </c>
      <c r="V321" t="s">
        <v>160</v>
      </c>
      <c r="W321">
        <v>80166</v>
      </c>
      <c r="X321" t="s">
        <v>2706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44084</v>
      </c>
      <c r="AW321" s="106">
        <v>3.5</v>
      </c>
      <c r="AX321" s="40">
        <f>VLOOKUP(dummy_data!$AU321,dummy_oppeained!B:C,2,0)</f>
        <v>6</v>
      </c>
      <c r="AY321" s="22" t="str">
        <f>VLOOKUP(AT321,dummy_oppeained!B:D,3,0)</f>
        <v>hindeline arvestus (eristav hindamine)</v>
      </c>
      <c r="AZ321" s="72">
        <f>VLOOKUP(AS:AS,hinded_abi!B:D,3,0)</f>
        <v>0</v>
      </c>
      <c r="BA321" s="26">
        <f t="shared" si="12"/>
        <v>0</v>
      </c>
      <c r="BB321" s="27">
        <f t="shared" si="13"/>
        <v>6</v>
      </c>
      <c r="BC321" s="95" t="str">
        <f t="shared" si="14"/>
        <v>S00014_40308179773_õppeaine13_44084</v>
      </c>
      <c r="BD321" s="99">
        <f>COUNTIF($BC$2:BC321, BC321)</f>
        <v>1</v>
      </c>
    </row>
    <row r="322" spans="1:56" hidden="1" x14ac:dyDescent="0.25">
      <c r="A322" t="s">
        <v>282</v>
      </c>
      <c r="B322" t="s">
        <v>226</v>
      </c>
      <c r="C322" t="s">
        <v>174</v>
      </c>
      <c r="D322" t="s">
        <v>881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920</v>
      </c>
      <c r="Q322" t="s">
        <v>237</v>
      </c>
      <c r="R322" s="1">
        <v>45127</v>
      </c>
      <c r="S322" t="s">
        <v>773</v>
      </c>
      <c r="T322" t="s">
        <v>191</v>
      </c>
      <c r="U322" t="s">
        <v>120</v>
      </c>
      <c r="V322" t="s">
        <v>160</v>
      </c>
      <c r="W322">
        <v>80166</v>
      </c>
      <c r="X322" t="s">
        <v>2706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45545</v>
      </c>
      <c r="AW322" s="106">
        <v>3.5</v>
      </c>
      <c r="AX322" s="15">
        <f>VLOOKUP(dummy_data!$AU322,dummy_oppeained!B:C,2,0)</f>
        <v>3</v>
      </c>
      <c r="AY322" s="22" t="str">
        <f>VLOOKUP(AT322,dummy_oppeained!B:D,3,0)</f>
        <v>arvestus (mitteeristav)</v>
      </c>
      <c r="AZ322" s="72" t="str">
        <f>VLOOKUP(AS:AS,hinded_abi!B:D,3,0)</f>
        <v>NULL</v>
      </c>
      <c r="BA322" s="26" t="str">
        <f t="shared" si="12"/>
        <v/>
      </c>
      <c r="BB322" s="27">
        <f t="shared" si="13"/>
        <v>0</v>
      </c>
      <c r="BC322" s="95" t="str">
        <f t="shared" si="14"/>
        <v>S00014_40308179773_õppeaine99_45545</v>
      </c>
      <c r="BD322" s="99">
        <f>COUNTIF($BC$2:BC322, BC322)</f>
        <v>1</v>
      </c>
    </row>
    <row r="323" spans="1:56" hidden="1" x14ac:dyDescent="0.25">
      <c r="A323" t="s">
        <v>282</v>
      </c>
      <c r="B323" t="s">
        <v>226</v>
      </c>
      <c r="C323" t="s">
        <v>174</v>
      </c>
      <c r="D323" t="s">
        <v>881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920</v>
      </c>
      <c r="Q323" t="s">
        <v>237</v>
      </c>
      <c r="R323" s="1">
        <v>45127</v>
      </c>
      <c r="S323" t="s">
        <v>773</v>
      </c>
      <c r="T323" t="s">
        <v>191</v>
      </c>
      <c r="U323" t="s">
        <v>120</v>
      </c>
      <c r="V323" t="s">
        <v>160</v>
      </c>
      <c r="W323">
        <v>80166</v>
      </c>
      <c r="X323" t="s">
        <v>2706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44449</v>
      </c>
      <c r="AW323" s="106">
        <v>3.5</v>
      </c>
      <c r="AX323" s="40">
        <f>VLOOKUP(dummy_data!$AU323,dummy_oppeained!B:C,2,0)</f>
        <v>6</v>
      </c>
      <c r="AY323" s="22" t="str">
        <f>VLOOKUP(AT323,dummy_oppeained!B:D,3,0)</f>
        <v>hindeline arvestus (eristav hindamine)</v>
      </c>
      <c r="AZ323" s="72">
        <f>VLOOKUP(AS:AS,hinded_abi!B:D,3,0)</f>
        <v>0</v>
      </c>
      <c r="BA323" s="26">
        <f t="shared" ref="BA323:BA386" si="15">IF(AY323&lt;&gt;"arvestus(mitteeristav)", IF(ISNUMBER(AZ323), AX323*AZ323, ""), "")</f>
        <v>0</v>
      </c>
      <c r="BB323" s="27">
        <f t="shared" ref="BB323:BB386" si="16">IF(AY323&lt;&gt;"arvestus (mitteeristav)",AX323,0)</f>
        <v>6</v>
      </c>
      <c r="BC323" s="95" t="str">
        <f t="shared" ref="BC323:BC386" si="17">_xlfn.CONCAT(A323,"_",E323,"_",AT323,"_",AV323)</f>
        <v>S00014_40308179773_õppeaine98_44449</v>
      </c>
      <c r="BD323" s="99">
        <f>COUNTIF($BC$2:BC323, BC323)</f>
        <v>1</v>
      </c>
    </row>
    <row r="324" spans="1:56" hidden="1" x14ac:dyDescent="0.25">
      <c r="A324" t="s">
        <v>282</v>
      </c>
      <c r="B324" t="s">
        <v>226</v>
      </c>
      <c r="C324" t="s">
        <v>174</v>
      </c>
      <c r="D324" t="s">
        <v>881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920</v>
      </c>
      <c r="Q324" t="s">
        <v>237</v>
      </c>
      <c r="R324" s="1">
        <v>45127</v>
      </c>
      <c r="S324" t="s">
        <v>773</v>
      </c>
      <c r="T324" t="s">
        <v>191</v>
      </c>
      <c r="U324" t="s">
        <v>120</v>
      </c>
      <c r="V324" t="s">
        <v>160</v>
      </c>
      <c r="W324">
        <v>80166</v>
      </c>
      <c r="X324" t="s">
        <v>2706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44814</v>
      </c>
      <c r="AW324" s="106">
        <v>3.5</v>
      </c>
      <c r="AX324" s="15">
        <f>VLOOKUP(dummy_data!$AU324,dummy_oppeained!B:C,2,0)</f>
        <v>3</v>
      </c>
      <c r="AY324" s="22" t="str">
        <f>VLOOKUP(AT324,dummy_oppeained!B:D,3,0)</f>
        <v>arvestus (mitteeristav)</v>
      </c>
      <c r="AZ324" s="72" t="str">
        <f>VLOOKUP(AS:AS,hinded_abi!B:D,3,0)</f>
        <v>NULL</v>
      </c>
      <c r="BA324" s="26" t="str">
        <f t="shared" si="15"/>
        <v/>
      </c>
      <c r="BB324" s="27">
        <f t="shared" si="16"/>
        <v>0</v>
      </c>
      <c r="BC324" s="95" t="str">
        <f t="shared" si="17"/>
        <v>S00014_40308179773_õppeaine7_44814</v>
      </c>
      <c r="BD324" s="99">
        <f>COUNTIF($BC$2:BC324, BC324)</f>
        <v>1</v>
      </c>
    </row>
    <row r="325" spans="1:56" hidden="1" x14ac:dyDescent="0.25">
      <c r="A325" t="s">
        <v>282</v>
      </c>
      <c r="B325" t="s">
        <v>226</v>
      </c>
      <c r="C325" t="s">
        <v>174</v>
      </c>
      <c r="D325" t="s">
        <v>881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920</v>
      </c>
      <c r="Q325" t="s">
        <v>237</v>
      </c>
      <c r="R325" s="1">
        <v>45127</v>
      </c>
      <c r="S325" t="s">
        <v>773</v>
      </c>
      <c r="T325" t="s">
        <v>191</v>
      </c>
      <c r="U325" t="s">
        <v>120</v>
      </c>
      <c r="V325" t="s">
        <v>160</v>
      </c>
      <c r="W325">
        <v>80166</v>
      </c>
      <c r="X325" t="s">
        <v>2706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44967</v>
      </c>
      <c r="AW325" s="106">
        <v>3.5</v>
      </c>
      <c r="AX325" s="40">
        <f>VLOOKUP(dummy_data!$AU325,dummy_oppeained!B:C,2,0)</f>
        <v>3</v>
      </c>
      <c r="AY325" s="22" t="str">
        <f>VLOOKUP(AT325,dummy_oppeained!B:D,3,0)</f>
        <v>arvestus (mitteeristav)</v>
      </c>
      <c r="AZ325" s="72" t="str">
        <f>VLOOKUP(AS:AS,hinded_abi!B:D,3,0)</f>
        <v>NULL</v>
      </c>
      <c r="BA325" s="26" t="str">
        <f t="shared" si="15"/>
        <v/>
      </c>
      <c r="BB325" s="27">
        <f t="shared" si="16"/>
        <v>0</v>
      </c>
      <c r="BC325" s="95" t="str">
        <f t="shared" si="17"/>
        <v>S00014_40308179773_õppeaine57_44967</v>
      </c>
      <c r="BD325" s="99">
        <f>COUNTIF($BC$2:BC325, BC325)</f>
        <v>1</v>
      </c>
    </row>
    <row r="326" spans="1:56" hidden="1" x14ac:dyDescent="0.25">
      <c r="A326" t="s">
        <v>282</v>
      </c>
      <c r="B326" t="s">
        <v>226</v>
      </c>
      <c r="C326" t="s">
        <v>174</v>
      </c>
      <c r="D326" t="s">
        <v>881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920</v>
      </c>
      <c r="Q326" t="s">
        <v>237</v>
      </c>
      <c r="R326" s="1">
        <v>45127</v>
      </c>
      <c r="S326" t="s">
        <v>773</v>
      </c>
      <c r="T326" t="s">
        <v>191</v>
      </c>
      <c r="U326" t="s">
        <v>120</v>
      </c>
      <c r="V326" t="s">
        <v>160</v>
      </c>
      <c r="W326">
        <v>80166</v>
      </c>
      <c r="X326" t="s">
        <v>2706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45179</v>
      </c>
      <c r="AW326" s="106">
        <v>3.5</v>
      </c>
      <c r="AX326" s="15">
        <f>VLOOKUP(dummy_data!$AU326,dummy_oppeained!B:C,2,0)</f>
        <v>3</v>
      </c>
      <c r="AY326" s="22" t="str">
        <f>VLOOKUP(AT326,dummy_oppeained!B:D,3,0)</f>
        <v>arvestus (mitteeristav)</v>
      </c>
      <c r="AZ326" s="72" t="str">
        <f>VLOOKUP(AS:AS,hinded_abi!B:D,3,0)</f>
        <v>NULL</v>
      </c>
      <c r="BA326" s="26" t="str">
        <f t="shared" si="15"/>
        <v/>
      </c>
      <c r="BB326" s="27">
        <f t="shared" si="16"/>
        <v>0</v>
      </c>
      <c r="BC326" s="95" t="str">
        <f t="shared" si="17"/>
        <v>S00014_40308179773_õppeaine29_45179</v>
      </c>
      <c r="BD326" s="99">
        <f>COUNTIF($BC$2:BC326, BC326)</f>
        <v>1</v>
      </c>
    </row>
    <row r="327" spans="1:56" hidden="1" x14ac:dyDescent="0.25">
      <c r="A327" t="s">
        <v>282</v>
      </c>
      <c r="B327" t="s">
        <v>226</v>
      </c>
      <c r="C327" t="s">
        <v>174</v>
      </c>
      <c r="D327" t="s">
        <v>881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920</v>
      </c>
      <c r="Q327" t="s">
        <v>237</v>
      </c>
      <c r="R327" s="1">
        <v>45127</v>
      </c>
      <c r="S327" t="s">
        <v>773</v>
      </c>
      <c r="T327" t="s">
        <v>191</v>
      </c>
      <c r="U327" t="s">
        <v>120</v>
      </c>
      <c r="V327" t="s">
        <v>160</v>
      </c>
      <c r="W327">
        <v>80166</v>
      </c>
      <c r="X327" t="s">
        <v>2706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44967</v>
      </c>
      <c r="AW327" s="106">
        <v>3.5</v>
      </c>
      <c r="AX327" s="40">
        <f>VLOOKUP(dummy_data!$AU327,dummy_oppeained!B:C,2,0)</f>
        <v>6</v>
      </c>
      <c r="AY327" s="22" t="str">
        <f>VLOOKUP(AT327,dummy_oppeained!B:D,3,0)</f>
        <v>hindeline arvestus (eristav hindamine)</v>
      </c>
      <c r="AZ327" s="72">
        <f>VLOOKUP(AS:AS,hinded_abi!B:D,3,0)</f>
        <v>3</v>
      </c>
      <c r="BA327" s="26">
        <f t="shared" si="15"/>
        <v>18</v>
      </c>
      <c r="BB327" s="27">
        <f t="shared" si="16"/>
        <v>6</v>
      </c>
      <c r="BC327" s="95" t="str">
        <f t="shared" si="17"/>
        <v>S00014_40308179773_õppeaine8_44967</v>
      </c>
      <c r="BD327" s="99">
        <f>COUNTIF($BC$2:BC327, BC327)</f>
        <v>1</v>
      </c>
    </row>
    <row r="328" spans="1:56" hidden="1" x14ac:dyDescent="0.25">
      <c r="A328" t="s">
        <v>282</v>
      </c>
      <c r="B328" t="s">
        <v>226</v>
      </c>
      <c r="C328" t="s">
        <v>174</v>
      </c>
      <c r="D328" t="s">
        <v>881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920</v>
      </c>
      <c r="Q328" t="s">
        <v>237</v>
      </c>
      <c r="R328" s="1">
        <v>45127</v>
      </c>
      <c r="S328" t="s">
        <v>773</v>
      </c>
      <c r="T328" t="s">
        <v>191</v>
      </c>
      <c r="U328" t="s">
        <v>120</v>
      </c>
      <c r="V328" t="s">
        <v>160</v>
      </c>
      <c r="W328">
        <v>80166</v>
      </c>
      <c r="X328" t="s">
        <v>2706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44237</v>
      </c>
      <c r="AW328" s="106">
        <v>3.5</v>
      </c>
      <c r="AX328" s="15">
        <f>VLOOKUP(dummy_data!$AU328,dummy_oppeained!B:C,2,0)</f>
        <v>3</v>
      </c>
      <c r="AY328" s="22" t="str">
        <f>VLOOKUP(AT328,dummy_oppeained!B:D,3,0)</f>
        <v>arvestus (mitteeristav)</v>
      </c>
      <c r="AZ328" s="72" t="str">
        <f>VLOOKUP(AS:AS,hinded_abi!B:D,3,0)</f>
        <v>NULL</v>
      </c>
      <c r="BA328" s="26" t="str">
        <f t="shared" si="15"/>
        <v/>
      </c>
      <c r="BB328" s="27">
        <f t="shared" si="16"/>
        <v>0</v>
      </c>
      <c r="BC328" s="95" t="str">
        <f t="shared" si="17"/>
        <v>S00014_40308179773_õppeaine31_44237</v>
      </c>
      <c r="BD328" s="99">
        <f>COUNTIF($BC$2:BC328, BC328)</f>
        <v>1</v>
      </c>
    </row>
    <row r="329" spans="1:56" hidden="1" x14ac:dyDescent="0.25">
      <c r="A329" t="s">
        <v>282</v>
      </c>
      <c r="B329" t="s">
        <v>226</v>
      </c>
      <c r="C329" t="s">
        <v>174</v>
      </c>
      <c r="D329" t="s">
        <v>881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920</v>
      </c>
      <c r="Q329" t="s">
        <v>237</v>
      </c>
      <c r="R329" s="1">
        <v>45127</v>
      </c>
      <c r="S329" t="s">
        <v>773</v>
      </c>
      <c r="T329" t="s">
        <v>191</v>
      </c>
      <c r="U329" t="s">
        <v>120</v>
      </c>
      <c r="V329" t="s">
        <v>160</v>
      </c>
      <c r="W329">
        <v>80166</v>
      </c>
      <c r="X329" t="s">
        <v>2706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45545</v>
      </c>
      <c r="AW329" s="106">
        <v>3.5</v>
      </c>
      <c r="AX329" s="40">
        <f>VLOOKUP(dummy_data!$AU329,dummy_oppeained!B:C,2,0)</f>
        <v>6</v>
      </c>
      <c r="AY329" s="22" t="str">
        <f>VLOOKUP(AT329,dummy_oppeained!B:D,3,0)</f>
        <v>hindeline arvestus (eristav hindamine)</v>
      </c>
      <c r="AZ329" s="72">
        <f>VLOOKUP(AS:AS,hinded_abi!B:D,3,0)</f>
        <v>4</v>
      </c>
      <c r="BA329" s="26">
        <f t="shared" si="15"/>
        <v>24</v>
      </c>
      <c r="BB329" s="27">
        <f t="shared" si="16"/>
        <v>6</v>
      </c>
      <c r="BC329" s="95" t="str">
        <f t="shared" si="17"/>
        <v>S00014_40308179773_õppeaine83_45545</v>
      </c>
      <c r="BD329" s="99">
        <f>COUNTIF($BC$2:BC329, BC329)</f>
        <v>1</v>
      </c>
    </row>
    <row r="330" spans="1:56" hidden="1" x14ac:dyDescent="0.25">
      <c r="A330" t="s">
        <v>282</v>
      </c>
      <c r="B330" t="s">
        <v>226</v>
      </c>
      <c r="C330" t="s">
        <v>174</v>
      </c>
      <c r="D330" t="s">
        <v>881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920</v>
      </c>
      <c r="Q330" t="s">
        <v>237</v>
      </c>
      <c r="R330" s="1">
        <v>45127</v>
      </c>
      <c r="S330" t="s">
        <v>773</v>
      </c>
      <c r="T330" t="s">
        <v>191</v>
      </c>
      <c r="U330" t="s">
        <v>120</v>
      </c>
      <c r="V330" t="s">
        <v>160</v>
      </c>
      <c r="W330">
        <v>80166</v>
      </c>
      <c r="X330" t="s">
        <v>2706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45910</v>
      </c>
      <c r="AW330" s="106">
        <v>3.5</v>
      </c>
      <c r="AX330" s="15">
        <f>VLOOKUP(dummy_data!$AU330,dummy_oppeained!B:C,2,0)</f>
        <v>9</v>
      </c>
      <c r="AY330" s="22" t="str">
        <f>VLOOKUP(AT330,dummy_oppeained!B:D,3,0)</f>
        <v>eksam (eristav hindamine)</v>
      </c>
      <c r="AZ330" s="72">
        <f>VLOOKUP(AS:AS,hinded_abi!B:D,3,0)</f>
        <v>3</v>
      </c>
      <c r="BA330" s="26">
        <f t="shared" si="15"/>
        <v>27</v>
      </c>
      <c r="BB330" s="27">
        <f t="shared" si="16"/>
        <v>9</v>
      </c>
      <c r="BC330" s="95" t="str">
        <f t="shared" si="17"/>
        <v>S00014_40308179773_õppeaine10_45910</v>
      </c>
      <c r="BD330" s="99">
        <f>COUNTIF($BC$2:BC330, BC330)</f>
        <v>1</v>
      </c>
    </row>
    <row r="331" spans="1:56" hidden="1" x14ac:dyDescent="0.25">
      <c r="A331" t="s">
        <v>282</v>
      </c>
      <c r="B331" t="s">
        <v>226</v>
      </c>
      <c r="C331" t="s">
        <v>174</v>
      </c>
      <c r="D331" t="s">
        <v>881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920</v>
      </c>
      <c r="Q331" t="s">
        <v>237</v>
      </c>
      <c r="R331" s="1">
        <v>45127</v>
      </c>
      <c r="S331" t="s">
        <v>773</v>
      </c>
      <c r="T331" t="s">
        <v>191</v>
      </c>
      <c r="U331" t="s">
        <v>120</v>
      </c>
      <c r="V331" t="s">
        <v>160</v>
      </c>
      <c r="W331">
        <v>80166</v>
      </c>
      <c r="X331" t="s">
        <v>2706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45179</v>
      </c>
      <c r="AW331" s="106">
        <v>3.5</v>
      </c>
      <c r="AX331" s="40">
        <f>VLOOKUP(dummy_data!$AU331,dummy_oppeained!B:C,2,0)</f>
        <v>5</v>
      </c>
      <c r="AY331" s="22" t="str">
        <f>VLOOKUP(AT331,dummy_oppeained!B:D,3,0)</f>
        <v>hindeline arvestus (eristav hindamine)</v>
      </c>
      <c r="AZ331" s="72">
        <f>VLOOKUP(AS:AS,hinded_abi!B:D,3,0)</f>
        <v>3</v>
      </c>
      <c r="BA331" s="26">
        <f t="shared" si="15"/>
        <v>15</v>
      </c>
      <c r="BB331" s="27">
        <f t="shared" si="16"/>
        <v>5</v>
      </c>
      <c r="BC331" s="95" t="str">
        <f t="shared" si="17"/>
        <v>S00014_40308179773_õppeaine12_45179</v>
      </c>
      <c r="BD331" s="99">
        <f>COUNTIF($BC$2:BC331, BC331)</f>
        <v>1</v>
      </c>
    </row>
    <row r="332" spans="1:56" hidden="1" x14ac:dyDescent="0.25">
      <c r="A332" t="s">
        <v>282</v>
      </c>
      <c r="B332" t="s">
        <v>226</v>
      </c>
      <c r="C332" t="s">
        <v>174</v>
      </c>
      <c r="D332" t="s">
        <v>881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920</v>
      </c>
      <c r="Q332" t="s">
        <v>237</v>
      </c>
      <c r="R332" s="1">
        <v>45127</v>
      </c>
      <c r="S332" t="s">
        <v>773</v>
      </c>
      <c r="T332" t="s">
        <v>191</v>
      </c>
      <c r="U332" t="s">
        <v>120</v>
      </c>
      <c r="V332" t="s">
        <v>160</v>
      </c>
      <c r="W332">
        <v>80166</v>
      </c>
      <c r="X332" t="s">
        <v>2706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45332</v>
      </c>
      <c r="AW332" s="106">
        <v>3.5</v>
      </c>
      <c r="AX332" s="15">
        <f>VLOOKUP(dummy_data!$AU332,dummy_oppeained!B:C,2,0)</f>
        <v>3</v>
      </c>
      <c r="AY332" s="22" t="str">
        <f>VLOOKUP(AT332,dummy_oppeained!B:D,3,0)</f>
        <v>arvestus (mitteeristav)</v>
      </c>
      <c r="AZ332" s="72" t="str">
        <f>VLOOKUP(AS:AS,hinded_abi!B:D,3,0)</f>
        <v>NULL</v>
      </c>
      <c r="BA332" s="26" t="str">
        <f t="shared" si="15"/>
        <v/>
      </c>
      <c r="BB332" s="27">
        <f t="shared" si="16"/>
        <v>0</v>
      </c>
      <c r="BC332" s="95" t="str">
        <f t="shared" si="17"/>
        <v>S00014_40308179773_õppeaine21_45332</v>
      </c>
      <c r="BD332" s="99">
        <f>COUNTIF($BC$2:BC332, BC332)</f>
        <v>1</v>
      </c>
    </row>
    <row r="333" spans="1:56" hidden="1" x14ac:dyDescent="0.25">
      <c r="A333" t="s">
        <v>282</v>
      </c>
      <c r="B333" t="s">
        <v>226</v>
      </c>
      <c r="C333" t="s">
        <v>174</v>
      </c>
      <c r="D333" t="s">
        <v>881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920</v>
      </c>
      <c r="Q333" t="s">
        <v>237</v>
      </c>
      <c r="R333" s="1">
        <v>45127</v>
      </c>
      <c r="S333" t="s">
        <v>773</v>
      </c>
      <c r="T333" t="s">
        <v>191</v>
      </c>
      <c r="U333" t="s">
        <v>120</v>
      </c>
      <c r="V333" t="s">
        <v>160</v>
      </c>
      <c r="W333">
        <v>80166</v>
      </c>
      <c r="X333" t="s">
        <v>2706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45910</v>
      </c>
      <c r="AW333" s="106">
        <v>3.5</v>
      </c>
      <c r="AX333" s="40">
        <f>VLOOKUP(dummy_data!$AU333,dummy_oppeained!B:C,2,0)</f>
        <v>3</v>
      </c>
      <c r="AY333" s="22" t="str">
        <f>VLOOKUP(AT333,dummy_oppeained!B:D,3,0)</f>
        <v>arvestus (mitteeristav)</v>
      </c>
      <c r="AZ333" s="72" t="str">
        <f>VLOOKUP(AS:AS,hinded_abi!B:D,3,0)</f>
        <v>NULL</v>
      </c>
      <c r="BA333" s="26" t="str">
        <f t="shared" si="15"/>
        <v/>
      </c>
      <c r="BB333" s="27">
        <f t="shared" si="16"/>
        <v>0</v>
      </c>
      <c r="BC333" s="95" t="str">
        <f t="shared" si="17"/>
        <v>S00014_40308179773_õppeaine62_45910</v>
      </c>
      <c r="BD333" s="99">
        <f>COUNTIF($BC$2:BC333, BC333)</f>
        <v>1</v>
      </c>
    </row>
    <row r="334" spans="1:56" hidden="1" x14ac:dyDescent="0.25">
      <c r="A334" t="s">
        <v>282</v>
      </c>
      <c r="B334" t="s">
        <v>226</v>
      </c>
      <c r="C334" t="s">
        <v>174</v>
      </c>
      <c r="D334" t="s">
        <v>881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920</v>
      </c>
      <c r="Q334" t="s">
        <v>237</v>
      </c>
      <c r="R334" s="1">
        <v>45127</v>
      </c>
      <c r="S334" t="s">
        <v>773</v>
      </c>
      <c r="T334" t="s">
        <v>191</v>
      </c>
      <c r="U334" t="s">
        <v>120</v>
      </c>
      <c r="V334" t="s">
        <v>160</v>
      </c>
      <c r="W334">
        <v>80166</v>
      </c>
      <c r="X334" t="s">
        <v>2706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44237</v>
      </c>
      <c r="AW334" s="106">
        <v>3.5</v>
      </c>
      <c r="AX334" s="15">
        <f>VLOOKUP(dummy_data!$AU334,dummy_oppeained!B:C,2,0)</f>
        <v>9</v>
      </c>
      <c r="AY334" s="22" t="str">
        <f>VLOOKUP(AT334,dummy_oppeained!B:D,3,0)</f>
        <v>eksam (eristav hindamine)</v>
      </c>
      <c r="AZ334" s="72">
        <f>VLOOKUP(AS:AS,hinded_abi!B:D,3,0)</f>
        <v>2</v>
      </c>
      <c r="BA334" s="26">
        <f t="shared" si="15"/>
        <v>18</v>
      </c>
      <c r="BB334" s="27">
        <f t="shared" si="16"/>
        <v>9</v>
      </c>
      <c r="BC334" s="95" t="str">
        <f t="shared" si="17"/>
        <v>S00014_40308179773_õppeaine80_44237</v>
      </c>
      <c r="BD334" s="99">
        <f>COUNTIF($BC$2:BC334, BC334)</f>
        <v>1</v>
      </c>
    </row>
    <row r="335" spans="1:56" hidden="1" x14ac:dyDescent="0.25">
      <c r="A335" t="s">
        <v>282</v>
      </c>
      <c r="B335" t="s">
        <v>226</v>
      </c>
      <c r="C335" t="s">
        <v>174</v>
      </c>
      <c r="D335" t="s">
        <v>881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920</v>
      </c>
      <c r="Q335" t="s">
        <v>237</v>
      </c>
      <c r="R335" s="1">
        <v>45127</v>
      </c>
      <c r="S335" t="s">
        <v>773</v>
      </c>
      <c r="T335" t="s">
        <v>191</v>
      </c>
      <c r="U335" t="s">
        <v>120</v>
      </c>
      <c r="V335" t="s">
        <v>160</v>
      </c>
      <c r="W335">
        <v>80166</v>
      </c>
      <c r="X335" t="s">
        <v>2706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44814</v>
      </c>
      <c r="AW335" s="106">
        <v>3.5</v>
      </c>
      <c r="AX335" s="40">
        <f>VLOOKUP(dummy_data!$AU335,dummy_oppeained!B:C,2,0)</f>
        <v>5</v>
      </c>
      <c r="AY335" s="22" t="str">
        <f>VLOOKUP(AT335,dummy_oppeained!B:D,3,0)</f>
        <v>hindeline arvestus (eristav hindamine)</v>
      </c>
      <c r="AZ335" s="72">
        <f>VLOOKUP(AS:AS,hinded_abi!B:D,3,0)</f>
        <v>0</v>
      </c>
      <c r="BA335" s="26">
        <f t="shared" si="15"/>
        <v>0</v>
      </c>
      <c r="BB335" s="27">
        <f t="shared" si="16"/>
        <v>5</v>
      </c>
      <c r="BC335" s="95" t="str">
        <f t="shared" si="17"/>
        <v>S00014_40308179773_õppeaine25_44814</v>
      </c>
      <c r="BD335" s="99">
        <f>COUNTIF($BC$2:BC335, BC335)</f>
        <v>1</v>
      </c>
    </row>
    <row r="336" spans="1:56" hidden="1" x14ac:dyDescent="0.25">
      <c r="A336" t="s">
        <v>282</v>
      </c>
      <c r="B336" t="s">
        <v>226</v>
      </c>
      <c r="C336" t="s">
        <v>174</v>
      </c>
      <c r="D336" t="s">
        <v>881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920</v>
      </c>
      <c r="Q336" t="s">
        <v>237</v>
      </c>
      <c r="R336" s="1">
        <v>45127</v>
      </c>
      <c r="S336" t="s">
        <v>773</v>
      </c>
      <c r="T336" t="s">
        <v>191</v>
      </c>
      <c r="U336" t="s">
        <v>120</v>
      </c>
      <c r="V336" t="s">
        <v>160</v>
      </c>
      <c r="W336">
        <v>80166</v>
      </c>
      <c r="X336" t="s">
        <v>2706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44237</v>
      </c>
      <c r="AW336" s="106">
        <v>3.5</v>
      </c>
      <c r="AX336" s="15">
        <f>VLOOKUP(dummy_data!$AU336,dummy_oppeained!B:C,2,0)</f>
        <v>5</v>
      </c>
      <c r="AY336" s="22" t="str">
        <f>VLOOKUP(AT336,dummy_oppeained!B:D,3,0)</f>
        <v>hindeline arvestus (eristav hindamine)</v>
      </c>
      <c r="AZ336" s="72">
        <f>VLOOKUP(AS:AS,hinded_abi!B:D,3,0)</f>
        <v>0</v>
      </c>
      <c r="BA336" s="26">
        <f t="shared" si="15"/>
        <v>0</v>
      </c>
      <c r="BB336" s="27">
        <f t="shared" si="16"/>
        <v>5</v>
      </c>
      <c r="BC336" s="95" t="str">
        <f t="shared" si="17"/>
        <v>S00014_40308179773_õppeaine96_44237</v>
      </c>
      <c r="BD336" s="99">
        <f>COUNTIF($BC$2:BC336, BC336)</f>
        <v>1</v>
      </c>
    </row>
    <row r="337" spans="1:56" hidden="1" x14ac:dyDescent="0.25">
      <c r="A337" t="s">
        <v>285</v>
      </c>
      <c r="B337" t="s">
        <v>261</v>
      </c>
      <c r="C337" t="s">
        <v>113</v>
      </c>
      <c r="D337" t="s">
        <v>878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954</v>
      </c>
      <c r="Q337" t="s">
        <v>10</v>
      </c>
      <c r="R337" s="1">
        <v>45776</v>
      </c>
      <c r="S337" t="s">
        <v>773</v>
      </c>
      <c r="T337" t="s">
        <v>191</v>
      </c>
      <c r="U337" t="s">
        <v>176</v>
      </c>
      <c r="V337" t="s">
        <v>61</v>
      </c>
      <c r="W337">
        <v>3311</v>
      </c>
      <c r="X337" t="s">
        <v>2706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45179</v>
      </c>
      <c r="AW337" s="106">
        <v>4</v>
      </c>
      <c r="AX337" s="40">
        <f>VLOOKUP(dummy_data!$AU337,dummy_oppeained!B:C,2,0)</f>
        <v>2</v>
      </c>
      <c r="AY337" s="22" t="str">
        <f>VLOOKUP(AT337,dummy_oppeained!B:D,3,0)</f>
        <v>arvestus (mitteeristav)</v>
      </c>
      <c r="AZ337" s="72">
        <f>VLOOKUP(AS:AS,hinded_abi!B:D,3,0)</f>
        <v>0</v>
      </c>
      <c r="BA337" s="26">
        <f t="shared" si="15"/>
        <v>0</v>
      </c>
      <c r="BB337" s="27">
        <f t="shared" si="16"/>
        <v>0</v>
      </c>
      <c r="BC337" s="95" t="str">
        <f t="shared" si="17"/>
        <v>S00015_30703100974_õppeaine61_45179</v>
      </c>
      <c r="BD337" s="99">
        <f>COUNTIF($BC$2:BC337, BC337)</f>
        <v>1</v>
      </c>
    </row>
    <row r="338" spans="1:56" hidden="1" x14ac:dyDescent="0.25">
      <c r="A338" t="s">
        <v>285</v>
      </c>
      <c r="B338" t="s">
        <v>261</v>
      </c>
      <c r="C338" t="s">
        <v>113</v>
      </c>
      <c r="D338" t="s">
        <v>878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954</v>
      </c>
      <c r="Q338" t="s">
        <v>10</v>
      </c>
      <c r="R338" s="1">
        <v>45776</v>
      </c>
      <c r="S338" t="s">
        <v>773</v>
      </c>
      <c r="T338" t="s">
        <v>191</v>
      </c>
      <c r="U338" t="s">
        <v>176</v>
      </c>
      <c r="V338" t="s">
        <v>61</v>
      </c>
      <c r="W338">
        <v>3311</v>
      </c>
      <c r="X338" t="s">
        <v>2706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44449</v>
      </c>
      <c r="AW338" s="106">
        <v>4</v>
      </c>
      <c r="AX338" s="15">
        <f>VLOOKUP(dummy_data!$AU338,dummy_oppeained!B:C,2,0)</f>
        <v>8</v>
      </c>
      <c r="AY338" s="22" t="str">
        <f>VLOOKUP(AT338,dummy_oppeained!B:D,3,0)</f>
        <v>eksam (eristav hindamine)</v>
      </c>
      <c r="AZ338" s="72">
        <f>VLOOKUP(AS:AS,hinded_abi!B:D,3,0)</f>
        <v>3</v>
      </c>
      <c r="BA338" s="26">
        <f t="shared" si="15"/>
        <v>24</v>
      </c>
      <c r="BB338" s="27">
        <f t="shared" si="16"/>
        <v>8</v>
      </c>
      <c r="BC338" s="95" t="str">
        <f t="shared" si="17"/>
        <v>S00015_30703100974_õppeaine79_44449</v>
      </c>
      <c r="BD338" s="99">
        <f>COUNTIF($BC$2:BC338, BC338)</f>
        <v>1</v>
      </c>
    </row>
    <row r="339" spans="1:56" hidden="1" x14ac:dyDescent="0.25">
      <c r="A339" t="s">
        <v>285</v>
      </c>
      <c r="B339" t="s">
        <v>261</v>
      </c>
      <c r="C339" t="s">
        <v>113</v>
      </c>
      <c r="D339" t="s">
        <v>878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954</v>
      </c>
      <c r="Q339" t="s">
        <v>10</v>
      </c>
      <c r="R339" s="1">
        <v>45776</v>
      </c>
      <c r="S339" t="s">
        <v>773</v>
      </c>
      <c r="T339" t="s">
        <v>191</v>
      </c>
      <c r="U339" t="s">
        <v>176</v>
      </c>
      <c r="V339" t="s">
        <v>61</v>
      </c>
      <c r="W339">
        <v>3311</v>
      </c>
      <c r="X339" t="s">
        <v>2706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44602</v>
      </c>
      <c r="AW339" s="106">
        <v>4</v>
      </c>
      <c r="AX339" s="40">
        <f>VLOOKUP(dummy_data!$AU339,dummy_oppeained!B:C,2,0)</f>
        <v>6</v>
      </c>
      <c r="AY339" s="22" t="str">
        <f>VLOOKUP(AT339,dummy_oppeained!B:D,3,0)</f>
        <v>hindeline arvestus (eristav hindamine)</v>
      </c>
      <c r="AZ339" s="72">
        <f>VLOOKUP(AS:AS,hinded_abi!B:D,3,0)</f>
        <v>4</v>
      </c>
      <c r="BA339" s="26">
        <f t="shared" si="15"/>
        <v>24</v>
      </c>
      <c r="BB339" s="27">
        <f t="shared" si="16"/>
        <v>6</v>
      </c>
      <c r="BC339" s="95" t="str">
        <f t="shared" si="17"/>
        <v>S00015_30703100974_õppeaine92_44602</v>
      </c>
      <c r="BD339" s="99">
        <f>COUNTIF($BC$2:BC339, BC339)</f>
        <v>1</v>
      </c>
    </row>
    <row r="340" spans="1:56" hidden="1" x14ac:dyDescent="0.25">
      <c r="A340" t="s">
        <v>285</v>
      </c>
      <c r="B340" t="s">
        <v>261</v>
      </c>
      <c r="C340" t="s">
        <v>113</v>
      </c>
      <c r="D340" t="s">
        <v>878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954</v>
      </c>
      <c r="Q340" t="s">
        <v>10</v>
      </c>
      <c r="R340" s="1">
        <v>45776</v>
      </c>
      <c r="S340" t="s">
        <v>773</v>
      </c>
      <c r="T340" t="s">
        <v>191</v>
      </c>
      <c r="U340" t="s">
        <v>176</v>
      </c>
      <c r="V340" t="s">
        <v>61</v>
      </c>
      <c r="W340">
        <v>3311</v>
      </c>
      <c r="X340" t="s">
        <v>2706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44602</v>
      </c>
      <c r="AW340" s="106">
        <v>4</v>
      </c>
      <c r="AX340" s="15">
        <f>VLOOKUP(dummy_data!$AU340,dummy_oppeained!B:C,2,0)</f>
        <v>3</v>
      </c>
      <c r="AY340" s="22" t="str">
        <f>VLOOKUP(AT340,dummy_oppeained!B:D,3,0)</f>
        <v>arvestus (mitteeristav)</v>
      </c>
      <c r="AZ340" s="72">
        <f>VLOOKUP(AS:AS,hinded_abi!B:D,3,0)</f>
        <v>0</v>
      </c>
      <c r="BA340" s="26">
        <f t="shared" si="15"/>
        <v>0</v>
      </c>
      <c r="BB340" s="27">
        <f t="shared" si="16"/>
        <v>0</v>
      </c>
      <c r="BC340" s="95" t="str">
        <f t="shared" si="17"/>
        <v>S00015_30703100974_õppeaine85_44602</v>
      </c>
      <c r="BD340" s="99">
        <f>COUNTIF($BC$2:BC340, BC340)</f>
        <v>1</v>
      </c>
    </row>
    <row r="341" spans="1:56" hidden="1" x14ac:dyDescent="0.25">
      <c r="A341" t="s">
        <v>285</v>
      </c>
      <c r="B341" t="s">
        <v>261</v>
      </c>
      <c r="C341" t="s">
        <v>113</v>
      </c>
      <c r="D341" t="s">
        <v>878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954</v>
      </c>
      <c r="Q341" t="s">
        <v>10</v>
      </c>
      <c r="R341" s="1">
        <v>45776</v>
      </c>
      <c r="S341" t="s">
        <v>773</v>
      </c>
      <c r="T341" t="s">
        <v>191</v>
      </c>
      <c r="U341" t="s">
        <v>176</v>
      </c>
      <c r="V341" t="s">
        <v>61</v>
      </c>
      <c r="W341">
        <v>3311</v>
      </c>
      <c r="X341" t="s">
        <v>2706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44814</v>
      </c>
      <c r="AW341" s="106">
        <v>4</v>
      </c>
      <c r="AX341" s="40">
        <f>VLOOKUP(dummy_data!$AU341,dummy_oppeained!B:C,2,0)</f>
        <v>2</v>
      </c>
      <c r="AY341" s="22" t="str">
        <f>VLOOKUP(AT341,dummy_oppeained!B:D,3,0)</f>
        <v>arvestus (mitteeristav)</v>
      </c>
      <c r="AZ341" s="72" t="str">
        <f>VLOOKUP(AS:AS,hinded_abi!B:D,3,0)</f>
        <v>NULL</v>
      </c>
      <c r="BA341" s="26" t="str">
        <f t="shared" si="15"/>
        <v/>
      </c>
      <c r="BB341" s="27">
        <f t="shared" si="16"/>
        <v>0</v>
      </c>
      <c r="BC341" s="95" t="str">
        <f t="shared" si="17"/>
        <v>S00015_30703100974_õppeaine32_44814</v>
      </c>
      <c r="BD341" s="99">
        <f>COUNTIF($BC$2:BC341, BC341)</f>
        <v>1</v>
      </c>
    </row>
    <row r="342" spans="1:56" hidden="1" x14ac:dyDescent="0.25">
      <c r="A342" t="s">
        <v>285</v>
      </c>
      <c r="B342" t="s">
        <v>261</v>
      </c>
      <c r="C342" t="s">
        <v>113</v>
      </c>
      <c r="D342" t="s">
        <v>878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954</v>
      </c>
      <c r="Q342" t="s">
        <v>10</v>
      </c>
      <c r="R342" s="1">
        <v>45776</v>
      </c>
      <c r="S342" t="s">
        <v>773</v>
      </c>
      <c r="T342" t="s">
        <v>191</v>
      </c>
      <c r="U342" t="s">
        <v>176</v>
      </c>
      <c r="V342" t="s">
        <v>61</v>
      </c>
      <c r="W342">
        <v>3311</v>
      </c>
      <c r="X342" t="s">
        <v>2706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44237</v>
      </c>
      <c r="AW342" s="106">
        <v>4</v>
      </c>
      <c r="AX342" s="15">
        <f>VLOOKUP(dummy_data!$AU342,dummy_oppeained!B:C,2,0)</f>
        <v>9</v>
      </c>
      <c r="AY342" s="22" t="str">
        <f>VLOOKUP(AT342,dummy_oppeained!B:D,3,0)</f>
        <v>eksam (eristav hindamine)</v>
      </c>
      <c r="AZ342" s="72">
        <f>VLOOKUP(AS:AS,hinded_abi!B:D,3,0)</f>
        <v>5</v>
      </c>
      <c r="BA342" s="26">
        <f t="shared" si="15"/>
        <v>45</v>
      </c>
      <c r="BB342" s="27">
        <f t="shared" si="16"/>
        <v>9</v>
      </c>
      <c r="BC342" s="95" t="str">
        <f t="shared" si="17"/>
        <v>S00015_30703100974_õppeaine10_44237</v>
      </c>
      <c r="BD342" s="99">
        <f>COUNTIF($BC$2:BC342, BC342)</f>
        <v>1</v>
      </c>
    </row>
    <row r="343" spans="1:56" hidden="1" x14ac:dyDescent="0.25">
      <c r="A343" t="s">
        <v>285</v>
      </c>
      <c r="B343" t="s">
        <v>261</v>
      </c>
      <c r="C343" t="s">
        <v>113</v>
      </c>
      <c r="D343" t="s">
        <v>878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954</v>
      </c>
      <c r="Q343" t="s">
        <v>10</v>
      </c>
      <c r="R343" s="1">
        <v>45776</v>
      </c>
      <c r="S343" t="s">
        <v>773</v>
      </c>
      <c r="T343" t="s">
        <v>191</v>
      </c>
      <c r="U343" t="s">
        <v>176</v>
      </c>
      <c r="V343" t="s">
        <v>61</v>
      </c>
      <c r="W343">
        <v>3311</v>
      </c>
      <c r="X343" t="s">
        <v>2706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45179</v>
      </c>
      <c r="AW343" s="106">
        <v>4</v>
      </c>
      <c r="AX343" s="40">
        <f>VLOOKUP(dummy_data!$AU343,dummy_oppeained!B:C,2,0)</f>
        <v>3</v>
      </c>
      <c r="AY343" s="22" t="str">
        <f>VLOOKUP(AT343,dummy_oppeained!B:D,3,0)</f>
        <v>arvestus (mitteeristav)</v>
      </c>
      <c r="AZ343" s="72" t="str">
        <f>VLOOKUP(AS:AS,hinded_abi!B:D,3,0)</f>
        <v>NULL</v>
      </c>
      <c r="BA343" s="26" t="str">
        <f t="shared" si="15"/>
        <v/>
      </c>
      <c r="BB343" s="27">
        <f t="shared" si="16"/>
        <v>0</v>
      </c>
      <c r="BC343" s="95" t="str">
        <f t="shared" si="17"/>
        <v>S00015_30703100974_õppeaine90_45179</v>
      </c>
      <c r="BD343" s="99">
        <f>COUNTIF($BC$2:BC343, BC343)</f>
        <v>1</v>
      </c>
    </row>
    <row r="344" spans="1:56" hidden="1" x14ac:dyDescent="0.25">
      <c r="A344" t="s">
        <v>285</v>
      </c>
      <c r="B344" t="s">
        <v>261</v>
      </c>
      <c r="C344" t="s">
        <v>113</v>
      </c>
      <c r="D344" t="s">
        <v>878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954</v>
      </c>
      <c r="Q344" t="s">
        <v>10</v>
      </c>
      <c r="R344" s="1">
        <v>45776</v>
      </c>
      <c r="S344" t="s">
        <v>773</v>
      </c>
      <c r="T344" t="s">
        <v>191</v>
      </c>
      <c r="U344" t="s">
        <v>176</v>
      </c>
      <c r="V344" t="s">
        <v>61</v>
      </c>
      <c r="W344">
        <v>3311</v>
      </c>
      <c r="X344" t="s">
        <v>2706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44967</v>
      </c>
      <c r="AW344" s="106">
        <v>4</v>
      </c>
      <c r="AX344" s="15">
        <f>VLOOKUP(dummy_data!$AU344,dummy_oppeained!B:C,2,0)</f>
        <v>5</v>
      </c>
      <c r="AY344" s="22" t="str">
        <f>VLOOKUP(AT344,dummy_oppeained!B:D,3,0)</f>
        <v>hindeline arvestus (eristav hindamine)</v>
      </c>
      <c r="AZ344" s="72">
        <f>VLOOKUP(AS:AS,hinded_abi!B:D,3,0)</f>
        <v>0</v>
      </c>
      <c r="BA344" s="26">
        <f t="shared" si="15"/>
        <v>0</v>
      </c>
      <c r="BB344" s="27">
        <f t="shared" si="16"/>
        <v>5</v>
      </c>
      <c r="BC344" s="95" t="str">
        <f t="shared" si="17"/>
        <v>S00015_30703100974_õppeaine96_44967</v>
      </c>
      <c r="BD344" s="99">
        <f>COUNTIF($BC$2:BC344, BC344)</f>
        <v>1</v>
      </c>
    </row>
    <row r="345" spans="1:56" hidden="1" x14ac:dyDescent="0.25">
      <c r="A345" t="s">
        <v>285</v>
      </c>
      <c r="B345" t="s">
        <v>261</v>
      </c>
      <c r="C345" t="s">
        <v>113</v>
      </c>
      <c r="D345" t="s">
        <v>878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954</v>
      </c>
      <c r="Q345" t="s">
        <v>10</v>
      </c>
      <c r="R345" s="1">
        <v>45776</v>
      </c>
      <c r="S345" t="s">
        <v>773</v>
      </c>
      <c r="T345" t="s">
        <v>191</v>
      </c>
      <c r="U345" t="s">
        <v>176</v>
      </c>
      <c r="V345" t="s">
        <v>61</v>
      </c>
      <c r="W345">
        <v>3311</v>
      </c>
      <c r="X345" t="s">
        <v>2706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45332</v>
      </c>
      <c r="AW345" s="106">
        <v>4</v>
      </c>
      <c r="AX345" s="40">
        <f>VLOOKUP(dummy_data!$AU345,dummy_oppeained!B:C,2,0)</f>
        <v>3</v>
      </c>
      <c r="AY345" s="22" t="str">
        <f>VLOOKUP(AT345,dummy_oppeained!B:D,3,0)</f>
        <v>arvestus (mitteeristav)</v>
      </c>
      <c r="AZ345" s="72" t="str">
        <f>VLOOKUP(AS:AS,hinded_abi!B:D,3,0)</f>
        <v>NULL</v>
      </c>
      <c r="BA345" s="26" t="str">
        <f t="shared" si="15"/>
        <v/>
      </c>
      <c r="BB345" s="27">
        <f t="shared" si="16"/>
        <v>0</v>
      </c>
      <c r="BC345" s="95" t="str">
        <f t="shared" si="17"/>
        <v>S00015_30703100974_õppeaine45_45332</v>
      </c>
      <c r="BD345" s="99">
        <f>COUNTIF($BC$2:BC345, BC345)</f>
        <v>1</v>
      </c>
    </row>
    <row r="346" spans="1:56" hidden="1" x14ac:dyDescent="0.25">
      <c r="A346" t="s">
        <v>285</v>
      </c>
      <c r="B346" t="s">
        <v>261</v>
      </c>
      <c r="C346" t="s">
        <v>113</v>
      </c>
      <c r="D346" t="s">
        <v>878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954</v>
      </c>
      <c r="Q346" t="s">
        <v>10</v>
      </c>
      <c r="R346" s="1">
        <v>45776</v>
      </c>
      <c r="S346" t="s">
        <v>773</v>
      </c>
      <c r="T346" t="s">
        <v>191</v>
      </c>
      <c r="U346" t="s">
        <v>176</v>
      </c>
      <c r="V346" t="s">
        <v>61</v>
      </c>
      <c r="W346">
        <v>3311</v>
      </c>
      <c r="X346" t="s">
        <v>2706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45332</v>
      </c>
      <c r="AW346" s="106">
        <v>4</v>
      </c>
      <c r="AX346" s="15">
        <f>VLOOKUP(dummy_data!$AU346,dummy_oppeained!B:C,2,0)</f>
        <v>2</v>
      </c>
      <c r="AY346" s="22" t="str">
        <f>VLOOKUP(AT346,dummy_oppeained!B:D,3,0)</f>
        <v>arvestus (mitteeristav)</v>
      </c>
      <c r="AZ346" s="72" t="str">
        <f>VLOOKUP(AS:AS,hinded_abi!B:D,3,0)</f>
        <v>NULL</v>
      </c>
      <c r="BA346" s="26" t="str">
        <f t="shared" si="15"/>
        <v/>
      </c>
      <c r="BB346" s="27">
        <f t="shared" si="16"/>
        <v>0</v>
      </c>
      <c r="BC346" s="95" t="str">
        <f t="shared" si="17"/>
        <v>S00015_30703100974_õppeaine5_45332</v>
      </c>
      <c r="BD346" s="99">
        <f>COUNTIF($BC$2:BC346, BC346)</f>
        <v>1</v>
      </c>
    </row>
    <row r="347" spans="1:56" hidden="1" x14ac:dyDescent="0.25">
      <c r="A347" t="s">
        <v>285</v>
      </c>
      <c r="B347" t="s">
        <v>261</v>
      </c>
      <c r="C347" t="s">
        <v>113</v>
      </c>
      <c r="D347" t="s">
        <v>878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954</v>
      </c>
      <c r="Q347" t="s">
        <v>10</v>
      </c>
      <c r="R347" s="1">
        <v>45776</v>
      </c>
      <c r="S347" t="s">
        <v>773</v>
      </c>
      <c r="T347" t="s">
        <v>191</v>
      </c>
      <c r="U347" t="s">
        <v>176</v>
      </c>
      <c r="V347" t="s">
        <v>61</v>
      </c>
      <c r="W347">
        <v>3311</v>
      </c>
      <c r="X347" t="s">
        <v>2706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44602</v>
      </c>
      <c r="AW347" s="106">
        <v>4</v>
      </c>
      <c r="AX347" s="40">
        <f>VLOOKUP(dummy_data!$AU347,dummy_oppeained!B:C,2,0)</f>
        <v>5</v>
      </c>
      <c r="AY347" s="22" t="str">
        <f>VLOOKUP(AT347,dummy_oppeained!B:D,3,0)</f>
        <v>hindeline arvestus (eristav hindamine)</v>
      </c>
      <c r="AZ347" s="72">
        <f>VLOOKUP(AS:AS,hinded_abi!B:D,3,0)</f>
        <v>3</v>
      </c>
      <c r="BA347" s="26">
        <f t="shared" si="15"/>
        <v>15</v>
      </c>
      <c r="BB347" s="27">
        <f t="shared" si="16"/>
        <v>5</v>
      </c>
      <c r="BC347" s="95" t="str">
        <f t="shared" si="17"/>
        <v>S00015_30703100974_õppeaine68_44602</v>
      </c>
      <c r="BD347" s="99">
        <f>COUNTIF($BC$2:BC347, BC347)</f>
        <v>1</v>
      </c>
    </row>
    <row r="348" spans="1:56" hidden="1" x14ac:dyDescent="0.25">
      <c r="A348" t="s">
        <v>285</v>
      </c>
      <c r="B348" t="s">
        <v>261</v>
      </c>
      <c r="C348" t="s">
        <v>113</v>
      </c>
      <c r="D348" t="s">
        <v>878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954</v>
      </c>
      <c r="Q348" t="s">
        <v>10</v>
      </c>
      <c r="R348" s="1">
        <v>45776</v>
      </c>
      <c r="S348" t="s">
        <v>773</v>
      </c>
      <c r="T348" t="s">
        <v>191</v>
      </c>
      <c r="U348" t="s">
        <v>176</v>
      </c>
      <c r="V348" t="s">
        <v>61</v>
      </c>
      <c r="W348">
        <v>3311</v>
      </c>
      <c r="X348" t="s">
        <v>2706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44814</v>
      </c>
      <c r="AW348" s="106">
        <v>4</v>
      </c>
      <c r="AX348" s="15">
        <f>VLOOKUP(dummy_data!$AU348,dummy_oppeained!B:C,2,0)</f>
        <v>3</v>
      </c>
      <c r="AY348" s="22" t="str">
        <f>VLOOKUP(AT348,dummy_oppeained!B:D,3,0)</f>
        <v>arvestus (mitteeristav)</v>
      </c>
      <c r="AZ348" s="72" t="str">
        <f>VLOOKUP(AS:AS,hinded_abi!B:D,3,0)</f>
        <v>NULL</v>
      </c>
      <c r="BA348" s="26" t="str">
        <f t="shared" si="15"/>
        <v/>
      </c>
      <c r="BB348" s="27">
        <f t="shared" si="16"/>
        <v>0</v>
      </c>
      <c r="BC348" s="95" t="str">
        <f t="shared" si="17"/>
        <v>S00015_30703100974_õppeaine43_44814</v>
      </c>
      <c r="BD348" s="99">
        <f>COUNTIF($BC$2:BC348, BC348)</f>
        <v>1</v>
      </c>
    </row>
    <row r="349" spans="1:56" hidden="1" x14ac:dyDescent="0.25">
      <c r="A349" t="s">
        <v>285</v>
      </c>
      <c r="B349" t="s">
        <v>261</v>
      </c>
      <c r="C349" t="s">
        <v>113</v>
      </c>
      <c r="D349" t="s">
        <v>878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954</v>
      </c>
      <c r="Q349" t="s">
        <v>10</v>
      </c>
      <c r="R349" s="1">
        <v>45776</v>
      </c>
      <c r="S349" t="s">
        <v>773</v>
      </c>
      <c r="T349" t="s">
        <v>191</v>
      </c>
      <c r="U349" t="s">
        <v>176</v>
      </c>
      <c r="V349" t="s">
        <v>61</v>
      </c>
      <c r="W349">
        <v>3311</v>
      </c>
      <c r="X349" t="s">
        <v>2706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45910</v>
      </c>
      <c r="AW349" s="106">
        <v>4</v>
      </c>
      <c r="AX349" s="40">
        <f>VLOOKUP(dummy_data!$AU349,dummy_oppeained!B:C,2,0)</f>
        <v>3</v>
      </c>
      <c r="AY349" s="22" t="str">
        <f>VLOOKUP(AT349,dummy_oppeained!B:D,3,0)</f>
        <v>arvestus (mitteeristav)</v>
      </c>
      <c r="AZ349" s="72" t="str">
        <f>VLOOKUP(AS:AS,hinded_abi!B:D,3,0)</f>
        <v>NULL</v>
      </c>
      <c r="BA349" s="26" t="str">
        <f t="shared" si="15"/>
        <v/>
      </c>
      <c r="BB349" s="27">
        <f t="shared" si="16"/>
        <v>0</v>
      </c>
      <c r="BC349" s="95" t="str">
        <f t="shared" si="17"/>
        <v>S00015_30703100974_õppeaine35_45910</v>
      </c>
      <c r="BD349" s="99">
        <f>COUNTIF($BC$2:BC349, BC349)</f>
        <v>1</v>
      </c>
    </row>
    <row r="350" spans="1:56" hidden="1" x14ac:dyDescent="0.25">
      <c r="A350" t="s">
        <v>285</v>
      </c>
      <c r="B350" t="s">
        <v>261</v>
      </c>
      <c r="C350" t="s">
        <v>113</v>
      </c>
      <c r="D350" t="s">
        <v>878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954</v>
      </c>
      <c r="Q350" t="s">
        <v>10</v>
      </c>
      <c r="R350" s="1">
        <v>45776</v>
      </c>
      <c r="S350" t="s">
        <v>773</v>
      </c>
      <c r="T350" t="s">
        <v>191</v>
      </c>
      <c r="U350" t="s">
        <v>176</v>
      </c>
      <c r="V350" t="s">
        <v>61</v>
      </c>
      <c r="W350">
        <v>3311</v>
      </c>
      <c r="X350" t="s">
        <v>2706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44967</v>
      </c>
      <c r="AW350" s="106">
        <v>4</v>
      </c>
      <c r="AX350" s="15">
        <f>VLOOKUP(dummy_data!$AU350,dummy_oppeained!B:C,2,0)</f>
        <v>3</v>
      </c>
      <c r="AY350" s="22" t="str">
        <f>VLOOKUP(AT350,dummy_oppeained!B:D,3,0)</f>
        <v>arvestus (mitteeristav)</v>
      </c>
      <c r="AZ350" s="72" t="str">
        <f>VLOOKUP(AS:AS,hinded_abi!B:D,3,0)</f>
        <v>NULL</v>
      </c>
      <c r="BA350" s="26" t="str">
        <f t="shared" si="15"/>
        <v/>
      </c>
      <c r="BB350" s="27">
        <f t="shared" si="16"/>
        <v>0</v>
      </c>
      <c r="BC350" s="95" t="str">
        <f t="shared" si="17"/>
        <v>S00015_30703100974_õppeaine17_44967</v>
      </c>
      <c r="BD350" s="99">
        <f>COUNTIF($BC$2:BC350, BC350)</f>
        <v>1</v>
      </c>
    </row>
    <row r="351" spans="1:56" hidden="1" x14ac:dyDescent="0.25">
      <c r="A351" t="s">
        <v>285</v>
      </c>
      <c r="B351" t="s">
        <v>261</v>
      </c>
      <c r="C351" t="s">
        <v>113</v>
      </c>
      <c r="D351" t="s">
        <v>878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954</v>
      </c>
      <c r="Q351" t="s">
        <v>10</v>
      </c>
      <c r="R351" s="1">
        <v>45776</v>
      </c>
      <c r="S351" t="s">
        <v>773</v>
      </c>
      <c r="T351" t="s">
        <v>191</v>
      </c>
      <c r="U351" t="s">
        <v>176</v>
      </c>
      <c r="V351" t="s">
        <v>61</v>
      </c>
      <c r="W351">
        <v>3311</v>
      </c>
      <c r="X351" t="s">
        <v>2706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45545</v>
      </c>
      <c r="AW351" s="106">
        <v>4</v>
      </c>
      <c r="AX351" s="40">
        <f>VLOOKUP(dummy_data!$AU351,dummy_oppeained!B:C,2,0)</f>
        <v>5</v>
      </c>
      <c r="AY351" s="22" t="str">
        <f>VLOOKUP(AT351,dummy_oppeained!B:D,3,0)</f>
        <v>hindeline arvestus (eristav hindamine)</v>
      </c>
      <c r="AZ351" s="72">
        <f>VLOOKUP(AS:AS,hinded_abi!B:D,3,0)</f>
        <v>0</v>
      </c>
      <c r="BA351" s="26">
        <f t="shared" si="15"/>
        <v>0</v>
      </c>
      <c r="BB351" s="27">
        <f t="shared" si="16"/>
        <v>5</v>
      </c>
      <c r="BC351" s="95" t="str">
        <f t="shared" si="17"/>
        <v>S00015_30703100974_õppeaine54_45545</v>
      </c>
      <c r="BD351" s="99">
        <f>COUNTIF($BC$2:BC351, BC351)</f>
        <v>1</v>
      </c>
    </row>
    <row r="352" spans="1:56" hidden="1" x14ac:dyDescent="0.25">
      <c r="A352" t="s">
        <v>285</v>
      </c>
      <c r="B352" t="s">
        <v>261</v>
      </c>
      <c r="C352" t="s">
        <v>113</v>
      </c>
      <c r="D352" t="s">
        <v>878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954</v>
      </c>
      <c r="Q352" t="s">
        <v>10</v>
      </c>
      <c r="R352" s="1">
        <v>45776</v>
      </c>
      <c r="S352" t="s">
        <v>773</v>
      </c>
      <c r="T352" t="s">
        <v>191</v>
      </c>
      <c r="U352" t="s">
        <v>176</v>
      </c>
      <c r="V352" t="s">
        <v>61</v>
      </c>
      <c r="W352">
        <v>3311</v>
      </c>
      <c r="X352" t="s">
        <v>2706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44967</v>
      </c>
      <c r="AW352" s="106">
        <v>4</v>
      </c>
      <c r="AX352" s="15">
        <f>VLOOKUP(dummy_data!$AU352,dummy_oppeained!B:C,2,0)</f>
        <v>6</v>
      </c>
      <c r="AY352" s="22" t="str">
        <f>VLOOKUP(AT352,dummy_oppeained!B:D,3,0)</f>
        <v>hindeline arvestus (eristav hindamine)</v>
      </c>
      <c r="AZ352" s="72">
        <f>VLOOKUP(AS:AS,hinded_abi!B:D,3,0)</f>
        <v>3</v>
      </c>
      <c r="BA352" s="26">
        <f t="shared" si="15"/>
        <v>18</v>
      </c>
      <c r="BB352" s="27">
        <f t="shared" si="16"/>
        <v>6</v>
      </c>
      <c r="BC352" s="95" t="str">
        <f t="shared" si="17"/>
        <v>S00015_30703100974_õppeaine86_44967</v>
      </c>
      <c r="BD352" s="99">
        <f>COUNTIF($BC$2:BC352, BC352)</f>
        <v>1</v>
      </c>
    </row>
    <row r="353" spans="1:56" x14ac:dyDescent="0.25">
      <c r="A353" t="s">
        <v>288</v>
      </c>
      <c r="B353" t="s">
        <v>261</v>
      </c>
      <c r="C353" t="s">
        <v>174</v>
      </c>
      <c r="D353" t="s">
        <v>882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927</v>
      </c>
      <c r="Q353" t="s">
        <v>246</v>
      </c>
      <c r="R353" s="1">
        <v>45738</v>
      </c>
      <c r="S353" t="s">
        <v>773</v>
      </c>
      <c r="T353" t="s">
        <v>59</v>
      </c>
      <c r="U353" t="s">
        <v>176</v>
      </c>
      <c r="V353" t="s">
        <v>228</v>
      </c>
      <c r="W353">
        <v>194200</v>
      </c>
      <c r="X353" t="s">
        <v>2707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44602</v>
      </c>
      <c r="AW353" s="106">
        <v>4.5</v>
      </c>
      <c r="AX353" s="40">
        <f>VLOOKUP(dummy_data!$AU353,dummy_oppeained!B:C,2,0)</f>
        <v>3</v>
      </c>
      <c r="AY353" s="22" t="str">
        <f>VLOOKUP(AT353,dummy_oppeained!B:D,3,0)</f>
        <v>arvestus (mitteeristav)</v>
      </c>
      <c r="AZ353" s="72" t="str">
        <f>VLOOKUP(AS:AS,hinded_abi!B:D,3,0)</f>
        <v>NULL</v>
      </c>
      <c r="BA353" s="26" t="str">
        <f t="shared" si="15"/>
        <v/>
      </c>
      <c r="BB353" s="27">
        <f t="shared" si="16"/>
        <v>0</v>
      </c>
      <c r="BC353" s="95" t="str">
        <f t="shared" si="17"/>
        <v>S00016_35305272685_õppeaine57_44602</v>
      </c>
      <c r="BD353" s="99">
        <f>COUNTIF($BC$2:BC353, BC353)</f>
        <v>1</v>
      </c>
    </row>
    <row r="354" spans="1:56" x14ac:dyDescent="0.25">
      <c r="A354" t="s">
        <v>288</v>
      </c>
      <c r="B354" t="s">
        <v>261</v>
      </c>
      <c r="C354" t="s">
        <v>174</v>
      </c>
      <c r="D354" t="s">
        <v>882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927</v>
      </c>
      <c r="Q354" t="s">
        <v>246</v>
      </c>
      <c r="R354" s="1">
        <v>45738</v>
      </c>
      <c r="S354" t="s">
        <v>773</v>
      </c>
      <c r="T354" t="s">
        <v>59</v>
      </c>
      <c r="U354" t="s">
        <v>176</v>
      </c>
      <c r="V354" t="s">
        <v>228</v>
      </c>
      <c r="W354">
        <v>194200</v>
      </c>
      <c r="X354" t="s">
        <v>2707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44967</v>
      </c>
      <c r="AW354" s="106">
        <v>4.5</v>
      </c>
      <c r="AX354" s="15">
        <f>VLOOKUP(dummy_data!$AU354,dummy_oppeained!B:C,2,0)</f>
        <v>6</v>
      </c>
      <c r="AY354" s="22" t="str">
        <f>VLOOKUP(AT354,dummy_oppeained!B:D,3,0)</f>
        <v>hindeline arvestus (eristav hindamine)</v>
      </c>
      <c r="AZ354" s="72">
        <f>VLOOKUP(AS:AS,hinded_abi!B:D,3,0)</f>
        <v>3</v>
      </c>
      <c r="BA354" s="26">
        <f t="shared" si="15"/>
        <v>18</v>
      </c>
      <c r="BB354" s="27">
        <f t="shared" si="16"/>
        <v>6</v>
      </c>
      <c r="BC354" s="95" t="str">
        <f t="shared" si="17"/>
        <v>S00016_35305272685_õppeaine2_44967</v>
      </c>
      <c r="BD354" s="99">
        <f>COUNTIF($BC$2:BC354, BC354)</f>
        <v>1</v>
      </c>
    </row>
    <row r="355" spans="1:56" x14ac:dyDescent="0.25">
      <c r="A355" t="s">
        <v>288</v>
      </c>
      <c r="B355" t="s">
        <v>261</v>
      </c>
      <c r="C355" t="s">
        <v>174</v>
      </c>
      <c r="D355" t="s">
        <v>882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927</v>
      </c>
      <c r="Q355" t="s">
        <v>246</v>
      </c>
      <c r="R355" s="1">
        <v>45738</v>
      </c>
      <c r="S355" t="s">
        <v>773</v>
      </c>
      <c r="T355" t="s">
        <v>59</v>
      </c>
      <c r="U355" t="s">
        <v>176</v>
      </c>
      <c r="V355" t="s">
        <v>228</v>
      </c>
      <c r="W355">
        <v>194200</v>
      </c>
      <c r="X355" t="s">
        <v>2707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45698</v>
      </c>
      <c r="AW355" s="106">
        <v>4.5</v>
      </c>
      <c r="AX355" s="40">
        <f>VLOOKUP(dummy_data!$AU355,dummy_oppeained!B:C,2,0)</f>
        <v>5</v>
      </c>
      <c r="AY355" s="22" t="str">
        <f>VLOOKUP(AT355,dummy_oppeained!B:D,3,0)</f>
        <v>hindeline arvestus (eristav hindamine)</v>
      </c>
      <c r="AZ355" s="72">
        <f>VLOOKUP(AS:AS,hinded_abi!B:D,3,0)</f>
        <v>2</v>
      </c>
      <c r="BA355" s="26">
        <f t="shared" si="15"/>
        <v>10</v>
      </c>
      <c r="BB355" s="27">
        <f t="shared" si="16"/>
        <v>5</v>
      </c>
      <c r="BC355" s="95" t="str">
        <f t="shared" si="17"/>
        <v>S00016_35305272685_õppeaine81_45698</v>
      </c>
      <c r="BD355" s="99">
        <f>COUNTIF($BC$2:BC355, BC355)</f>
        <v>1</v>
      </c>
    </row>
    <row r="356" spans="1:56" x14ac:dyDescent="0.25">
      <c r="A356" t="s">
        <v>288</v>
      </c>
      <c r="B356" t="s">
        <v>261</v>
      </c>
      <c r="C356" t="s">
        <v>174</v>
      </c>
      <c r="D356" t="s">
        <v>882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927</v>
      </c>
      <c r="Q356" t="s">
        <v>246</v>
      </c>
      <c r="R356" s="1">
        <v>45738</v>
      </c>
      <c r="S356" t="s">
        <v>773</v>
      </c>
      <c r="T356" t="s">
        <v>59</v>
      </c>
      <c r="U356" t="s">
        <v>176</v>
      </c>
      <c r="V356" t="s">
        <v>228</v>
      </c>
      <c r="W356">
        <v>194200</v>
      </c>
      <c r="X356" t="s">
        <v>2707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44967</v>
      </c>
      <c r="AW356" s="106">
        <v>4.5</v>
      </c>
      <c r="AX356" s="15">
        <f>VLOOKUP(dummy_data!$AU356,dummy_oppeained!B:C,2,0)</f>
        <v>6</v>
      </c>
      <c r="AY356" s="22" t="str">
        <f>VLOOKUP(AT356,dummy_oppeained!B:D,3,0)</f>
        <v>hindeline arvestus (eristav hindamine)</v>
      </c>
      <c r="AZ356" s="72">
        <f>VLOOKUP(AS:AS,hinded_abi!B:D,3,0)</f>
        <v>0</v>
      </c>
      <c r="BA356" s="26">
        <f t="shared" si="15"/>
        <v>0</v>
      </c>
      <c r="BB356" s="27">
        <f t="shared" si="16"/>
        <v>6</v>
      </c>
      <c r="BC356" s="95" t="str">
        <f t="shared" si="17"/>
        <v>S00016_35305272685_õppeaine8_44967</v>
      </c>
      <c r="BD356" s="99">
        <f>COUNTIF($BC$2:BC356, BC356)</f>
        <v>1</v>
      </c>
    </row>
    <row r="357" spans="1:56" x14ac:dyDescent="0.25">
      <c r="A357" t="s">
        <v>288</v>
      </c>
      <c r="B357" t="s">
        <v>261</v>
      </c>
      <c r="C357" t="s">
        <v>174</v>
      </c>
      <c r="D357" t="s">
        <v>882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927</v>
      </c>
      <c r="Q357" t="s">
        <v>246</v>
      </c>
      <c r="R357" s="1">
        <v>45738</v>
      </c>
      <c r="S357" t="s">
        <v>773</v>
      </c>
      <c r="T357" t="s">
        <v>59</v>
      </c>
      <c r="U357" t="s">
        <v>176</v>
      </c>
      <c r="V357" t="s">
        <v>228</v>
      </c>
      <c r="W357">
        <v>194200</v>
      </c>
      <c r="X357" t="s">
        <v>2707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44967</v>
      </c>
      <c r="AW357" s="106">
        <v>4.5</v>
      </c>
      <c r="AX357" s="40">
        <f>VLOOKUP(dummy_data!$AU357,dummy_oppeained!B:C,2,0)</f>
        <v>6</v>
      </c>
      <c r="AY357" s="22" t="str">
        <f>VLOOKUP(AT357,dummy_oppeained!B:D,3,0)</f>
        <v>hindeline arvestus (eristav hindamine)</v>
      </c>
      <c r="AZ357" s="72">
        <f>VLOOKUP(AS:AS,hinded_abi!B:D,3,0)</f>
        <v>0</v>
      </c>
      <c r="BA357" s="26">
        <f t="shared" si="15"/>
        <v>0</v>
      </c>
      <c r="BB357" s="27">
        <f t="shared" si="16"/>
        <v>6</v>
      </c>
      <c r="BC357" s="95" t="str">
        <f t="shared" si="17"/>
        <v>S00016_35305272685_õppeaine41_44967</v>
      </c>
      <c r="BD357" s="99">
        <f>COUNTIF($BC$2:BC357, BC357)</f>
        <v>1</v>
      </c>
    </row>
    <row r="358" spans="1:56" x14ac:dyDescent="0.25">
      <c r="A358" t="s">
        <v>288</v>
      </c>
      <c r="B358" t="s">
        <v>261</v>
      </c>
      <c r="C358" t="s">
        <v>174</v>
      </c>
      <c r="D358" t="s">
        <v>882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927</v>
      </c>
      <c r="Q358" t="s">
        <v>246</v>
      </c>
      <c r="R358" s="1">
        <v>45738</v>
      </c>
      <c r="S358" t="s">
        <v>773</v>
      </c>
      <c r="T358" t="s">
        <v>59</v>
      </c>
      <c r="U358" t="s">
        <v>176</v>
      </c>
      <c r="V358" t="s">
        <v>228</v>
      </c>
      <c r="W358">
        <v>194200</v>
      </c>
      <c r="X358" t="s">
        <v>2707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44814</v>
      </c>
      <c r="AW358" s="106">
        <v>4.5</v>
      </c>
      <c r="AX358" s="15">
        <f>VLOOKUP(dummy_data!$AU358,dummy_oppeained!B:C,2,0)</f>
        <v>2</v>
      </c>
      <c r="AY358" s="22" t="str">
        <f>VLOOKUP(AT358,dummy_oppeained!B:D,3,0)</f>
        <v>arvestus (mitteeristav)</v>
      </c>
      <c r="AZ358" s="72" t="str">
        <f>VLOOKUP(AS:AS,hinded_abi!B:D,3,0)</f>
        <v>NULL</v>
      </c>
      <c r="BA358" s="26" t="str">
        <f t="shared" si="15"/>
        <v/>
      </c>
      <c r="BB358" s="27">
        <f t="shared" si="16"/>
        <v>0</v>
      </c>
      <c r="BC358" s="95" t="str">
        <f t="shared" si="17"/>
        <v>S00016_35305272685_õppeaine19_44814</v>
      </c>
      <c r="BD358" s="99">
        <f>COUNTIF($BC$2:BC358, BC358)</f>
        <v>1</v>
      </c>
    </row>
    <row r="359" spans="1:56" x14ac:dyDescent="0.25">
      <c r="A359" t="s">
        <v>288</v>
      </c>
      <c r="B359" t="s">
        <v>261</v>
      </c>
      <c r="C359" t="s">
        <v>174</v>
      </c>
      <c r="D359" t="s">
        <v>882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927</v>
      </c>
      <c r="Q359" t="s">
        <v>246</v>
      </c>
      <c r="R359" s="1">
        <v>45738</v>
      </c>
      <c r="S359" t="s">
        <v>773</v>
      </c>
      <c r="T359" t="s">
        <v>59</v>
      </c>
      <c r="U359" t="s">
        <v>176</v>
      </c>
      <c r="V359" t="s">
        <v>228</v>
      </c>
      <c r="W359">
        <v>194200</v>
      </c>
      <c r="X359" t="s">
        <v>2707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44967</v>
      </c>
      <c r="AW359" s="106">
        <v>4.5</v>
      </c>
      <c r="AX359" s="40">
        <f>VLOOKUP(dummy_data!$AU359,dummy_oppeained!B:C,2,0)</f>
        <v>5</v>
      </c>
      <c r="AY359" s="22" t="str">
        <f>VLOOKUP(AT359,dummy_oppeained!B:D,3,0)</f>
        <v>hindeline arvestus (eristav hindamine)</v>
      </c>
      <c r="AZ359" s="72">
        <f>VLOOKUP(AS:AS,hinded_abi!B:D,3,0)</f>
        <v>0</v>
      </c>
      <c r="BA359" s="26">
        <f t="shared" si="15"/>
        <v>0</v>
      </c>
      <c r="BB359" s="27">
        <f t="shared" si="16"/>
        <v>5</v>
      </c>
      <c r="BC359" s="95" t="str">
        <f t="shared" si="17"/>
        <v>S00016_35305272685_õppeaine82_44967</v>
      </c>
      <c r="BD359" s="99">
        <f>COUNTIF($BC$2:BC359, BC359)</f>
        <v>1</v>
      </c>
    </row>
    <row r="360" spans="1:56" x14ac:dyDescent="0.25">
      <c r="A360" t="s">
        <v>288</v>
      </c>
      <c r="B360" t="s">
        <v>261</v>
      </c>
      <c r="C360" t="s">
        <v>174</v>
      </c>
      <c r="D360" t="s">
        <v>882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927</v>
      </c>
      <c r="Q360" t="s">
        <v>246</v>
      </c>
      <c r="R360" s="1">
        <v>45738</v>
      </c>
      <c r="S360" t="s">
        <v>773</v>
      </c>
      <c r="T360" t="s">
        <v>59</v>
      </c>
      <c r="U360" t="s">
        <v>176</v>
      </c>
      <c r="V360" t="s">
        <v>228</v>
      </c>
      <c r="W360">
        <v>194200</v>
      </c>
      <c r="X360" t="s">
        <v>2707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45910</v>
      </c>
      <c r="AW360" s="106">
        <v>4.5</v>
      </c>
      <c r="AX360" s="15">
        <f>VLOOKUP(dummy_data!$AU360,dummy_oppeained!B:C,2,0)</f>
        <v>3</v>
      </c>
      <c r="AY360" s="22" t="str">
        <f>VLOOKUP(AT360,dummy_oppeained!B:D,3,0)</f>
        <v>arvestus (mitteeristav)</v>
      </c>
      <c r="AZ360" s="72" t="str">
        <f>VLOOKUP(AS:AS,hinded_abi!B:D,3,0)</f>
        <v>NULL</v>
      </c>
      <c r="BA360" s="26" t="str">
        <f t="shared" si="15"/>
        <v/>
      </c>
      <c r="BB360" s="27">
        <f t="shared" si="16"/>
        <v>0</v>
      </c>
      <c r="BC360" s="95" t="str">
        <f t="shared" si="17"/>
        <v>S00016_35305272685_õppeaine59_45910</v>
      </c>
      <c r="BD360" s="99">
        <f>COUNTIF($BC$2:BC360, BC360)</f>
        <v>1</v>
      </c>
    </row>
    <row r="361" spans="1:56" x14ac:dyDescent="0.25">
      <c r="A361" t="s">
        <v>288</v>
      </c>
      <c r="B361" t="s">
        <v>261</v>
      </c>
      <c r="C361" t="s">
        <v>174</v>
      </c>
      <c r="D361" t="s">
        <v>882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927</v>
      </c>
      <c r="Q361" t="s">
        <v>246</v>
      </c>
      <c r="R361" s="1">
        <v>45738</v>
      </c>
      <c r="S361" t="s">
        <v>773</v>
      </c>
      <c r="T361" t="s">
        <v>59</v>
      </c>
      <c r="U361" t="s">
        <v>176</v>
      </c>
      <c r="V361" t="s">
        <v>228</v>
      </c>
      <c r="W361">
        <v>194200</v>
      </c>
      <c r="X361" t="s">
        <v>2707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44814</v>
      </c>
      <c r="AW361" s="106">
        <v>4.5</v>
      </c>
      <c r="AX361" s="40">
        <f>VLOOKUP(dummy_data!$AU361,dummy_oppeained!B:C,2,0)</f>
        <v>8</v>
      </c>
      <c r="AY361" s="22" t="str">
        <f>VLOOKUP(AT361,dummy_oppeained!B:D,3,0)</f>
        <v>eksam (eristav hindamine)</v>
      </c>
      <c r="AZ361" s="72">
        <f>VLOOKUP(AS:AS,hinded_abi!B:D,3,0)</f>
        <v>3</v>
      </c>
      <c r="BA361" s="26">
        <f t="shared" si="15"/>
        <v>24</v>
      </c>
      <c r="BB361" s="27">
        <f t="shared" si="16"/>
        <v>8</v>
      </c>
      <c r="BC361" s="95" t="str">
        <f t="shared" si="17"/>
        <v>S00016_35305272685_õppeaine51_44814</v>
      </c>
      <c r="BD361" s="99">
        <f>COUNTIF($BC$2:BC361, BC361)</f>
        <v>1</v>
      </c>
    </row>
    <row r="362" spans="1:56" x14ac:dyDescent="0.25">
      <c r="A362" t="s">
        <v>288</v>
      </c>
      <c r="B362" t="s">
        <v>261</v>
      </c>
      <c r="C362" t="s">
        <v>174</v>
      </c>
      <c r="D362" t="s">
        <v>882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927</v>
      </c>
      <c r="Q362" t="s">
        <v>246</v>
      </c>
      <c r="R362" s="1">
        <v>45738</v>
      </c>
      <c r="S362" t="s">
        <v>773</v>
      </c>
      <c r="T362" t="s">
        <v>59</v>
      </c>
      <c r="U362" t="s">
        <v>176</v>
      </c>
      <c r="V362" t="s">
        <v>228</v>
      </c>
      <c r="W362">
        <v>194200</v>
      </c>
      <c r="X362" t="s">
        <v>2707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45910</v>
      </c>
      <c r="AW362" s="106">
        <v>4.5</v>
      </c>
      <c r="AX362" s="15">
        <f>VLOOKUP(dummy_data!$AU362,dummy_oppeained!B:C,2,0)</f>
        <v>9</v>
      </c>
      <c r="AY362" s="22" t="str">
        <f>VLOOKUP(AT362,dummy_oppeained!B:D,3,0)</f>
        <v>eksam (eristav hindamine)</v>
      </c>
      <c r="AZ362" s="72">
        <f>VLOOKUP(AS:AS,hinded_abi!B:D,3,0)</f>
        <v>2</v>
      </c>
      <c r="BA362" s="26">
        <f t="shared" si="15"/>
        <v>18</v>
      </c>
      <c r="BB362" s="27">
        <f t="shared" si="16"/>
        <v>9</v>
      </c>
      <c r="BC362" s="95" t="str">
        <f t="shared" si="17"/>
        <v>S00016_35305272685_õppeaine80_45910</v>
      </c>
      <c r="BD362" s="99">
        <f>COUNTIF($BC$2:BC362, BC362)</f>
        <v>1</v>
      </c>
    </row>
    <row r="363" spans="1:56" x14ac:dyDescent="0.25">
      <c r="A363" t="s">
        <v>288</v>
      </c>
      <c r="B363" t="s">
        <v>261</v>
      </c>
      <c r="C363" t="s">
        <v>174</v>
      </c>
      <c r="D363" t="s">
        <v>882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927</v>
      </c>
      <c r="Q363" t="s">
        <v>246</v>
      </c>
      <c r="R363" s="1">
        <v>45738</v>
      </c>
      <c r="S363" t="s">
        <v>773</v>
      </c>
      <c r="T363" t="s">
        <v>59</v>
      </c>
      <c r="U363" t="s">
        <v>176</v>
      </c>
      <c r="V363" t="s">
        <v>228</v>
      </c>
      <c r="W363">
        <v>194200</v>
      </c>
      <c r="X363" t="s">
        <v>2707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45545</v>
      </c>
      <c r="AW363" s="106">
        <v>4.5</v>
      </c>
      <c r="AX363" s="40">
        <f>VLOOKUP(dummy_data!$AU363,dummy_oppeained!B:C,2,0)</f>
        <v>2</v>
      </c>
      <c r="AY363" s="22" t="str">
        <f>VLOOKUP(AT363,dummy_oppeained!B:D,3,0)</f>
        <v>arvestus (mitteeristav)</v>
      </c>
      <c r="AZ363" s="72" t="str">
        <f>VLOOKUP(AS:AS,hinded_abi!B:D,3,0)</f>
        <v>NULL</v>
      </c>
      <c r="BA363" s="26" t="str">
        <f t="shared" si="15"/>
        <v/>
      </c>
      <c r="BB363" s="27">
        <f t="shared" si="16"/>
        <v>0</v>
      </c>
      <c r="BC363" s="95" t="str">
        <f t="shared" si="17"/>
        <v>S00016_35305272685_õppeaine61_45545</v>
      </c>
      <c r="BD363" s="99">
        <f>COUNTIF($BC$2:BC363, BC363)</f>
        <v>1</v>
      </c>
    </row>
    <row r="364" spans="1:56" x14ac:dyDescent="0.25">
      <c r="A364" t="s">
        <v>288</v>
      </c>
      <c r="B364" t="s">
        <v>261</v>
      </c>
      <c r="C364" t="s">
        <v>174</v>
      </c>
      <c r="D364" t="s">
        <v>882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927</v>
      </c>
      <c r="Q364" t="s">
        <v>246</v>
      </c>
      <c r="R364" s="1">
        <v>45738</v>
      </c>
      <c r="S364" t="s">
        <v>773</v>
      </c>
      <c r="T364" t="s">
        <v>59</v>
      </c>
      <c r="U364" t="s">
        <v>176</v>
      </c>
      <c r="V364" t="s">
        <v>228</v>
      </c>
      <c r="W364">
        <v>194200</v>
      </c>
      <c r="X364" t="s">
        <v>2707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45698</v>
      </c>
      <c r="AW364" s="106">
        <v>4.5</v>
      </c>
      <c r="AX364" s="15">
        <f>VLOOKUP(dummy_data!$AU364,dummy_oppeained!B:C,2,0)</f>
        <v>2</v>
      </c>
      <c r="AY364" s="22" t="str">
        <f>VLOOKUP(AT364,dummy_oppeained!B:D,3,0)</f>
        <v>arvestus (mitteeristav)</v>
      </c>
      <c r="AZ364" s="72" t="str">
        <f>VLOOKUP(AS:AS,hinded_abi!B:D,3,0)</f>
        <v>NULL</v>
      </c>
      <c r="BA364" s="26" t="str">
        <f t="shared" si="15"/>
        <v/>
      </c>
      <c r="BB364" s="27">
        <f t="shared" si="16"/>
        <v>0</v>
      </c>
      <c r="BC364" s="95" t="str">
        <f t="shared" si="17"/>
        <v>S00016_35305272685_õppeaine60_45698</v>
      </c>
      <c r="BD364" s="99">
        <f>COUNTIF($BC$2:BC364, BC364)</f>
        <v>1</v>
      </c>
    </row>
    <row r="365" spans="1:56" x14ac:dyDescent="0.25">
      <c r="A365" t="s">
        <v>288</v>
      </c>
      <c r="B365" t="s">
        <v>261</v>
      </c>
      <c r="C365" t="s">
        <v>174</v>
      </c>
      <c r="D365" t="s">
        <v>882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927</v>
      </c>
      <c r="Q365" t="s">
        <v>246</v>
      </c>
      <c r="R365" s="1">
        <v>45738</v>
      </c>
      <c r="S365" t="s">
        <v>773</v>
      </c>
      <c r="T365" t="s">
        <v>59</v>
      </c>
      <c r="U365" t="s">
        <v>176</v>
      </c>
      <c r="V365" t="s">
        <v>228</v>
      </c>
      <c r="W365">
        <v>194200</v>
      </c>
      <c r="X365" t="s">
        <v>2707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44602</v>
      </c>
      <c r="AW365" s="106">
        <v>4.5</v>
      </c>
      <c r="AX365" s="40">
        <f>VLOOKUP(dummy_data!$AU365,dummy_oppeained!B:C,2,0)</f>
        <v>6</v>
      </c>
      <c r="AY365" s="22" t="str">
        <f>VLOOKUP(AT365,dummy_oppeained!B:D,3,0)</f>
        <v>hindeline arvestus (eristav hindamine)</v>
      </c>
      <c r="AZ365" s="72">
        <f>VLOOKUP(AS:AS,hinded_abi!B:D,3,0)</f>
        <v>5</v>
      </c>
      <c r="BA365" s="26">
        <f t="shared" si="15"/>
        <v>30</v>
      </c>
      <c r="BB365" s="27">
        <f t="shared" si="16"/>
        <v>6</v>
      </c>
      <c r="BC365" s="95" t="str">
        <f t="shared" si="17"/>
        <v>S00016_35305272685_õppeaine84_44602</v>
      </c>
      <c r="BD365" s="99">
        <f>COUNTIF($BC$2:BC365, BC365)</f>
        <v>1</v>
      </c>
    </row>
    <row r="366" spans="1:56" x14ac:dyDescent="0.25">
      <c r="A366" t="s">
        <v>288</v>
      </c>
      <c r="B366" t="s">
        <v>261</v>
      </c>
      <c r="C366" t="s">
        <v>174</v>
      </c>
      <c r="D366" t="s">
        <v>882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927</v>
      </c>
      <c r="Q366" t="s">
        <v>246</v>
      </c>
      <c r="R366" s="1">
        <v>45738</v>
      </c>
      <c r="S366" t="s">
        <v>773</v>
      </c>
      <c r="T366" t="s">
        <v>59</v>
      </c>
      <c r="U366" t="s">
        <v>176</v>
      </c>
      <c r="V366" t="s">
        <v>228</v>
      </c>
      <c r="W366">
        <v>194200</v>
      </c>
      <c r="X366" t="s">
        <v>2707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44814</v>
      </c>
      <c r="AW366" s="106">
        <v>4.5</v>
      </c>
      <c r="AX366" s="15">
        <f>VLOOKUP(dummy_data!$AU366,dummy_oppeained!B:C,2,0)</f>
        <v>3</v>
      </c>
      <c r="AY366" s="22" t="str">
        <f>VLOOKUP(AT366,dummy_oppeained!B:D,3,0)</f>
        <v>arvestus (mitteeristav)</v>
      </c>
      <c r="AZ366" s="72">
        <f>VLOOKUP(AS:AS,hinded_abi!B:D,3,0)</f>
        <v>0</v>
      </c>
      <c r="BA366" s="26">
        <f t="shared" si="15"/>
        <v>0</v>
      </c>
      <c r="BB366" s="27">
        <f t="shared" si="16"/>
        <v>0</v>
      </c>
      <c r="BC366" s="95" t="str">
        <f t="shared" si="17"/>
        <v>S00016_35305272685_õppeaine85_44814</v>
      </c>
      <c r="BD366" s="99">
        <f>COUNTIF($BC$2:BC366, BC366)</f>
        <v>1</v>
      </c>
    </row>
    <row r="367" spans="1:56" x14ac:dyDescent="0.25">
      <c r="A367" t="s">
        <v>288</v>
      </c>
      <c r="B367" t="s">
        <v>261</v>
      </c>
      <c r="C367" t="s">
        <v>174</v>
      </c>
      <c r="D367" t="s">
        <v>882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927</v>
      </c>
      <c r="Q367" t="s">
        <v>246</v>
      </c>
      <c r="R367" s="1">
        <v>45738</v>
      </c>
      <c r="S367" t="s">
        <v>773</v>
      </c>
      <c r="T367" t="s">
        <v>59</v>
      </c>
      <c r="U367" t="s">
        <v>176</v>
      </c>
      <c r="V367" t="s">
        <v>228</v>
      </c>
      <c r="W367">
        <v>194200</v>
      </c>
      <c r="X367" t="s">
        <v>2707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45910</v>
      </c>
      <c r="AW367" s="106">
        <v>4.5</v>
      </c>
      <c r="AX367" s="40">
        <f>VLOOKUP(dummy_data!$AU367,dummy_oppeained!B:C,2,0)</f>
        <v>6</v>
      </c>
      <c r="AY367" s="22" t="str">
        <f>VLOOKUP(AT367,dummy_oppeained!B:D,3,0)</f>
        <v>hindeline arvestus (eristav hindamine)</v>
      </c>
      <c r="AZ367" s="72">
        <f>VLOOKUP(AS:AS,hinded_abi!B:D,3,0)</f>
        <v>1</v>
      </c>
      <c r="BA367" s="26">
        <f t="shared" si="15"/>
        <v>6</v>
      </c>
      <c r="BB367" s="27">
        <f t="shared" si="16"/>
        <v>6</v>
      </c>
      <c r="BC367" s="95" t="str">
        <f t="shared" si="17"/>
        <v>S00016_35305272685_õppeaine72_45910</v>
      </c>
      <c r="BD367" s="99">
        <f>COUNTIF($BC$2:BC367, BC367)</f>
        <v>1</v>
      </c>
    </row>
    <row r="368" spans="1:56" x14ac:dyDescent="0.25">
      <c r="A368" t="s">
        <v>288</v>
      </c>
      <c r="B368" t="s">
        <v>261</v>
      </c>
      <c r="C368" t="s">
        <v>174</v>
      </c>
      <c r="D368" t="s">
        <v>882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927</v>
      </c>
      <c r="Q368" t="s">
        <v>246</v>
      </c>
      <c r="R368" s="1">
        <v>45738</v>
      </c>
      <c r="S368" t="s">
        <v>773</v>
      </c>
      <c r="T368" t="s">
        <v>59</v>
      </c>
      <c r="U368" t="s">
        <v>176</v>
      </c>
      <c r="V368" t="s">
        <v>228</v>
      </c>
      <c r="W368">
        <v>194200</v>
      </c>
      <c r="X368" t="s">
        <v>2707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45179</v>
      </c>
      <c r="AW368" s="106">
        <v>4.5</v>
      </c>
      <c r="AX368" s="15">
        <f>VLOOKUP(dummy_data!$AU368,dummy_oppeained!B:C,2,0)</f>
        <v>5</v>
      </c>
      <c r="AY368" s="22" t="str">
        <f>VLOOKUP(AT368,dummy_oppeained!B:D,3,0)</f>
        <v>hindeline arvestus (eristav hindamine)</v>
      </c>
      <c r="AZ368" s="72">
        <f>VLOOKUP(AS:AS,hinded_abi!B:D,3,0)</f>
        <v>0</v>
      </c>
      <c r="BA368" s="26">
        <f t="shared" si="15"/>
        <v>0</v>
      </c>
      <c r="BB368" s="27">
        <f t="shared" si="16"/>
        <v>5</v>
      </c>
      <c r="BC368" s="95" t="str">
        <f t="shared" si="17"/>
        <v>S00016_35305272685_õppeaine40_45179</v>
      </c>
      <c r="BD368" s="99">
        <f>COUNTIF($BC$2:BC368, BC368)</f>
        <v>1</v>
      </c>
    </row>
    <row r="369" spans="1:56" x14ac:dyDescent="0.25">
      <c r="A369" t="s">
        <v>288</v>
      </c>
      <c r="B369" t="s">
        <v>261</v>
      </c>
      <c r="C369" t="s">
        <v>174</v>
      </c>
      <c r="D369" t="s">
        <v>882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927</v>
      </c>
      <c r="Q369" t="s">
        <v>246</v>
      </c>
      <c r="R369" s="1">
        <v>45738</v>
      </c>
      <c r="S369" t="s">
        <v>773</v>
      </c>
      <c r="T369" t="s">
        <v>59</v>
      </c>
      <c r="U369" t="s">
        <v>176</v>
      </c>
      <c r="V369" t="s">
        <v>228</v>
      </c>
      <c r="W369">
        <v>194200</v>
      </c>
      <c r="X369" t="s">
        <v>2707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45698</v>
      </c>
      <c r="AW369" s="106">
        <v>4.5</v>
      </c>
      <c r="AX369" s="40">
        <f>VLOOKUP(dummy_data!$AU369,dummy_oppeained!B:C,2,0)</f>
        <v>6</v>
      </c>
      <c r="AY369" s="22" t="str">
        <f>VLOOKUP(AT369,dummy_oppeained!B:D,3,0)</f>
        <v>hindeline arvestus (eristav hindamine)</v>
      </c>
      <c r="AZ369" s="72">
        <f>VLOOKUP(AS:AS,hinded_abi!B:D,3,0)</f>
        <v>0</v>
      </c>
      <c r="BA369" s="26">
        <f t="shared" si="15"/>
        <v>0</v>
      </c>
      <c r="BB369" s="27">
        <f t="shared" si="16"/>
        <v>6</v>
      </c>
      <c r="BC369" s="95" t="str">
        <f t="shared" si="17"/>
        <v>S00016_35305272685_õppeaine98_45698</v>
      </c>
      <c r="BD369" s="99">
        <f>COUNTIF($BC$2:BC369, BC369)</f>
        <v>1</v>
      </c>
    </row>
    <row r="370" spans="1:56" x14ac:dyDescent="0.25">
      <c r="A370" t="s">
        <v>288</v>
      </c>
      <c r="B370" t="s">
        <v>261</v>
      </c>
      <c r="C370" t="s">
        <v>174</v>
      </c>
      <c r="D370" t="s">
        <v>882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927</v>
      </c>
      <c r="Q370" t="s">
        <v>246</v>
      </c>
      <c r="R370" s="1">
        <v>45738</v>
      </c>
      <c r="S370" t="s">
        <v>773</v>
      </c>
      <c r="T370" t="s">
        <v>59</v>
      </c>
      <c r="U370" t="s">
        <v>176</v>
      </c>
      <c r="V370" t="s">
        <v>228</v>
      </c>
      <c r="W370">
        <v>194200</v>
      </c>
      <c r="X370" t="s">
        <v>2707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45332</v>
      </c>
      <c r="AW370" s="106">
        <v>4.5</v>
      </c>
      <c r="AX370" s="15">
        <f>VLOOKUP(dummy_data!$AU370,dummy_oppeained!B:C,2,0)</f>
        <v>3</v>
      </c>
      <c r="AY370" s="22" t="str">
        <f>VLOOKUP(AT370,dummy_oppeained!B:D,3,0)</f>
        <v>arvestus (mitteeristav)</v>
      </c>
      <c r="AZ370" s="72" t="str">
        <f>VLOOKUP(AS:AS,hinded_abi!B:D,3,0)</f>
        <v>NULL</v>
      </c>
      <c r="BA370" s="26" t="str">
        <f t="shared" si="15"/>
        <v/>
      </c>
      <c r="BB370" s="27">
        <f t="shared" si="16"/>
        <v>0</v>
      </c>
      <c r="BC370" s="95" t="str">
        <f t="shared" si="17"/>
        <v>S00016_35305272685_õppeaine1_45332</v>
      </c>
      <c r="BD370" s="99">
        <f>COUNTIF($BC$2:BC370, BC370)</f>
        <v>1</v>
      </c>
    </row>
    <row r="371" spans="1:56" x14ac:dyDescent="0.25">
      <c r="A371" t="s">
        <v>288</v>
      </c>
      <c r="B371" t="s">
        <v>261</v>
      </c>
      <c r="C371" t="s">
        <v>174</v>
      </c>
      <c r="D371" t="s">
        <v>882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927</v>
      </c>
      <c r="Q371" t="s">
        <v>246</v>
      </c>
      <c r="R371" s="1">
        <v>45738</v>
      </c>
      <c r="S371" t="s">
        <v>773</v>
      </c>
      <c r="T371" t="s">
        <v>59</v>
      </c>
      <c r="U371" t="s">
        <v>176</v>
      </c>
      <c r="V371" t="s">
        <v>228</v>
      </c>
      <c r="W371">
        <v>194200</v>
      </c>
      <c r="X371" t="s">
        <v>2707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45332</v>
      </c>
      <c r="AW371" s="106">
        <v>4.5</v>
      </c>
      <c r="AX371" s="40">
        <f>VLOOKUP(dummy_data!$AU371,dummy_oppeained!B:C,2,0)</f>
        <v>6</v>
      </c>
      <c r="AY371" s="22" t="str">
        <f>VLOOKUP(AT371,dummy_oppeained!B:D,3,0)</f>
        <v>hindeline arvestus (eristav hindamine)</v>
      </c>
      <c r="AZ371" s="72">
        <f>VLOOKUP(AS:AS,hinded_abi!B:D,3,0)</f>
        <v>0</v>
      </c>
      <c r="BA371" s="26">
        <f t="shared" si="15"/>
        <v>0</v>
      </c>
      <c r="BB371" s="27">
        <f t="shared" si="16"/>
        <v>6</v>
      </c>
      <c r="BC371" s="95" t="str">
        <f t="shared" si="17"/>
        <v>S00016_35305272685_õppeaine22_45332</v>
      </c>
      <c r="BD371" s="99">
        <f>COUNTIF($BC$2:BC371, BC371)</f>
        <v>1</v>
      </c>
    </row>
    <row r="372" spans="1:56" x14ac:dyDescent="0.25">
      <c r="A372" t="s">
        <v>288</v>
      </c>
      <c r="B372" t="s">
        <v>261</v>
      </c>
      <c r="C372" t="s">
        <v>174</v>
      </c>
      <c r="D372" t="s">
        <v>882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927</v>
      </c>
      <c r="Q372" t="s">
        <v>246</v>
      </c>
      <c r="R372" s="1">
        <v>45738</v>
      </c>
      <c r="S372" t="s">
        <v>773</v>
      </c>
      <c r="T372" t="s">
        <v>59</v>
      </c>
      <c r="U372" t="s">
        <v>176</v>
      </c>
      <c r="V372" t="s">
        <v>228</v>
      </c>
      <c r="W372">
        <v>194200</v>
      </c>
      <c r="X372" t="s">
        <v>2707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44967</v>
      </c>
      <c r="AW372" s="106">
        <v>4.5</v>
      </c>
      <c r="AX372" s="15">
        <f>VLOOKUP(dummy_data!$AU372,dummy_oppeained!B:C,2,0)</f>
        <v>6</v>
      </c>
      <c r="AY372" s="22" t="str">
        <f>VLOOKUP(AT372,dummy_oppeained!B:D,3,0)</f>
        <v>hindeline arvestus (eristav hindamine)</v>
      </c>
      <c r="AZ372" s="72">
        <f>VLOOKUP(AS:AS,hinded_abi!B:D,3,0)</f>
        <v>1</v>
      </c>
      <c r="BA372" s="26">
        <f t="shared" si="15"/>
        <v>6</v>
      </c>
      <c r="BB372" s="27">
        <f t="shared" si="16"/>
        <v>6</v>
      </c>
      <c r="BC372" s="95" t="str">
        <f t="shared" si="17"/>
        <v>S00016_35305272685_õppeaine70_44967</v>
      </c>
      <c r="BD372" s="99">
        <f>COUNTIF($BC$2:BC372, BC372)</f>
        <v>1</v>
      </c>
    </row>
    <row r="373" spans="1:56" x14ac:dyDescent="0.25">
      <c r="A373" t="s">
        <v>288</v>
      </c>
      <c r="B373" t="s">
        <v>261</v>
      </c>
      <c r="C373" t="s">
        <v>174</v>
      </c>
      <c r="D373" t="s">
        <v>882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927</v>
      </c>
      <c r="Q373" t="s">
        <v>246</v>
      </c>
      <c r="R373" s="1">
        <v>45738</v>
      </c>
      <c r="S373" t="s">
        <v>773</v>
      </c>
      <c r="T373" t="s">
        <v>59</v>
      </c>
      <c r="U373" t="s">
        <v>176</v>
      </c>
      <c r="V373" t="s">
        <v>228</v>
      </c>
      <c r="W373">
        <v>194200</v>
      </c>
      <c r="X373" t="s">
        <v>2707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45698</v>
      </c>
      <c r="AW373" s="106">
        <v>4.5</v>
      </c>
      <c r="AX373" s="40">
        <f>VLOOKUP(dummy_data!$AU373,dummy_oppeained!B:C,2,0)</f>
        <v>5</v>
      </c>
      <c r="AY373" s="22" t="str">
        <f>VLOOKUP(AT373,dummy_oppeained!B:D,3,0)</f>
        <v>hindeline arvestus (eristav hindamine)</v>
      </c>
      <c r="AZ373" s="72">
        <f>VLOOKUP(AS:AS,hinded_abi!B:D,3,0)</f>
        <v>0</v>
      </c>
      <c r="BA373" s="26">
        <f t="shared" si="15"/>
        <v>0</v>
      </c>
      <c r="BB373" s="27">
        <f t="shared" si="16"/>
        <v>5</v>
      </c>
      <c r="BC373" s="95" t="str">
        <f t="shared" si="17"/>
        <v>S00016_35305272685_õppeaine96_45698</v>
      </c>
      <c r="BD373" s="99">
        <f>COUNTIF($BC$2:BC373, BC373)</f>
        <v>1</v>
      </c>
    </row>
    <row r="374" spans="1:56" x14ac:dyDescent="0.25">
      <c r="A374" t="s">
        <v>288</v>
      </c>
      <c r="B374" t="s">
        <v>261</v>
      </c>
      <c r="C374" t="s">
        <v>174</v>
      </c>
      <c r="D374" t="s">
        <v>882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927</v>
      </c>
      <c r="Q374" t="s">
        <v>246</v>
      </c>
      <c r="R374" s="1">
        <v>45738</v>
      </c>
      <c r="S374" t="s">
        <v>773</v>
      </c>
      <c r="T374" t="s">
        <v>59</v>
      </c>
      <c r="U374" t="s">
        <v>176</v>
      </c>
      <c r="V374" t="s">
        <v>228</v>
      </c>
      <c r="W374">
        <v>194200</v>
      </c>
      <c r="X374" t="s">
        <v>2707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45545</v>
      </c>
      <c r="AW374" s="106">
        <v>4.5</v>
      </c>
      <c r="AX374" s="15">
        <f>VLOOKUP(dummy_data!$AU374,dummy_oppeained!B:C,2,0)</f>
        <v>6</v>
      </c>
      <c r="AY374" s="22" t="str">
        <f>VLOOKUP(AT374,dummy_oppeained!B:D,3,0)</f>
        <v>hindeline arvestus (eristav hindamine)</v>
      </c>
      <c r="AZ374" s="72">
        <f>VLOOKUP(AS:AS,hinded_abi!B:D,3,0)</f>
        <v>3</v>
      </c>
      <c r="BA374" s="26">
        <f t="shared" si="15"/>
        <v>18</v>
      </c>
      <c r="BB374" s="27">
        <f t="shared" si="16"/>
        <v>6</v>
      </c>
      <c r="BC374" s="95" t="str">
        <f t="shared" si="17"/>
        <v>S00016_35305272685_õppeaine64_45545</v>
      </c>
      <c r="BD374" s="99">
        <f>COUNTIF($BC$2:BC374, BC374)</f>
        <v>1</v>
      </c>
    </row>
    <row r="375" spans="1:56" hidden="1" x14ac:dyDescent="0.25">
      <c r="A375" t="s">
        <v>289</v>
      </c>
      <c r="B375" t="s">
        <v>207</v>
      </c>
      <c r="C375" t="s">
        <v>113</v>
      </c>
      <c r="D375" t="s">
        <v>883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0">
        <v>45881</v>
      </c>
      <c r="M375" s="1">
        <v>44174</v>
      </c>
      <c r="N375" s="18" t="s">
        <v>299</v>
      </c>
      <c r="O375" t="s">
        <v>55</v>
      </c>
      <c r="P375" t="s">
        <v>922</v>
      </c>
      <c r="Q375" t="s">
        <v>57</v>
      </c>
      <c r="R375" s="1">
        <v>45089</v>
      </c>
      <c r="S375" t="s">
        <v>773</v>
      </c>
      <c r="T375" t="s">
        <v>191</v>
      </c>
      <c r="U375" t="s">
        <v>120</v>
      </c>
      <c r="V375" t="s">
        <v>211</v>
      </c>
      <c r="W375">
        <v>1477</v>
      </c>
      <c r="X375" t="s">
        <v>2706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44602</v>
      </c>
      <c r="AW375" s="106">
        <v>3</v>
      </c>
      <c r="AX375" s="40">
        <f>VLOOKUP(dummy_data!$AU375,dummy_oppeained!B:C,2,0)</f>
        <v>3</v>
      </c>
      <c r="AY375" s="22" t="str">
        <f>VLOOKUP(AT375,dummy_oppeained!B:D,3,0)</f>
        <v>arvestus (mitteeristav)</v>
      </c>
      <c r="AZ375" s="72" t="str">
        <f>VLOOKUP(AS:AS,hinded_abi!B:D,3,0)</f>
        <v>NULL</v>
      </c>
      <c r="BA375" s="26" t="str">
        <f t="shared" si="15"/>
        <v/>
      </c>
      <c r="BB375" s="27">
        <f t="shared" si="16"/>
        <v>0</v>
      </c>
      <c r="BC375" s="95" t="str">
        <f t="shared" si="17"/>
        <v>S00017_46910220162_õppeaine59_44602</v>
      </c>
      <c r="BD375" s="99">
        <f>COUNTIF($BC$2:BC375, BC375)</f>
        <v>1</v>
      </c>
    </row>
    <row r="376" spans="1:56" hidden="1" x14ac:dyDescent="0.25">
      <c r="A376" t="s">
        <v>289</v>
      </c>
      <c r="B376" t="s">
        <v>207</v>
      </c>
      <c r="C376" t="s">
        <v>113</v>
      </c>
      <c r="D376" t="s">
        <v>883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0">
        <v>45881</v>
      </c>
      <c r="M376" s="1">
        <v>44174</v>
      </c>
      <c r="N376" s="18" t="s">
        <v>299</v>
      </c>
      <c r="O376" t="s">
        <v>55</v>
      </c>
      <c r="P376" t="s">
        <v>922</v>
      </c>
      <c r="Q376" t="s">
        <v>57</v>
      </c>
      <c r="R376" s="1">
        <v>45089</v>
      </c>
      <c r="S376" t="s">
        <v>773</v>
      </c>
      <c r="T376" t="s">
        <v>191</v>
      </c>
      <c r="U376" t="s">
        <v>120</v>
      </c>
      <c r="V376" t="s">
        <v>211</v>
      </c>
      <c r="W376">
        <v>1477</v>
      </c>
      <c r="X376" t="s">
        <v>2706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44237</v>
      </c>
      <c r="AW376" s="106">
        <v>3</v>
      </c>
      <c r="AX376" s="15">
        <f>VLOOKUP(dummy_data!$AU376,dummy_oppeained!B:C,2,0)</f>
        <v>9</v>
      </c>
      <c r="AY376" s="22" t="str">
        <f>VLOOKUP(AT376,dummy_oppeained!B:D,3,0)</f>
        <v>eksam (eristav hindamine)</v>
      </c>
      <c r="AZ376" s="72">
        <f>VLOOKUP(AS:AS,hinded_abi!B:D,3,0)</f>
        <v>3</v>
      </c>
      <c r="BA376" s="26">
        <f t="shared" si="15"/>
        <v>27</v>
      </c>
      <c r="BB376" s="27">
        <f t="shared" si="16"/>
        <v>9</v>
      </c>
      <c r="BC376" s="95" t="str">
        <f t="shared" si="17"/>
        <v>S00017_46910220162_õppeaine52_44237</v>
      </c>
      <c r="BD376" s="99">
        <f>COUNTIF($BC$2:BC376, BC376)</f>
        <v>1</v>
      </c>
    </row>
    <row r="377" spans="1:56" hidden="1" x14ac:dyDescent="0.25">
      <c r="A377" t="s">
        <v>289</v>
      </c>
      <c r="B377" t="s">
        <v>207</v>
      </c>
      <c r="C377" t="s">
        <v>113</v>
      </c>
      <c r="D377" t="s">
        <v>883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0">
        <v>45881</v>
      </c>
      <c r="M377" s="1">
        <v>44174</v>
      </c>
      <c r="N377" s="18" t="s">
        <v>299</v>
      </c>
      <c r="O377" t="s">
        <v>55</v>
      </c>
      <c r="P377" t="s">
        <v>922</v>
      </c>
      <c r="Q377" t="s">
        <v>57</v>
      </c>
      <c r="R377" s="1">
        <v>45089</v>
      </c>
      <c r="S377" t="s">
        <v>773</v>
      </c>
      <c r="T377" t="s">
        <v>191</v>
      </c>
      <c r="U377" t="s">
        <v>120</v>
      </c>
      <c r="V377" t="s">
        <v>211</v>
      </c>
      <c r="W377">
        <v>1477</v>
      </c>
      <c r="X377" t="s">
        <v>2706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44449</v>
      </c>
      <c r="AW377" s="106">
        <v>3</v>
      </c>
      <c r="AX377" s="40">
        <f>VLOOKUP(dummy_data!$AU377,dummy_oppeained!B:C,2,0)</f>
        <v>6</v>
      </c>
      <c r="AY377" s="22" t="str">
        <f>VLOOKUP(AT377,dummy_oppeained!B:D,3,0)</f>
        <v>hindeline arvestus (eristav hindamine)</v>
      </c>
      <c r="AZ377" s="72">
        <f>VLOOKUP(AS:AS,hinded_abi!B:D,3,0)</f>
        <v>2</v>
      </c>
      <c r="BA377" s="26">
        <f t="shared" si="15"/>
        <v>12</v>
      </c>
      <c r="BB377" s="27">
        <f t="shared" si="16"/>
        <v>6</v>
      </c>
      <c r="BC377" s="95" t="str">
        <f t="shared" si="17"/>
        <v>S00017_46910220162_õppeaine2_44449</v>
      </c>
      <c r="BD377" s="99">
        <f>COUNTIF($BC$2:BC377, BC377)</f>
        <v>1</v>
      </c>
    </row>
    <row r="378" spans="1:56" hidden="1" x14ac:dyDescent="0.25">
      <c r="A378" t="s">
        <v>289</v>
      </c>
      <c r="B378" t="s">
        <v>207</v>
      </c>
      <c r="C378" t="s">
        <v>113</v>
      </c>
      <c r="D378" t="s">
        <v>883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0">
        <v>45881</v>
      </c>
      <c r="M378" s="1">
        <v>44174</v>
      </c>
      <c r="N378" s="18" t="s">
        <v>299</v>
      </c>
      <c r="O378" t="s">
        <v>55</v>
      </c>
      <c r="P378" t="s">
        <v>922</v>
      </c>
      <c r="Q378" t="s">
        <v>57</v>
      </c>
      <c r="R378" s="1">
        <v>45089</v>
      </c>
      <c r="S378" t="s">
        <v>773</v>
      </c>
      <c r="T378" t="s">
        <v>191</v>
      </c>
      <c r="U378" t="s">
        <v>120</v>
      </c>
      <c r="V378" t="s">
        <v>211</v>
      </c>
      <c r="W378">
        <v>1477</v>
      </c>
      <c r="X378" t="s">
        <v>2706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45545</v>
      </c>
      <c r="AW378" s="106">
        <v>3</v>
      </c>
      <c r="AX378" s="15">
        <f>VLOOKUP(dummy_data!$AU378,dummy_oppeained!B:C,2,0)</f>
        <v>3</v>
      </c>
      <c r="AY378" s="22" t="str">
        <f>VLOOKUP(AT378,dummy_oppeained!B:D,3,0)</f>
        <v>arvestus (mitteeristav)</v>
      </c>
      <c r="AZ378" s="72" t="str">
        <f>VLOOKUP(AS:AS,hinded_abi!B:D,3,0)</f>
        <v>NULL</v>
      </c>
      <c r="BA378" s="26" t="str">
        <f t="shared" si="15"/>
        <v/>
      </c>
      <c r="BB378" s="27">
        <f t="shared" si="16"/>
        <v>0</v>
      </c>
      <c r="BC378" s="95" t="str">
        <f t="shared" si="17"/>
        <v>S00017_46910220162_õppeaine87_45545</v>
      </c>
      <c r="BD378" s="99">
        <f>COUNTIF($BC$2:BC378, BC378)</f>
        <v>1</v>
      </c>
    </row>
    <row r="379" spans="1:56" hidden="1" x14ac:dyDescent="0.25">
      <c r="A379" t="s">
        <v>289</v>
      </c>
      <c r="B379" t="s">
        <v>207</v>
      </c>
      <c r="C379" t="s">
        <v>113</v>
      </c>
      <c r="D379" t="s">
        <v>883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0">
        <v>45881</v>
      </c>
      <c r="M379" s="1">
        <v>44174</v>
      </c>
      <c r="N379" s="18" t="s">
        <v>299</v>
      </c>
      <c r="O379" t="s">
        <v>55</v>
      </c>
      <c r="P379" t="s">
        <v>922</v>
      </c>
      <c r="Q379" t="s">
        <v>57</v>
      </c>
      <c r="R379" s="1">
        <v>45089</v>
      </c>
      <c r="S379" t="s">
        <v>773</v>
      </c>
      <c r="T379" t="s">
        <v>191</v>
      </c>
      <c r="U379" t="s">
        <v>120</v>
      </c>
      <c r="V379" t="s">
        <v>211</v>
      </c>
      <c r="W379">
        <v>1477</v>
      </c>
      <c r="X379" t="s">
        <v>2706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45545</v>
      </c>
      <c r="AW379" s="106">
        <v>3</v>
      </c>
      <c r="AX379" s="40">
        <f>VLOOKUP(dummy_data!$AU379,dummy_oppeained!B:C,2,0)</f>
        <v>2</v>
      </c>
      <c r="AY379" s="22" t="str">
        <f>VLOOKUP(AT379,dummy_oppeained!B:D,3,0)</f>
        <v>arvestus (mitteeristav)</v>
      </c>
      <c r="AZ379" s="72" t="str">
        <f>VLOOKUP(AS:AS,hinded_abi!B:D,3,0)</f>
        <v>NULL</v>
      </c>
      <c r="BA379" s="26" t="str">
        <f t="shared" si="15"/>
        <v/>
      </c>
      <c r="BB379" s="27">
        <f t="shared" si="16"/>
        <v>0</v>
      </c>
      <c r="BC379" s="95" t="str">
        <f t="shared" si="17"/>
        <v>S00017_46910220162_õppeaine61_45545</v>
      </c>
      <c r="BD379" s="99">
        <f>COUNTIF($BC$2:BC379, BC379)</f>
        <v>1</v>
      </c>
    </row>
    <row r="380" spans="1:56" hidden="1" x14ac:dyDescent="0.25">
      <c r="A380" t="s">
        <v>289</v>
      </c>
      <c r="B380" t="s">
        <v>207</v>
      </c>
      <c r="C380" t="s">
        <v>113</v>
      </c>
      <c r="D380" t="s">
        <v>883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0">
        <v>45881</v>
      </c>
      <c r="M380" s="1">
        <v>44174</v>
      </c>
      <c r="N380" s="18" t="s">
        <v>299</v>
      </c>
      <c r="O380" t="s">
        <v>55</v>
      </c>
      <c r="P380" t="s">
        <v>922</v>
      </c>
      <c r="Q380" t="s">
        <v>57</v>
      </c>
      <c r="R380" s="1">
        <v>45089</v>
      </c>
      <c r="S380" t="s">
        <v>773</v>
      </c>
      <c r="T380" t="s">
        <v>191</v>
      </c>
      <c r="U380" t="s">
        <v>120</v>
      </c>
      <c r="V380" t="s">
        <v>211</v>
      </c>
      <c r="W380">
        <v>1477</v>
      </c>
      <c r="X380" t="s">
        <v>2706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44084</v>
      </c>
      <c r="AW380" s="106">
        <v>3</v>
      </c>
      <c r="AX380" s="15">
        <f>VLOOKUP(dummy_data!$AU380,dummy_oppeained!B:C,2,0)</f>
        <v>9</v>
      </c>
      <c r="AY380" s="22" t="str">
        <f>VLOOKUP(AT380,dummy_oppeained!B:D,3,0)</f>
        <v>eksam (eristav hindamine)</v>
      </c>
      <c r="AZ380" s="72">
        <f>VLOOKUP(AS:AS,hinded_abi!B:D,3,0)</f>
        <v>3</v>
      </c>
      <c r="BA380" s="26">
        <f t="shared" si="15"/>
        <v>27</v>
      </c>
      <c r="BB380" s="27">
        <f t="shared" si="16"/>
        <v>9</v>
      </c>
      <c r="BC380" s="95" t="str">
        <f t="shared" si="17"/>
        <v>S00017_46910220162_õppeaine94_44084</v>
      </c>
      <c r="BD380" s="99">
        <f>COUNTIF($BC$2:BC380, BC380)</f>
        <v>1</v>
      </c>
    </row>
    <row r="381" spans="1:56" hidden="1" x14ac:dyDescent="0.25">
      <c r="A381" t="s">
        <v>289</v>
      </c>
      <c r="B381" t="s">
        <v>207</v>
      </c>
      <c r="C381" t="s">
        <v>113</v>
      </c>
      <c r="D381" t="s">
        <v>883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0">
        <v>45881</v>
      </c>
      <c r="M381" s="1">
        <v>44174</v>
      </c>
      <c r="N381" s="18" t="s">
        <v>299</v>
      </c>
      <c r="O381" t="s">
        <v>55</v>
      </c>
      <c r="P381" t="s">
        <v>922</v>
      </c>
      <c r="Q381" t="s">
        <v>57</v>
      </c>
      <c r="R381" s="1">
        <v>45089</v>
      </c>
      <c r="S381" t="s">
        <v>773</v>
      </c>
      <c r="T381" t="s">
        <v>191</v>
      </c>
      <c r="U381" t="s">
        <v>120</v>
      </c>
      <c r="V381" t="s">
        <v>211</v>
      </c>
      <c r="W381">
        <v>1477</v>
      </c>
      <c r="X381" t="s">
        <v>2706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44967</v>
      </c>
      <c r="AW381" s="106">
        <v>3</v>
      </c>
      <c r="AX381" s="40">
        <f>VLOOKUP(dummy_data!$AU381,dummy_oppeained!B:C,2,0)</f>
        <v>8</v>
      </c>
      <c r="AY381" s="22" t="str">
        <f>VLOOKUP(AT381,dummy_oppeained!B:D,3,0)</f>
        <v>eksam (eristav hindamine)</v>
      </c>
      <c r="AZ381" s="72">
        <f>VLOOKUP(AS:AS,hinded_abi!B:D,3,0)</f>
        <v>3</v>
      </c>
      <c r="BA381" s="26">
        <f t="shared" si="15"/>
        <v>24</v>
      </c>
      <c r="BB381" s="27">
        <f t="shared" si="16"/>
        <v>8</v>
      </c>
      <c r="BC381" s="95" t="str">
        <f t="shared" si="17"/>
        <v>S00017_46910220162_õppeaine79_44967</v>
      </c>
      <c r="BD381" s="99">
        <f>COUNTIF($BC$2:BC381, BC381)</f>
        <v>1</v>
      </c>
    </row>
    <row r="382" spans="1:56" hidden="1" x14ac:dyDescent="0.25">
      <c r="A382" t="s">
        <v>289</v>
      </c>
      <c r="B382" t="s">
        <v>207</v>
      </c>
      <c r="C382" t="s">
        <v>113</v>
      </c>
      <c r="D382" t="s">
        <v>883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0">
        <v>45881</v>
      </c>
      <c r="M382" s="1">
        <v>44174</v>
      </c>
      <c r="N382" s="18" t="s">
        <v>299</v>
      </c>
      <c r="O382" t="s">
        <v>55</v>
      </c>
      <c r="P382" t="s">
        <v>922</v>
      </c>
      <c r="Q382" t="s">
        <v>57</v>
      </c>
      <c r="R382" s="1">
        <v>45089</v>
      </c>
      <c r="S382" t="s">
        <v>773</v>
      </c>
      <c r="T382" t="s">
        <v>191</v>
      </c>
      <c r="U382" t="s">
        <v>120</v>
      </c>
      <c r="V382" t="s">
        <v>211</v>
      </c>
      <c r="W382">
        <v>1477</v>
      </c>
      <c r="X382" t="s">
        <v>2706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44602</v>
      </c>
      <c r="AW382" s="106">
        <v>3</v>
      </c>
      <c r="AX382" s="15">
        <f>VLOOKUP(dummy_data!$AU382,dummy_oppeained!B:C,2,0)</f>
        <v>6</v>
      </c>
      <c r="AY382" s="22" t="str">
        <f>VLOOKUP(AT382,dummy_oppeained!B:D,3,0)</f>
        <v>hindeline arvestus (eristav hindamine)</v>
      </c>
      <c r="AZ382" s="72">
        <f>VLOOKUP(AS:AS,hinded_abi!B:D,3,0)</f>
        <v>5</v>
      </c>
      <c r="BA382" s="26">
        <f t="shared" si="15"/>
        <v>30</v>
      </c>
      <c r="BB382" s="27">
        <f t="shared" si="16"/>
        <v>6</v>
      </c>
      <c r="BC382" s="95" t="str">
        <f t="shared" si="17"/>
        <v>S00017_46910220162_õppeaine86_44602</v>
      </c>
      <c r="BD382" s="99">
        <f>COUNTIF($BC$2:BC382, BC382)</f>
        <v>1</v>
      </c>
    </row>
    <row r="383" spans="1:56" hidden="1" x14ac:dyDescent="0.25">
      <c r="A383" t="s">
        <v>289</v>
      </c>
      <c r="B383" t="s">
        <v>207</v>
      </c>
      <c r="C383" t="s">
        <v>113</v>
      </c>
      <c r="D383" t="s">
        <v>883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0">
        <v>45881</v>
      </c>
      <c r="M383" s="1">
        <v>44174</v>
      </c>
      <c r="N383" s="18" t="s">
        <v>299</v>
      </c>
      <c r="O383" t="s">
        <v>55</v>
      </c>
      <c r="P383" t="s">
        <v>922</v>
      </c>
      <c r="Q383" t="s">
        <v>57</v>
      </c>
      <c r="R383" s="1">
        <v>45089</v>
      </c>
      <c r="S383" t="s">
        <v>773</v>
      </c>
      <c r="T383" t="s">
        <v>191</v>
      </c>
      <c r="U383" t="s">
        <v>120</v>
      </c>
      <c r="V383" t="s">
        <v>211</v>
      </c>
      <c r="W383">
        <v>1477</v>
      </c>
      <c r="X383" t="s">
        <v>2706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44602</v>
      </c>
      <c r="AW383" s="106">
        <v>3</v>
      </c>
      <c r="AX383" s="40">
        <f>VLOOKUP(dummy_data!$AU383,dummy_oppeained!B:C,2,0)</f>
        <v>6</v>
      </c>
      <c r="AY383" s="22" t="str">
        <f>VLOOKUP(AT383,dummy_oppeained!B:D,3,0)</f>
        <v>hindeline arvestus (eristav hindamine)</v>
      </c>
      <c r="AZ383" s="72">
        <f>VLOOKUP(AS:AS,hinded_abi!B:D,3,0)</f>
        <v>3</v>
      </c>
      <c r="BA383" s="26">
        <f t="shared" si="15"/>
        <v>18</v>
      </c>
      <c r="BB383" s="27">
        <f t="shared" si="16"/>
        <v>6</v>
      </c>
      <c r="BC383" s="95" t="str">
        <f t="shared" si="17"/>
        <v>S00017_46910220162_õppeaine98_44602</v>
      </c>
      <c r="BD383" s="99">
        <f>COUNTIF($BC$2:BC383, BC383)</f>
        <v>1</v>
      </c>
    </row>
    <row r="384" spans="1:56" hidden="1" x14ac:dyDescent="0.25">
      <c r="A384" t="s">
        <v>289</v>
      </c>
      <c r="B384" t="s">
        <v>207</v>
      </c>
      <c r="C384" t="s">
        <v>113</v>
      </c>
      <c r="D384" t="s">
        <v>883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0">
        <v>45881</v>
      </c>
      <c r="M384" s="1">
        <v>44174</v>
      </c>
      <c r="N384" s="18" t="s">
        <v>299</v>
      </c>
      <c r="O384" t="s">
        <v>55</v>
      </c>
      <c r="P384" t="s">
        <v>922</v>
      </c>
      <c r="Q384" t="s">
        <v>57</v>
      </c>
      <c r="R384" s="1">
        <v>45089</v>
      </c>
      <c r="S384" t="s">
        <v>773</v>
      </c>
      <c r="T384" t="s">
        <v>191</v>
      </c>
      <c r="U384" t="s">
        <v>120</v>
      </c>
      <c r="V384" t="s">
        <v>211</v>
      </c>
      <c r="W384">
        <v>1477</v>
      </c>
      <c r="X384" t="s">
        <v>2706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44967</v>
      </c>
      <c r="AW384" s="106">
        <v>3</v>
      </c>
      <c r="AX384" s="15">
        <f>VLOOKUP(dummy_data!$AU384,dummy_oppeained!B:C,2,0)</f>
        <v>3</v>
      </c>
      <c r="AY384" s="22" t="str">
        <f>VLOOKUP(AT384,dummy_oppeained!B:D,3,0)</f>
        <v>arvestus (mitteeristav)</v>
      </c>
      <c r="AZ384" s="72" t="str">
        <f>VLOOKUP(AS:AS,hinded_abi!B:D,3,0)</f>
        <v>NULL</v>
      </c>
      <c r="BA384" s="26" t="str">
        <f t="shared" si="15"/>
        <v/>
      </c>
      <c r="BB384" s="27">
        <f t="shared" si="16"/>
        <v>0</v>
      </c>
      <c r="BC384" s="95" t="str">
        <f t="shared" si="17"/>
        <v>S00017_46910220162_õppeaine21_44967</v>
      </c>
      <c r="BD384" s="99">
        <f>COUNTIF($BC$2:BC384, BC384)</f>
        <v>1</v>
      </c>
    </row>
    <row r="385" spans="1:56" hidden="1" x14ac:dyDescent="0.25">
      <c r="A385" t="s">
        <v>289</v>
      </c>
      <c r="B385" t="s">
        <v>207</v>
      </c>
      <c r="C385" t="s">
        <v>113</v>
      </c>
      <c r="D385" t="s">
        <v>883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0">
        <v>45881</v>
      </c>
      <c r="M385" s="1">
        <v>44174</v>
      </c>
      <c r="N385" s="18" t="s">
        <v>299</v>
      </c>
      <c r="O385" t="s">
        <v>55</v>
      </c>
      <c r="P385" t="s">
        <v>922</v>
      </c>
      <c r="Q385" t="s">
        <v>57</v>
      </c>
      <c r="R385" s="1">
        <v>45089</v>
      </c>
      <c r="S385" t="s">
        <v>773</v>
      </c>
      <c r="T385" t="s">
        <v>191</v>
      </c>
      <c r="U385" t="s">
        <v>120</v>
      </c>
      <c r="V385" t="s">
        <v>211</v>
      </c>
      <c r="W385">
        <v>1477</v>
      </c>
      <c r="X385" t="s">
        <v>2706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44084</v>
      </c>
      <c r="AW385" s="106">
        <v>3</v>
      </c>
      <c r="AX385" s="40">
        <f>VLOOKUP(dummy_data!$AU385,dummy_oppeained!B:C,2,0)</f>
        <v>2</v>
      </c>
      <c r="AY385" s="22" t="str">
        <f>VLOOKUP(AT385,dummy_oppeained!B:D,3,0)</f>
        <v>arvestus (mitteeristav)</v>
      </c>
      <c r="AZ385" s="72" t="str">
        <f>VLOOKUP(AS:AS,hinded_abi!B:D,3,0)</f>
        <v>NULL</v>
      </c>
      <c r="BA385" s="26" t="str">
        <f t="shared" si="15"/>
        <v/>
      </c>
      <c r="BB385" s="27">
        <f t="shared" si="16"/>
        <v>0</v>
      </c>
      <c r="BC385" s="95" t="str">
        <f t="shared" si="17"/>
        <v>S00017_46910220162_õppeaine32_44084</v>
      </c>
      <c r="BD385" s="99">
        <f>COUNTIF($BC$2:BC385, BC385)</f>
        <v>1</v>
      </c>
    </row>
    <row r="386" spans="1:56" hidden="1" x14ac:dyDescent="0.25">
      <c r="A386" t="s">
        <v>289</v>
      </c>
      <c r="B386" t="s">
        <v>207</v>
      </c>
      <c r="C386" t="s">
        <v>113</v>
      </c>
      <c r="D386" t="s">
        <v>883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0">
        <v>45881</v>
      </c>
      <c r="M386" s="1">
        <v>44174</v>
      </c>
      <c r="N386" s="18" t="s">
        <v>299</v>
      </c>
      <c r="O386" t="s">
        <v>55</v>
      </c>
      <c r="P386" t="s">
        <v>922</v>
      </c>
      <c r="Q386" t="s">
        <v>57</v>
      </c>
      <c r="R386" s="1">
        <v>45089</v>
      </c>
      <c r="S386" t="s">
        <v>773</v>
      </c>
      <c r="T386" t="s">
        <v>191</v>
      </c>
      <c r="U386" t="s">
        <v>120</v>
      </c>
      <c r="V386" t="s">
        <v>211</v>
      </c>
      <c r="W386">
        <v>1477</v>
      </c>
      <c r="X386" t="s">
        <v>2706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44084</v>
      </c>
      <c r="AW386" s="106">
        <v>3</v>
      </c>
      <c r="AX386" s="15">
        <f>VLOOKUP(dummy_data!$AU386,dummy_oppeained!B:C,2,0)</f>
        <v>5</v>
      </c>
      <c r="AY386" s="22" t="str">
        <f>VLOOKUP(AT386,dummy_oppeained!B:D,3,0)</f>
        <v>hindeline arvestus (eristav hindamine)</v>
      </c>
      <c r="AZ386" s="72">
        <f>VLOOKUP(AS:AS,hinded_abi!B:D,3,0)</f>
        <v>5</v>
      </c>
      <c r="BA386" s="26">
        <f t="shared" si="15"/>
        <v>25</v>
      </c>
      <c r="BB386" s="27">
        <f t="shared" si="16"/>
        <v>5</v>
      </c>
      <c r="BC386" s="95" t="str">
        <f t="shared" si="17"/>
        <v>S00017_46910220162_õppeaine81_44084</v>
      </c>
      <c r="BD386" s="99">
        <f>COUNTIF($BC$2:BC386, BC386)</f>
        <v>1</v>
      </c>
    </row>
    <row r="387" spans="1:56" hidden="1" x14ac:dyDescent="0.25">
      <c r="A387" t="s">
        <v>289</v>
      </c>
      <c r="B387" t="s">
        <v>207</v>
      </c>
      <c r="C387" t="s">
        <v>113</v>
      </c>
      <c r="D387" t="s">
        <v>883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0">
        <v>45881</v>
      </c>
      <c r="M387" s="1">
        <v>44174</v>
      </c>
      <c r="N387" s="18" t="s">
        <v>299</v>
      </c>
      <c r="O387" t="s">
        <v>55</v>
      </c>
      <c r="P387" t="s">
        <v>922</v>
      </c>
      <c r="Q387" t="s">
        <v>57</v>
      </c>
      <c r="R387" s="1">
        <v>45089</v>
      </c>
      <c r="S387" t="s">
        <v>773</v>
      </c>
      <c r="T387" t="s">
        <v>191</v>
      </c>
      <c r="U387" t="s">
        <v>120</v>
      </c>
      <c r="V387" t="s">
        <v>211</v>
      </c>
      <c r="W387">
        <v>1477</v>
      </c>
      <c r="X387" t="s">
        <v>2706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44967</v>
      </c>
      <c r="AW387" s="106">
        <v>3</v>
      </c>
      <c r="AX387" s="40">
        <f>VLOOKUP(dummy_data!$AU387,dummy_oppeained!B:C,2,0)</f>
        <v>3</v>
      </c>
      <c r="AY387" s="22" t="str">
        <f>VLOOKUP(AT387,dummy_oppeained!B:D,3,0)</f>
        <v>arvestus (mitteeristav)</v>
      </c>
      <c r="AZ387" s="72" t="str">
        <f>VLOOKUP(AS:AS,hinded_abi!B:D,3,0)</f>
        <v>NULL</v>
      </c>
      <c r="BA387" s="26" t="str">
        <f t="shared" ref="BA387:BA450" si="18">IF(AY387&lt;&gt;"arvestus(mitteeristav)", IF(ISNUMBER(AZ387), AX387*AZ387, ""), "")</f>
        <v/>
      </c>
      <c r="BB387" s="27">
        <f t="shared" ref="BB387:BB450" si="19">IF(AY387&lt;&gt;"arvestus (mitteeristav)",AX387,0)</f>
        <v>0</v>
      </c>
      <c r="BC387" s="95" t="str">
        <f t="shared" ref="BC387:BC450" si="20">_xlfn.CONCAT(A387,"_",E387,"_",AT387,"_",AV387)</f>
        <v>S00017_46910220162_õppeaine57_44967</v>
      </c>
      <c r="BD387" s="99">
        <f>COUNTIF($BC$2:BC387, BC387)</f>
        <v>1</v>
      </c>
    </row>
    <row r="388" spans="1:56" hidden="1" x14ac:dyDescent="0.25">
      <c r="A388" t="s">
        <v>289</v>
      </c>
      <c r="B388" t="s">
        <v>207</v>
      </c>
      <c r="C388" t="s">
        <v>113</v>
      </c>
      <c r="D388" t="s">
        <v>883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0">
        <v>45881</v>
      </c>
      <c r="M388" s="1">
        <v>44174</v>
      </c>
      <c r="N388" s="18" t="s">
        <v>299</v>
      </c>
      <c r="O388" t="s">
        <v>55</v>
      </c>
      <c r="P388" t="s">
        <v>922</v>
      </c>
      <c r="Q388" t="s">
        <v>57</v>
      </c>
      <c r="R388" s="1">
        <v>45089</v>
      </c>
      <c r="S388" t="s">
        <v>773</v>
      </c>
      <c r="T388" t="s">
        <v>191</v>
      </c>
      <c r="U388" t="s">
        <v>120</v>
      </c>
      <c r="V388" t="s">
        <v>211</v>
      </c>
      <c r="W388">
        <v>1477</v>
      </c>
      <c r="X388" t="s">
        <v>2706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45332</v>
      </c>
      <c r="AW388" s="106">
        <v>3</v>
      </c>
      <c r="AX388" s="15">
        <f>VLOOKUP(dummy_data!$AU388,dummy_oppeained!B:C,2,0)</f>
        <v>3</v>
      </c>
      <c r="AY388" s="22" t="str">
        <f>VLOOKUP(AT388,dummy_oppeained!B:D,3,0)</f>
        <v>arvestus (mitteeristav)</v>
      </c>
      <c r="AZ388" s="72" t="str">
        <f>VLOOKUP(AS:AS,hinded_abi!B:D,3,0)</f>
        <v>NULL</v>
      </c>
      <c r="BA388" s="26" t="str">
        <f t="shared" si="18"/>
        <v/>
      </c>
      <c r="BB388" s="27">
        <f t="shared" si="19"/>
        <v>0</v>
      </c>
      <c r="BC388" s="95" t="str">
        <f t="shared" si="20"/>
        <v>S00017_46910220162_õppeaine85_45332</v>
      </c>
      <c r="BD388" s="99">
        <f>COUNTIF($BC$2:BC388, BC388)</f>
        <v>1</v>
      </c>
    </row>
    <row r="389" spans="1:56" hidden="1" x14ac:dyDescent="0.25">
      <c r="A389" t="s">
        <v>289</v>
      </c>
      <c r="B389" t="s">
        <v>207</v>
      </c>
      <c r="C389" t="s">
        <v>113</v>
      </c>
      <c r="D389" t="s">
        <v>883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0">
        <v>45881</v>
      </c>
      <c r="M389" s="1">
        <v>44174</v>
      </c>
      <c r="N389" s="18" t="s">
        <v>299</v>
      </c>
      <c r="O389" t="s">
        <v>55</v>
      </c>
      <c r="P389" t="s">
        <v>922</v>
      </c>
      <c r="Q389" t="s">
        <v>57</v>
      </c>
      <c r="R389" s="1">
        <v>45089</v>
      </c>
      <c r="S389" t="s">
        <v>773</v>
      </c>
      <c r="T389" t="s">
        <v>191</v>
      </c>
      <c r="U389" t="s">
        <v>120</v>
      </c>
      <c r="V389" t="s">
        <v>211</v>
      </c>
      <c r="W389">
        <v>1477</v>
      </c>
      <c r="X389" t="s">
        <v>2706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44602</v>
      </c>
      <c r="AW389" s="106">
        <v>3</v>
      </c>
      <c r="AX389" s="40">
        <f>VLOOKUP(dummy_data!$AU389,dummy_oppeained!B:C,2,0)</f>
        <v>3</v>
      </c>
      <c r="AY389" s="22" t="str">
        <f>VLOOKUP(AT389,dummy_oppeained!B:D,3,0)</f>
        <v>arvestus (mitteeristav)</v>
      </c>
      <c r="AZ389" s="72">
        <f>VLOOKUP(AS:AS,hinded_abi!B:D,3,0)</f>
        <v>0</v>
      </c>
      <c r="BA389" s="26">
        <f t="shared" si="18"/>
        <v>0</v>
      </c>
      <c r="BB389" s="27">
        <f t="shared" si="19"/>
        <v>0</v>
      </c>
      <c r="BC389" s="95" t="str">
        <f t="shared" si="20"/>
        <v>S00017_46910220162_õppeaine43_44602</v>
      </c>
      <c r="BD389" s="99">
        <f>COUNTIF($BC$2:BC389, BC389)</f>
        <v>1</v>
      </c>
    </row>
    <row r="390" spans="1:56" hidden="1" x14ac:dyDescent="0.25">
      <c r="A390" t="s">
        <v>289</v>
      </c>
      <c r="B390" t="s">
        <v>207</v>
      </c>
      <c r="C390" t="s">
        <v>113</v>
      </c>
      <c r="D390" t="s">
        <v>883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0">
        <v>45881</v>
      </c>
      <c r="M390" s="1">
        <v>44174</v>
      </c>
      <c r="N390" s="18" t="s">
        <v>299</v>
      </c>
      <c r="O390" t="s">
        <v>55</v>
      </c>
      <c r="P390" t="s">
        <v>922</v>
      </c>
      <c r="Q390" t="s">
        <v>57</v>
      </c>
      <c r="R390" s="1">
        <v>45089</v>
      </c>
      <c r="S390" t="s">
        <v>773</v>
      </c>
      <c r="T390" t="s">
        <v>191</v>
      </c>
      <c r="U390" t="s">
        <v>120</v>
      </c>
      <c r="V390" t="s">
        <v>211</v>
      </c>
      <c r="W390">
        <v>1477</v>
      </c>
      <c r="X390" t="s">
        <v>2706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44449</v>
      </c>
      <c r="AW390" s="106">
        <v>3</v>
      </c>
      <c r="AX390" s="15">
        <f>VLOOKUP(dummy_data!$AU390,dummy_oppeained!B:C,2,0)</f>
        <v>3</v>
      </c>
      <c r="AY390" s="22" t="str">
        <f>VLOOKUP(AT390,dummy_oppeained!B:D,3,0)</f>
        <v>arvestus (mitteeristav)</v>
      </c>
      <c r="AZ390" s="72" t="str">
        <f>VLOOKUP(AS:AS,hinded_abi!B:D,3,0)</f>
        <v>NULL</v>
      </c>
      <c r="BA390" s="26" t="str">
        <f t="shared" si="18"/>
        <v/>
      </c>
      <c r="BB390" s="27">
        <f t="shared" si="19"/>
        <v>0</v>
      </c>
      <c r="BC390" s="95" t="str">
        <f t="shared" si="20"/>
        <v>S00017_46910220162_õppeaine49_44449</v>
      </c>
      <c r="BD390" s="99">
        <f>COUNTIF($BC$2:BC390, BC390)</f>
        <v>1</v>
      </c>
    </row>
    <row r="391" spans="1:56" hidden="1" x14ac:dyDescent="0.25">
      <c r="A391" t="s">
        <v>289</v>
      </c>
      <c r="B391" t="s">
        <v>207</v>
      </c>
      <c r="C391" t="s">
        <v>113</v>
      </c>
      <c r="D391" t="s">
        <v>883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0">
        <v>45881</v>
      </c>
      <c r="M391" s="1">
        <v>44174</v>
      </c>
      <c r="N391" s="18" t="s">
        <v>299</v>
      </c>
      <c r="O391" t="s">
        <v>55</v>
      </c>
      <c r="P391" t="s">
        <v>922</v>
      </c>
      <c r="Q391" t="s">
        <v>57</v>
      </c>
      <c r="R391" s="1">
        <v>45089</v>
      </c>
      <c r="S391" t="s">
        <v>773</v>
      </c>
      <c r="T391" t="s">
        <v>191</v>
      </c>
      <c r="U391" t="s">
        <v>120</v>
      </c>
      <c r="V391" t="s">
        <v>211</v>
      </c>
      <c r="W391">
        <v>1477</v>
      </c>
      <c r="X391" t="s">
        <v>2706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44237</v>
      </c>
      <c r="AW391" s="106">
        <v>3</v>
      </c>
      <c r="AX391" s="40">
        <f>VLOOKUP(dummy_data!$AU391,dummy_oppeained!B:C,2,0)</f>
        <v>8</v>
      </c>
      <c r="AY391" s="22" t="str">
        <f>VLOOKUP(AT391,dummy_oppeained!B:D,3,0)</f>
        <v>eksam (eristav hindamine)</v>
      </c>
      <c r="AZ391" s="72">
        <f>VLOOKUP(AS:AS,hinded_abi!B:D,3,0)</f>
        <v>0</v>
      </c>
      <c r="BA391" s="26">
        <f t="shared" si="18"/>
        <v>0</v>
      </c>
      <c r="BB391" s="27">
        <f t="shared" si="19"/>
        <v>8</v>
      </c>
      <c r="BC391" s="95" t="str">
        <f t="shared" si="20"/>
        <v>S00017_46910220162_õppeaine9_44237</v>
      </c>
      <c r="BD391" s="99">
        <f>COUNTIF($BC$2:BC391, BC391)</f>
        <v>1</v>
      </c>
    </row>
    <row r="392" spans="1:56" hidden="1" x14ac:dyDescent="0.25">
      <c r="A392" t="s">
        <v>289</v>
      </c>
      <c r="B392" t="s">
        <v>207</v>
      </c>
      <c r="C392" t="s">
        <v>113</v>
      </c>
      <c r="D392" t="s">
        <v>883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0">
        <v>45881</v>
      </c>
      <c r="M392" s="1">
        <v>44174</v>
      </c>
      <c r="N392" s="18" t="s">
        <v>299</v>
      </c>
      <c r="O392" t="s">
        <v>55</v>
      </c>
      <c r="P392" t="s">
        <v>922</v>
      </c>
      <c r="Q392" t="s">
        <v>57</v>
      </c>
      <c r="R392" s="1">
        <v>45089</v>
      </c>
      <c r="S392" t="s">
        <v>773</v>
      </c>
      <c r="T392" t="s">
        <v>191</v>
      </c>
      <c r="U392" t="s">
        <v>120</v>
      </c>
      <c r="V392" t="s">
        <v>211</v>
      </c>
      <c r="W392">
        <v>1477</v>
      </c>
      <c r="X392" t="s">
        <v>2706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45910</v>
      </c>
      <c r="AW392" s="106">
        <v>3</v>
      </c>
      <c r="AX392" s="15">
        <f>VLOOKUP(dummy_data!$AU392,dummy_oppeained!B:C,2,0)</f>
        <v>5</v>
      </c>
      <c r="AY392" s="22" t="str">
        <f>VLOOKUP(AT392,dummy_oppeained!B:D,3,0)</f>
        <v>hindeline arvestus (eristav hindamine)</v>
      </c>
      <c r="AZ392" s="72">
        <f>VLOOKUP(AS:AS,hinded_abi!B:D,3,0)</f>
        <v>1</v>
      </c>
      <c r="BA392" s="26">
        <f t="shared" si="18"/>
        <v>5</v>
      </c>
      <c r="BB392" s="27">
        <f t="shared" si="19"/>
        <v>5</v>
      </c>
      <c r="BC392" s="95" t="str">
        <f t="shared" si="20"/>
        <v>S00017_46910220162_õppeaine82_45910</v>
      </c>
      <c r="BD392" s="99">
        <f>COUNTIF($BC$2:BC392, BC392)</f>
        <v>1</v>
      </c>
    </row>
    <row r="393" spans="1:56" hidden="1" x14ac:dyDescent="0.25">
      <c r="A393" t="s">
        <v>289</v>
      </c>
      <c r="B393" t="s">
        <v>207</v>
      </c>
      <c r="C393" t="s">
        <v>113</v>
      </c>
      <c r="D393" t="s">
        <v>883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0">
        <v>45881</v>
      </c>
      <c r="M393" s="1">
        <v>44174</v>
      </c>
      <c r="N393" s="18" t="s">
        <v>299</v>
      </c>
      <c r="O393" t="s">
        <v>55</v>
      </c>
      <c r="P393" t="s">
        <v>922</v>
      </c>
      <c r="Q393" t="s">
        <v>57</v>
      </c>
      <c r="R393" s="1">
        <v>45089</v>
      </c>
      <c r="S393" t="s">
        <v>773</v>
      </c>
      <c r="T393" t="s">
        <v>191</v>
      </c>
      <c r="U393" t="s">
        <v>120</v>
      </c>
      <c r="V393" t="s">
        <v>211</v>
      </c>
      <c r="W393">
        <v>1477</v>
      </c>
      <c r="X393" t="s">
        <v>2706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44814</v>
      </c>
      <c r="AW393" s="106">
        <v>3</v>
      </c>
      <c r="AX393" s="40">
        <f>VLOOKUP(dummy_data!$AU393,dummy_oppeained!B:C,2,0)</f>
        <v>2</v>
      </c>
      <c r="AY393" s="22" t="str">
        <f>VLOOKUP(AT393,dummy_oppeained!B:D,3,0)</f>
        <v>arvestus (mitteeristav)</v>
      </c>
      <c r="AZ393" s="72" t="str">
        <f>VLOOKUP(AS:AS,hinded_abi!B:D,3,0)</f>
        <v>NULL</v>
      </c>
      <c r="BA393" s="26" t="str">
        <f t="shared" si="18"/>
        <v/>
      </c>
      <c r="BB393" s="27">
        <f t="shared" si="19"/>
        <v>0</v>
      </c>
      <c r="BC393" s="95" t="str">
        <f t="shared" si="20"/>
        <v>S00017_46910220162_õppeaine88_44814</v>
      </c>
      <c r="BD393" s="99">
        <f>COUNTIF($BC$2:BC393, BC393)</f>
        <v>1</v>
      </c>
    </row>
    <row r="394" spans="1:56" hidden="1" x14ac:dyDescent="0.25">
      <c r="A394" t="s">
        <v>289</v>
      </c>
      <c r="B394" t="s">
        <v>207</v>
      </c>
      <c r="C394" t="s">
        <v>113</v>
      </c>
      <c r="D394" t="s">
        <v>883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0">
        <v>45881</v>
      </c>
      <c r="M394" s="1">
        <v>44174</v>
      </c>
      <c r="N394" s="18" t="s">
        <v>299</v>
      </c>
      <c r="O394" t="s">
        <v>55</v>
      </c>
      <c r="P394" t="s">
        <v>922</v>
      </c>
      <c r="Q394" t="s">
        <v>57</v>
      </c>
      <c r="R394" s="1">
        <v>45089</v>
      </c>
      <c r="S394" t="s">
        <v>773</v>
      </c>
      <c r="T394" t="s">
        <v>191</v>
      </c>
      <c r="U394" t="s">
        <v>120</v>
      </c>
      <c r="V394" t="s">
        <v>211</v>
      </c>
      <c r="W394">
        <v>1477</v>
      </c>
      <c r="X394" t="s">
        <v>2706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44084</v>
      </c>
      <c r="AW394" s="106">
        <v>3</v>
      </c>
      <c r="AX394" s="15">
        <f>VLOOKUP(dummy_data!$AU394,dummy_oppeained!B:C,2,0)</f>
        <v>5</v>
      </c>
      <c r="AY394" s="22" t="str">
        <f>VLOOKUP(AT394,dummy_oppeained!B:D,3,0)</f>
        <v>hindeline arvestus (eristav hindamine)</v>
      </c>
      <c r="AZ394" s="72">
        <f>VLOOKUP(AS:AS,hinded_abi!B:D,3,0)</f>
        <v>5</v>
      </c>
      <c r="BA394" s="26">
        <f t="shared" si="18"/>
        <v>25</v>
      </c>
      <c r="BB394" s="27">
        <f t="shared" si="19"/>
        <v>5</v>
      </c>
      <c r="BC394" s="95" t="str">
        <f t="shared" si="20"/>
        <v>S00017_46910220162_õppeaine26_44084</v>
      </c>
      <c r="BD394" s="99">
        <f>COUNTIF($BC$2:BC394, BC394)</f>
        <v>1</v>
      </c>
    </row>
    <row r="395" spans="1:56" hidden="1" x14ac:dyDescent="0.25">
      <c r="A395" t="s">
        <v>289</v>
      </c>
      <c r="B395" t="s">
        <v>207</v>
      </c>
      <c r="C395" t="s">
        <v>113</v>
      </c>
      <c r="D395" t="s">
        <v>883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0">
        <v>45881</v>
      </c>
      <c r="M395" s="1">
        <v>44174</v>
      </c>
      <c r="N395" s="18" t="s">
        <v>299</v>
      </c>
      <c r="O395" t="s">
        <v>55</v>
      </c>
      <c r="P395" t="s">
        <v>922</v>
      </c>
      <c r="Q395" t="s">
        <v>57</v>
      </c>
      <c r="R395" s="1">
        <v>45089</v>
      </c>
      <c r="S395" t="s">
        <v>773</v>
      </c>
      <c r="T395" t="s">
        <v>191</v>
      </c>
      <c r="U395" t="s">
        <v>120</v>
      </c>
      <c r="V395" t="s">
        <v>211</v>
      </c>
      <c r="W395">
        <v>1477</v>
      </c>
      <c r="X395" t="s">
        <v>2706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45698</v>
      </c>
      <c r="AW395" s="106">
        <v>3</v>
      </c>
      <c r="AX395" s="40">
        <f>VLOOKUP(dummy_data!$AU395,dummy_oppeained!B:C,2,0)</f>
        <v>6</v>
      </c>
      <c r="AY395" s="22" t="str">
        <f>VLOOKUP(AT395,dummy_oppeained!B:D,3,0)</f>
        <v>hindeline arvestus (eristav hindamine)</v>
      </c>
      <c r="AZ395" s="72">
        <f>VLOOKUP(AS:AS,hinded_abi!B:D,3,0)</f>
        <v>0</v>
      </c>
      <c r="BA395" s="26">
        <f t="shared" si="18"/>
        <v>0</v>
      </c>
      <c r="BB395" s="27">
        <f t="shared" si="19"/>
        <v>6</v>
      </c>
      <c r="BC395" s="95" t="str">
        <f t="shared" si="20"/>
        <v>S00017_46910220162_õppeaine84_45698</v>
      </c>
      <c r="BD395" s="99">
        <f>COUNTIF($BC$2:BC395, BC395)</f>
        <v>1</v>
      </c>
    </row>
    <row r="396" spans="1:56" hidden="1" x14ac:dyDescent="0.25">
      <c r="A396" t="s">
        <v>289</v>
      </c>
      <c r="B396" t="s">
        <v>207</v>
      </c>
      <c r="C396" t="s">
        <v>113</v>
      </c>
      <c r="D396" t="s">
        <v>883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0">
        <v>45881</v>
      </c>
      <c r="M396" s="1">
        <v>44174</v>
      </c>
      <c r="N396" s="18" t="s">
        <v>299</v>
      </c>
      <c r="O396" t="s">
        <v>55</v>
      </c>
      <c r="P396" t="s">
        <v>922</v>
      </c>
      <c r="Q396" t="s">
        <v>57</v>
      </c>
      <c r="R396" s="1">
        <v>45089</v>
      </c>
      <c r="S396" t="s">
        <v>773</v>
      </c>
      <c r="T396" t="s">
        <v>191</v>
      </c>
      <c r="U396" t="s">
        <v>120</v>
      </c>
      <c r="V396" t="s">
        <v>211</v>
      </c>
      <c r="W396">
        <v>1477</v>
      </c>
      <c r="X396" t="s">
        <v>2706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45545</v>
      </c>
      <c r="AW396" s="106">
        <v>3</v>
      </c>
      <c r="AX396" s="15">
        <f>VLOOKUP(dummy_data!$AU396,dummy_oppeained!B:C,2,0)</f>
        <v>3</v>
      </c>
      <c r="AY396" s="22" t="str">
        <f>VLOOKUP(AT396,dummy_oppeained!B:D,3,0)</f>
        <v>arvestus (mitteeristav)</v>
      </c>
      <c r="AZ396" s="72" t="str">
        <f>VLOOKUP(AS:AS,hinded_abi!B:D,3,0)</f>
        <v>NULL</v>
      </c>
      <c r="BA396" s="26" t="str">
        <f t="shared" si="18"/>
        <v/>
      </c>
      <c r="BB396" s="27">
        <f t="shared" si="19"/>
        <v>0</v>
      </c>
      <c r="BC396" s="95" t="str">
        <f t="shared" si="20"/>
        <v>S00017_46910220162_õppeaine76_45545</v>
      </c>
      <c r="BD396" s="99">
        <f>COUNTIF($BC$2:BC396, BC396)</f>
        <v>1</v>
      </c>
    </row>
    <row r="397" spans="1:56" hidden="1" x14ac:dyDescent="0.25">
      <c r="A397" t="s">
        <v>289</v>
      </c>
      <c r="B397" t="s">
        <v>207</v>
      </c>
      <c r="C397" t="s">
        <v>113</v>
      </c>
      <c r="D397" t="s">
        <v>883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0">
        <v>45881</v>
      </c>
      <c r="M397" s="1">
        <v>44174</v>
      </c>
      <c r="N397" s="18" t="s">
        <v>299</v>
      </c>
      <c r="O397" t="s">
        <v>55</v>
      </c>
      <c r="P397" t="s">
        <v>922</v>
      </c>
      <c r="Q397" t="s">
        <v>57</v>
      </c>
      <c r="R397" s="1">
        <v>45089</v>
      </c>
      <c r="S397" t="s">
        <v>773</v>
      </c>
      <c r="T397" t="s">
        <v>191</v>
      </c>
      <c r="U397" t="s">
        <v>120</v>
      </c>
      <c r="V397" t="s">
        <v>211</v>
      </c>
      <c r="W397">
        <v>1477</v>
      </c>
      <c r="X397" t="s">
        <v>2706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44814</v>
      </c>
      <c r="AW397" s="106">
        <v>3</v>
      </c>
      <c r="AX397" s="40">
        <f>VLOOKUP(dummy_data!$AU397,dummy_oppeained!B:C,2,0)</f>
        <v>6</v>
      </c>
      <c r="AY397" s="22" t="str">
        <f>VLOOKUP(AT397,dummy_oppeained!B:D,3,0)</f>
        <v>hindeline arvestus (eristav hindamine)</v>
      </c>
      <c r="AZ397" s="72">
        <f>VLOOKUP(AS:AS,hinded_abi!B:D,3,0)</f>
        <v>1</v>
      </c>
      <c r="BA397" s="26">
        <f t="shared" si="18"/>
        <v>6</v>
      </c>
      <c r="BB397" s="27">
        <f t="shared" si="19"/>
        <v>6</v>
      </c>
      <c r="BC397" s="95" t="str">
        <f t="shared" si="20"/>
        <v>S00017_46910220162_õppeaine100_44814</v>
      </c>
      <c r="BD397" s="99">
        <f>COUNTIF($BC$2:BC397, BC397)</f>
        <v>1</v>
      </c>
    </row>
    <row r="398" spans="1:56" hidden="1" x14ac:dyDescent="0.25">
      <c r="A398" t="s">
        <v>289</v>
      </c>
      <c r="B398" t="s">
        <v>207</v>
      </c>
      <c r="C398" t="s">
        <v>113</v>
      </c>
      <c r="D398" t="s">
        <v>883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0">
        <v>45881</v>
      </c>
      <c r="M398" s="1">
        <v>44174</v>
      </c>
      <c r="N398" s="18" t="s">
        <v>299</v>
      </c>
      <c r="O398" t="s">
        <v>55</v>
      </c>
      <c r="P398" t="s">
        <v>922</v>
      </c>
      <c r="Q398" t="s">
        <v>57</v>
      </c>
      <c r="R398" s="1">
        <v>45089</v>
      </c>
      <c r="S398" t="s">
        <v>773</v>
      </c>
      <c r="T398" t="s">
        <v>191</v>
      </c>
      <c r="U398" t="s">
        <v>120</v>
      </c>
      <c r="V398" t="s">
        <v>211</v>
      </c>
      <c r="W398">
        <v>1477</v>
      </c>
      <c r="X398" t="s">
        <v>2706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44967</v>
      </c>
      <c r="AW398" s="106">
        <v>3</v>
      </c>
      <c r="AX398" s="15">
        <f>VLOOKUP(dummy_data!$AU398,dummy_oppeained!B:C,2,0)</f>
        <v>3</v>
      </c>
      <c r="AY398" s="22" t="str">
        <f>VLOOKUP(AT398,dummy_oppeained!B:D,3,0)</f>
        <v>arvestus (mitteeristav)</v>
      </c>
      <c r="AZ398" s="72" t="str">
        <f>VLOOKUP(AS:AS,hinded_abi!B:D,3,0)</f>
        <v>NULL</v>
      </c>
      <c r="BA398" s="26" t="str">
        <f t="shared" si="18"/>
        <v/>
      </c>
      <c r="BB398" s="27">
        <f t="shared" si="19"/>
        <v>0</v>
      </c>
      <c r="BC398" s="95" t="str">
        <f t="shared" si="20"/>
        <v>S00017_46910220162_õppeaine35_44967</v>
      </c>
      <c r="BD398" s="99">
        <f>COUNTIF($BC$2:BC398, BC398)</f>
        <v>1</v>
      </c>
    </row>
    <row r="399" spans="1:56" hidden="1" x14ac:dyDescent="0.25">
      <c r="A399" t="s">
        <v>290</v>
      </c>
      <c r="B399" t="s">
        <v>277</v>
      </c>
      <c r="C399" t="s">
        <v>291</v>
      </c>
      <c r="D399" t="s">
        <v>884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928</v>
      </c>
      <c r="Q399" t="s">
        <v>237</v>
      </c>
      <c r="R399" s="1">
        <v>44928</v>
      </c>
      <c r="S399" t="s">
        <v>773</v>
      </c>
      <c r="T399" t="s">
        <v>59</v>
      </c>
      <c r="U399" t="s">
        <v>176</v>
      </c>
      <c r="V399" t="s">
        <v>293</v>
      </c>
      <c r="W399">
        <v>80997</v>
      </c>
      <c r="X399" t="s">
        <v>2706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45545</v>
      </c>
      <c r="AW399" s="106">
        <v>3</v>
      </c>
      <c r="AX399" s="40">
        <f>VLOOKUP(dummy_data!$AU399,dummy_oppeained!B:C,2,0)</f>
        <v>3</v>
      </c>
      <c r="AY399" s="22" t="str">
        <f>VLOOKUP(AT399,dummy_oppeained!B:D,3,0)</f>
        <v>arvestus (mitteeristav)</v>
      </c>
      <c r="AZ399" s="72" t="str">
        <f>VLOOKUP(AS:AS,hinded_abi!B:D,3,0)</f>
        <v>NULL</v>
      </c>
      <c r="BA399" s="26" t="str">
        <f t="shared" si="18"/>
        <v/>
      </c>
      <c r="BB399" s="27">
        <f t="shared" si="19"/>
        <v>0</v>
      </c>
      <c r="BC399" s="95" t="str">
        <f t="shared" si="20"/>
        <v>S00018_31501185146_õppeaine76_45545</v>
      </c>
      <c r="BD399" s="99">
        <f>COUNTIF($BC$2:BC399, BC399)</f>
        <v>1</v>
      </c>
    </row>
    <row r="400" spans="1:56" hidden="1" x14ac:dyDescent="0.25">
      <c r="A400" t="s">
        <v>290</v>
      </c>
      <c r="B400" t="s">
        <v>277</v>
      </c>
      <c r="C400" t="s">
        <v>291</v>
      </c>
      <c r="D400" t="s">
        <v>884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928</v>
      </c>
      <c r="Q400" t="s">
        <v>237</v>
      </c>
      <c r="R400" s="1">
        <v>44928</v>
      </c>
      <c r="S400" t="s">
        <v>773</v>
      </c>
      <c r="T400" t="s">
        <v>59</v>
      </c>
      <c r="U400" t="s">
        <v>176</v>
      </c>
      <c r="V400" t="s">
        <v>293</v>
      </c>
      <c r="W400">
        <v>80997</v>
      </c>
      <c r="X400" t="s">
        <v>2706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44967</v>
      </c>
      <c r="AW400" s="106">
        <v>3</v>
      </c>
      <c r="AX400" s="15">
        <f>VLOOKUP(dummy_data!$AU400,dummy_oppeained!B:C,2,0)</f>
        <v>5</v>
      </c>
      <c r="AY400" s="22" t="str">
        <f>VLOOKUP(AT400,dummy_oppeained!B:D,3,0)</f>
        <v>hindeline arvestus (eristav hindamine)</v>
      </c>
      <c r="AZ400" s="72">
        <f>VLOOKUP(AS:AS,hinded_abi!B:D,3,0)</f>
        <v>2</v>
      </c>
      <c r="BA400" s="26">
        <f t="shared" si="18"/>
        <v>10</v>
      </c>
      <c r="BB400" s="27">
        <f t="shared" si="19"/>
        <v>5</v>
      </c>
      <c r="BC400" s="95" t="str">
        <f t="shared" si="20"/>
        <v>S00018_31501185146_õppeaine40_44967</v>
      </c>
      <c r="BD400" s="99">
        <f>COUNTIF($BC$2:BC400, BC400)</f>
        <v>1</v>
      </c>
    </row>
    <row r="401" spans="1:56" hidden="1" x14ac:dyDescent="0.25">
      <c r="A401" t="s">
        <v>290</v>
      </c>
      <c r="B401" t="s">
        <v>277</v>
      </c>
      <c r="C401" t="s">
        <v>291</v>
      </c>
      <c r="D401" t="s">
        <v>884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928</v>
      </c>
      <c r="Q401" t="s">
        <v>237</v>
      </c>
      <c r="R401" s="1">
        <v>44928</v>
      </c>
      <c r="S401" t="s">
        <v>773</v>
      </c>
      <c r="T401" t="s">
        <v>59</v>
      </c>
      <c r="U401" t="s">
        <v>176</v>
      </c>
      <c r="V401" t="s">
        <v>293</v>
      </c>
      <c r="W401">
        <v>80997</v>
      </c>
      <c r="X401" t="s">
        <v>2706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45332</v>
      </c>
      <c r="AW401" s="106">
        <v>3</v>
      </c>
      <c r="AX401" s="40">
        <f>VLOOKUP(dummy_data!$AU401,dummy_oppeained!B:C,2,0)</f>
        <v>6</v>
      </c>
      <c r="AY401" s="22" t="str">
        <f>VLOOKUP(AT401,dummy_oppeained!B:D,3,0)</f>
        <v>hindeline arvestus (eristav hindamine)</v>
      </c>
      <c r="AZ401" s="72">
        <f>VLOOKUP(AS:AS,hinded_abi!B:D,3,0)</f>
        <v>2</v>
      </c>
      <c r="BA401" s="26">
        <f t="shared" si="18"/>
        <v>12</v>
      </c>
      <c r="BB401" s="27">
        <f t="shared" si="19"/>
        <v>6</v>
      </c>
      <c r="BC401" s="95" t="str">
        <f t="shared" si="20"/>
        <v>S00018_31501185146_õppeaine58_45332</v>
      </c>
      <c r="BD401" s="99">
        <f>COUNTIF($BC$2:BC401, BC401)</f>
        <v>1</v>
      </c>
    </row>
    <row r="402" spans="1:56" hidden="1" x14ac:dyDescent="0.25">
      <c r="A402" t="s">
        <v>290</v>
      </c>
      <c r="B402" t="s">
        <v>277</v>
      </c>
      <c r="C402" t="s">
        <v>291</v>
      </c>
      <c r="D402" t="s">
        <v>884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928</v>
      </c>
      <c r="Q402" t="s">
        <v>237</v>
      </c>
      <c r="R402" s="1">
        <v>44928</v>
      </c>
      <c r="S402" t="s">
        <v>773</v>
      </c>
      <c r="T402" t="s">
        <v>59</v>
      </c>
      <c r="U402" t="s">
        <v>176</v>
      </c>
      <c r="V402" t="s">
        <v>293</v>
      </c>
      <c r="W402">
        <v>80997</v>
      </c>
      <c r="X402" t="s">
        <v>2706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45332</v>
      </c>
      <c r="AW402" s="106">
        <v>3</v>
      </c>
      <c r="AX402" s="15">
        <f>VLOOKUP(dummy_data!$AU402,dummy_oppeained!B:C,2,0)</f>
        <v>2</v>
      </c>
      <c r="AY402" s="22" t="str">
        <f>VLOOKUP(AT402,dummy_oppeained!B:D,3,0)</f>
        <v>arvestus (mitteeristav)</v>
      </c>
      <c r="AZ402" s="72">
        <f>VLOOKUP(AS:AS,hinded_abi!B:D,3,0)</f>
        <v>0</v>
      </c>
      <c r="BA402" s="26">
        <f t="shared" si="18"/>
        <v>0</v>
      </c>
      <c r="BB402" s="27">
        <f t="shared" si="19"/>
        <v>0</v>
      </c>
      <c r="BC402" s="95" t="str">
        <f t="shared" si="20"/>
        <v>S00018_31501185146_õppeaine89_45332</v>
      </c>
      <c r="BD402" s="99">
        <f>COUNTIF($BC$2:BC402, BC402)</f>
        <v>1</v>
      </c>
    </row>
    <row r="403" spans="1:56" hidden="1" x14ac:dyDescent="0.25">
      <c r="A403" t="s">
        <v>290</v>
      </c>
      <c r="B403" t="s">
        <v>277</v>
      </c>
      <c r="C403" t="s">
        <v>291</v>
      </c>
      <c r="D403" t="s">
        <v>884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928</v>
      </c>
      <c r="Q403" t="s">
        <v>237</v>
      </c>
      <c r="R403" s="1">
        <v>44928</v>
      </c>
      <c r="S403" t="s">
        <v>773</v>
      </c>
      <c r="T403" t="s">
        <v>59</v>
      </c>
      <c r="U403" t="s">
        <v>176</v>
      </c>
      <c r="V403" t="s">
        <v>293</v>
      </c>
      <c r="W403">
        <v>80997</v>
      </c>
      <c r="X403" t="s">
        <v>2706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44237</v>
      </c>
      <c r="AW403" s="106">
        <v>3</v>
      </c>
      <c r="AX403" s="40">
        <f>VLOOKUP(dummy_data!$AU403,dummy_oppeained!B:C,2,0)</f>
        <v>6</v>
      </c>
      <c r="AY403" s="22" t="str">
        <f>VLOOKUP(AT403,dummy_oppeained!B:D,3,0)</f>
        <v>hindeline arvestus (eristav hindamine)</v>
      </c>
      <c r="AZ403" s="72">
        <f>VLOOKUP(AS:AS,hinded_abi!B:D,3,0)</f>
        <v>4</v>
      </c>
      <c r="BA403" s="26">
        <f t="shared" si="18"/>
        <v>24</v>
      </c>
      <c r="BB403" s="27">
        <f t="shared" si="19"/>
        <v>6</v>
      </c>
      <c r="BC403" s="95" t="str">
        <f t="shared" si="20"/>
        <v>S00018_31501185146_õppeaine83_44237</v>
      </c>
      <c r="BD403" s="99">
        <f>COUNTIF($BC$2:BC403, BC403)</f>
        <v>1</v>
      </c>
    </row>
    <row r="404" spans="1:56" hidden="1" x14ac:dyDescent="0.25">
      <c r="A404" t="s">
        <v>290</v>
      </c>
      <c r="B404" t="s">
        <v>277</v>
      </c>
      <c r="C404" t="s">
        <v>291</v>
      </c>
      <c r="D404" t="s">
        <v>884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928</v>
      </c>
      <c r="Q404" t="s">
        <v>237</v>
      </c>
      <c r="R404" s="1">
        <v>44928</v>
      </c>
      <c r="S404" t="s">
        <v>773</v>
      </c>
      <c r="T404" t="s">
        <v>59</v>
      </c>
      <c r="U404" t="s">
        <v>176</v>
      </c>
      <c r="V404" t="s">
        <v>293</v>
      </c>
      <c r="W404">
        <v>80997</v>
      </c>
      <c r="X404" t="s">
        <v>2706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44084</v>
      </c>
      <c r="AW404" s="106">
        <v>3</v>
      </c>
      <c r="AX404" s="15">
        <f>VLOOKUP(dummy_data!$AU404,dummy_oppeained!B:C,2,0)</f>
        <v>2</v>
      </c>
      <c r="AY404" s="22" t="str">
        <f>VLOOKUP(AT404,dummy_oppeained!B:D,3,0)</f>
        <v>arvestus (mitteeristav)</v>
      </c>
      <c r="AZ404" s="72">
        <f>VLOOKUP(AS:AS,hinded_abi!B:D,3,0)</f>
        <v>0</v>
      </c>
      <c r="BA404" s="26">
        <f t="shared" si="18"/>
        <v>0</v>
      </c>
      <c r="BB404" s="27">
        <f t="shared" si="19"/>
        <v>0</v>
      </c>
      <c r="BC404" s="95" t="str">
        <f t="shared" si="20"/>
        <v>S00018_31501185146_õppeaine46_44084</v>
      </c>
      <c r="BD404" s="99">
        <f>COUNTIF($BC$2:BC404, BC404)</f>
        <v>1</v>
      </c>
    </row>
    <row r="405" spans="1:56" hidden="1" x14ac:dyDescent="0.25">
      <c r="A405" t="s">
        <v>290</v>
      </c>
      <c r="B405" t="s">
        <v>277</v>
      </c>
      <c r="C405" t="s">
        <v>291</v>
      </c>
      <c r="D405" t="s">
        <v>884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928</v>
      </c>
      <c r="Q405" t="s">
        <v>237</v>
      </c>
      <c r="R405" s="1">
        <v>44928</v>
      </c>
      <c r="S405" t="s">
        <v>773</v>
      </c>
      <c r="T405" t="s">
        <v>59</v>
      </c>
      <c r="U405" t="s">
        <v>176</v>
      </c>
      <c r="V405" t="s">
        <v>293</v>
      </c>
      <c r="W405">
        <v>80997</v>
      </c>
      <c r="X405" t="s">
        <v>2706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45545</v>
      </c>
      <c r="AW405" s="106">
        <v>3</v>
      </c>
      <c r="AX405" s="40">
        <f>VLOOKUP(dummy_data!$AU405,dummy_oppeained!B:C,2,0)</f>
        <v>6</v>
      </c>
      <c r="AY405" s="22" t="str">
        <f>VLOOKUP(AT405,dummy_oppeained!B:D,3,0)</f>
        <v>hindeline arvestus (eristav hindamine)</v>
      </c>
      <c r="AZ405" s="72">
        <f>VLOOKUP(AS:AS,hinded_abi!B:D,3,0)</f>
        <v>0</v>
      </c>
      <c r="BA405" s="26">
        <f t="shared" si="18"/>
        <v>0</v>
      </c>
      <c r="BB405" s="27">
        <f t="shared" si="19"/>
        <v>6</v>
      </c>
      <c r="BC405" s="95" t="str">
        <f t="shared" si="20"/>
        <v>S00018_31501185146_õppeaine30_45545</v>
      </c>
      <c r="BD405" s="99">
        <f>COUNTIF($BC$2:BC405, BC405)</f>
        <v>1</v>
      </c>
    </row>
    <row r="406" spans="1:56" hidden="1" x14ac:dyDescent="0.25">
      <c r="A406" t="s">
        <v>290</v>
      </c>
      <c r="B406" t="s">
        <v>277</v>
      </c>
      <c r="C406" t="s">
        <v>291</v>
      </c>
      <c r="D406" t="s">
        <v>884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928</v>
      </c>
      <c r="Q406" t="s">
        <v>237</v>
      </c>
      <c r="R406" s="1">
        <v>44928</v>
      </c>
      <c r="S406" t="s">
        <v>773</v>
      </c>
      <c r="T406" t="s">
        <v>59</v>
      </c>
      <c r="U406" t="s">
        <v>176</v>
      </c>
      <c r="V406" t="s">
        <v>293</v>
      </c>
      <c r="W406">
        <v>80997</v>
      </c>
      <c r="X406" t="s">
        <v>2706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45910</v>
      </c>
      <c r="AW406" s="106">
        <v>3</v>
      </c>
      <c r="AX406" s="15">
        <f>VLOOKUP(dummy_data!$AU406,dummy_oppeained!B:C,2,0)</f>
        <v>5</v>
      </c>
      <c r="AY406" s="22" t="str">
        <f>VLOOKUP(AT406,dummy_oppeained!B:D,3,0)</f>
        <v>hindeline arvestus (eristav hindamine)</v>
      </c>
      <c r="AZ406" s="72">
        <f>VLOOKUP(AS:AS,hinded_abi!B:D,3,0)</f>
        <v>0</v>
      </c>
      <c r="BA406" s="26">
        <f t="shared" si="18"/>
        <v>0</v>
      </c>
      <c r="BB406" s="27">
        <f t="shared" si="19"/>
        <v>5</v>
      </c>
      <c r="BC406" s="95" t="str">
        <f t="shared" si="20"/>
        <v>S00018_31501185146_õppeaine96_45910</v>
      </c>
      <c r="BD406" s="99">
        <f>COUNTIF($BC$2:BC406, BC406)</f>
        <v>1</v>
      </c>
    </row>
    <row r="407" spans="1:56" hidden="1" x14ac:dyDescent="0.25">
      <c r="A407" t="s">
        <v>290</v>
      </c>
      <c r="B407" t="s">
        <v>277</v>
      </c>
      <c r="C407" t="s">
        <v>291</v>
      </c>
      <c r="D407" t="s">
        <v>884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928</v>
      </c>
      <c r="Q407" t="s">
        <v>237</v>
      </c>
      <c r="R407" s="1">
        <v>44928</v>
      </c>
      <c r="S407" t="s">
        <v>773</v>
      </c>
      <c r="T407" t="s">
        <v>59</v>
      </c>
      <c r="U407" t="s">
        <v>176</v>
      </c>
      <c r="V407" t="s">
        <v>293</v>
      </c>
      <c r="W407">
        <v>80997</v>
      </c>
      <c r="X407" t="s">
        <v>2706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45179</v>
      </c>
      <c r="AW407" s="106">
        <v>3</v>
      </c>
      <c r="AX407" s="40">
        <f>VLOOKUP(dummy_data!$AU407,dummy_oppeained!B:C,2,0)</f>
        <v>6</v>
      </c>
      <c r="AY407" s="22" t="str">
        <f>VLOOKUP(AT407,dummy_oppeained!B:D,3,0)</f>
        <v>hindeline arvestus (eristav hindamine)</v>
      </c>
      <c r="AZ407" s="72">
        <f>VLOOKUP(AS:AS,hinded_abi!B:D,3,0)</f>
        <v>2</v>
      </c>
      <c r="BA407" s="26">
        <f t="shared" si="18"/>
        <v>12</v>
      </c>
      <c r="BB407" s="27">
        <f t="shared" si="19"/>
        <v>6</v>
      </c>
      <c r="BC407" s="95" t="str">
        <f t="shared" si="20"/>
        <v>S00018_31501185146_õppeaine27_45179</v>
      </c>
      <c r="BD407" s="99">
        <f>COUNTIF($BC$2:BC407, BC407)</f>
        <v>1</v>
      </c>
    </row>
    <row r="408" spans="1:56" hidden="1" x14ac:dyDescent="0.25">
      <c r="A408" t="s">
        <v>290</v>
      </c>
      <c r="B408" t="s">
        <v>277</v>
      </c>
      <c r="C408" t="s">
        <v>291</v>
      </c>
      <c r="D408" t="s">
        <v>884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928</v>
      </c>
      <c r="Q408" t="s">
        <v>237</v>
      </c>
      <c r="R408" s="1">
        <v>44928</v>
      </c>
      <c r="S408" t="s">
        <v>773</v>
      </c>
      <c r="T408" t="s">
        <v>59</v>
      </c>
      <c r="U408" t="s">
        <v>176</v>
      </c>
      <c r="V408" t="s">
        <v>293</v>
      </c>
      <c r="W408">
        <v>80997</v>
      </c>
      <c r="X408" t="s">
        <v>2706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44814</v>
      </c>
      <c r="AW408" s="106">
        <v>3</v>
      </c>
      <c r="AX408" s="15">
        <f>VLOOKUP(dummy_data!$AU408,dummy_oppeained!B:C,2,0)</f>
        <v>3</v>
      </c>
      <c r="AY408" s="22" t="str">
        <f>VLOOKUP(AT408,dummy_oppeained!B:D,3,0)</f>
        <v>arvestus (mitteeristav)</v>
      </c>
      <c r="AZ408" s="72" t="str">
        <f>VLOOKUP(AS:AS,hinded_abi!B:D,3,0)</f>
        <v>NULL</v>
      </c>
      <c r="BA408" s="26" t="str">
        <f t="shared" si="18"/>
        <v/>
      </c>
      <c r="BB408" s="27">
        <f t="shared" si="19"/>
        <v>0</v>
      </c>
      <c r="BC408" s="95" t="str">
        <f t="shared" si="20"/>
        <v>S00018_31501185146_õppeaine34_44814</v>
      </c>
      <c r="BD408" s="99">
        <f>COUNTIF($BC$2:BC408, BC408)</f>
        <v>1</v>
      </c>
    </row>
    <row r="409" spans="1:56" hidden="1" x14ac:dyDescent="0.25">
      <c r="A409" t="s">
        <v>290</v>
      </c>
      <c r="B409" t="s">
        <v>277</v>
      </c>
      <c r="C409" t="s">
        <v>291</v>
      </c>
      <c r="D409" t="s">
        <v>884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928</v>
      </c>
      <c r="Q409" t="s">
        <v>237</v>
      </c>
      <c r="R409" s="1">
        <v>44928</v>
      </c>
      <c r="S409" t="s">
        <v>773</v>
      </c>
      <c r="T409" t="s">
        <v>59</v>
      </c>
      <c r="U409" t="s">
        <v>176</v>
      </c>
      <c r="V409" t="s">
        <v>293</v>
      </c>
      <c r="W409">
        <v>80997</v>
      </c>
      <c r="X409" t="s">
        <v>2706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44814</v>
      </c>
      <c r="AW409" s="106">
        <v>3</v>
      </c>
      <c r="AX409" s="40">
        <f>VLOOKUP(dummy_data!$AU409,dummy_oppeained!B:C,2,0)</f>
        <v>8</v>
      </c>
      <c r="AY409" s="22" t="str">
        <f>VLOOKUP(AT409,dummy_oppeained!B:D,3,0)</f>
        <v>eksam (eristav hindamine)</v>
      </c>
      <c r="AZ409" s="72">
        <f>VLOOKUP(AS:AS,hinded_abi!B:D,3,0)</f>
        <v>1</v>
      </c>
      <c r="BA409" s="26">
        <f t="shared" si="18"/>
        <v>8</v>
      </c>
      <c r="BB409" s="27">
        <f t="shared" si="19"/>
        <v>8</v>
      </c>
      <c r="BC409" s="95" t="str">
        <f t="shared" si="20"/>
        <v>S00018_31501185146_õppeaine79_44814</v>
      </c>
      <c r="BD409" s="99">
        <f>COUNTIF($BC$2:BC409, BC409)</f>
        <v>1</v>
      </c>
    </row>
    <row r="410" spans="1:56" hidden="1" x14ac:dyDescent="0.25">
      <c r="A410" t="s">
        <v>290</v>
      </c>
      <c r="B410" t="s">
        <v>277</v>
      </c>
      <c r="C410" t="s">
        <v>291</v>
      </c>
      <c r="D410" t="s">
        <v>884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928</v>
      </c>
      <c r="Q410" t="s">
        <v>237</v>
      </c>
      <c r="R410" s="1">
        <v>44928</v>
      </c>
      <c r="S410" t="s">
        <v>773</v>
      </c>
      <c r="T410" t="s">
        <v>59</v>
      </c>
      <c r="U410" t="s">
        <v>176</v>
      </c>
      <c r="V410" t="s">
        <v>293</v>
      </c>
      <c r="W410">
        <v>80997</v>
      </c>
      <c r="X410" t="s">
        <v>2706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45332</v>
      </c>
      <c r="AW410" s="106">
        <v>3</v>
      </c>
      <c r="AX410" s="15">
        <f>VLOOKUP(dummy_data!$AU410,dummy_oppeained!B:C,2,0)</f>
        <v>2</v>
      </c>
      <c r="AY410" s="22" t="str">
        <f>VLOOKUP(AT410,dummy_oppeained!B:D,3,0)</f>
        <v>arvestus (mitteeristav)</v>
      </c>
      <c r="AZ410" s="72" t="str">
        <f>VLOOKUP(AS:AS,hinded_abi!B:D,3,0)</f>
        <v>NULL</v>
      </c>
      <c r="BA410" s="26" t="str">
        <f t="shared" si="18"/>
        <v/>
      </c>
      <c r="BB410" s="27">
        <f t="shared" si="19"/>
        <v>0</v>
      </c>
      <c r="BC410" s="95" t="str">
        <f t="shared" si="20"/>
        <v>S00018_31501185146_õppeaine18_45332</v>
      </c>
      <c r="BD410" s="99">
        <f>COUNTIF($BC$2:BC410, BC410)</f>
        <v>1</v>
      </c>
    </row>
    <row r="411" spans="1:56" hidden="1" x14ac:dyDescent="0.25">
      <c r="A411" t="s">
        <v>290</v>
      </c>
      <c r="B411" t="s">
        <v>277</v>
      </c>
      <c r="C411" t="s">
        <v>291</v>
      </c>
      <c r="D411" t="s">
        <v>884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928</v>
      </c>
      <c r="Q411" t="s">
        <v>237</v>
      </c>
      <c r="R411" s="1">
        <v>44928</v>
      </c>
      <c r="S411" t="s">
        <v>773</v>
      </c>
      <c r="T411" t="s">
        <v>59</v>
      </c>
      <c r="U411" t="s">
        <v>176</v>
      </c>
      <c r="V411" t="s">
        <v>293</v>
      </c>
      <c r="W411">
        <v>80997</v>
      </c>
      <c r="X411" t="s">
        <v>2706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44602</v>
      </c>
      <c r="AW411" s="106">
        <v>3</v>
      </c>
      <c r="AX411" s="40">
        <f>VLOOKUP(dummy_data!$AU411,dummy_oppeained!B:C,2,0)</f>
        <v>5</v>
      </c>
      <c r="AY411" s="22" t="str">
        <f>VLOOKUP(AT411,dummy_oppeained!B:D,3,0)</f>
        <v>hindeline arvestus (eristav hindamine)</v>
      </c>
      <c r="AZ411" s="72">
        <f>VLOOKUP(AS:AS,hinded_abi!B:D,3,0)</f>
        <v>4</v>
      </c>
      <c r="BA411" s="26">
        <f t="shared" si="18"/>
        <v>20</v>
      </c>
      <c r="BB411" s="27">
        <f t="shared" si="19"/>
        <v>5</v>
      </c>
      <c r="BC411" s="95" t="str">
        <f t="shared" si="20"/>
        <v>S00018_31501185146_õppeaine26_44602</v>
      </c>
      <c r="BD411" s="99">
        <f>COUNTIF($BC$2:BC411, BC411)</f>
        <v>1</v>
      </c>
    </row>
    <row r="412" spans="1:56" hidden="1" x14ac:dyDescent="0.25">
      <c r="A412" t="s">
        <v>290</v>
      </c>
      <c r="B412" t="s">
        <v>277</v>
      </c>
      <c r="C412" t="s">
        <v>291</v>
      </c>
      <c r="D412" t="s">
        <v>884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928</v>
      </c>
      <c r="Q412" t="s">
        <v>237</v>
      </c>
      <c r="R412" s="1">
        <v>44928</v>
      </c>
      <c r="S412" t="s">
        <v>773</v>
      </c>
      <c r="T412" t="s">
        <v>59</v>
      </c>
      <c r="U412" t="s">
        <v>176</v>
      </c>
      <c r="V412" t="s">
        <v>293</v>
      </c>
      <c r="W412">
        <v>80997</v>
      </c>
      <c r="X412" t="s">
        <v>2706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44449</v>
      </c>
      <c r="AW412" s="106">
        <v>3</v>
      </c>
      <c r="AX412" s="15">
        <f>VLOOKUP(dummy_data!$AU412,dummy_oppeained!B:C,2,0)</f>
        <v>6</v>
      </c>
      <c r="AY412" s="22" t="str">
        <f>VLOOKUP(AT412,dummy_oppeained!B:D,3,0)</f>
        <v>hindeline arvestus (eristav hindamine)</v>
      </c>
      <c r="AZ412" s="72">
        <f>VLOOKUP(AS:AS,hinded_abi!B:D,3,0)</f>
        <v>2</v>
      </c>
      <c r="BA412" s="26">
        <f t="shared" si="18"/>
        <v>12</v>
      </c>
      <c r="BB412" s="27">
        <f t="shared" si="19"/>
        <v>6</v>
      </c>
      <c r="BC412" s="95" t="str">
        <f t="shared" si="20"/>
        <v>S00018_31501185146_õppeaine22_44449</v>
      </c>
      <c r="BD412" s="99">
        <f>COUNTIF($BC$2:BC412, BC412)</f>
        <v>1</v>
      </c>
    </row>
    <row r="413" spans="1:56" hidden="1" x14ac:dyDescent="0.25">
      <c r="A413" t="s">
        <v>290</v>
      </c>
      <c r="B413" t="s">
        <v>277</v>
      </c>
      <c r="C413" t="s">
        <v>291</v>
      </c>
      <c r="D413" t="s">
        <v>884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928</v>
      </c>
      <c r="Q413" t="s">
        <v>237</v>
      </c>
      <c r="R413" s="1">
        <v>44928</v>
      </c>
      <c r="S413" t="s">
        <v>773</v>
      </c>
      <c r="T413" t="s">
        <v>59</v>
      </c>
      <c r="U413" t="s">
        <v>176</v>
      </c>
      <c r="V413" t="s">
        <v>293</v>
      </c>
      <c r="W413">
        <v>80997</v>
      </c>
      <c r="X413" t="s">
        <v>2706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45545</v>
      </c>
      <c r="AW413" s="106">
        <v>3</v>
      </c>
      <c r="AX413" s="40">
        <f>VLOOKUP(dummy_data!$AU413,dummy_oppeained!B:C,2,0)</f>
        <v>3</v>
      </c>
      <c r="AY413" s="22" t="str">
        <f>VLOOKUP(AT413,dummy_oppeained!B:D,3,0)</f>
        <v>arvestus (mitteeristav)</v>
      </c>
      <c r="AZ413" s="72" t="str">
        <f>VLOOKUP(AS:AS,hinded_abi!B:D,3,0)</f>
        <v>NULL</v>
      </c>
      <c r="BA413" s="26" t="str">
        <f t="shared" si="18"/>
        <v/>
      </c>
      <c r="BB413" s="27">
        <f t="shared" si="19"/>
        <v>0</v>
      </c>
      <c r="BC413" s="95" t="str">
        <f t="shared" si="20"/>
        <v>S00018_31501185146_õppeaine31_45545</v>
      </c>
      <c r="BD413" s="99">
        <f>COUNTIF($BC$2:BC413, BC413)</f>
        <v>1</v>
      </c>
    </row>
    <row r="414" spans="1:56" hidden="1" x14ac:dyDescent="0.25">
      <c r="A414" t="s">
        <v>290</v>
      </c>
      <c r="B414" t="s">
        <v>277</v>
      </c>
      <c r="C414" t="s">
        <v>291</v>
      </c>
      <c r="D414" t="s">
        <v>884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928</v>
      </c>
      <c r="Q414" t="s">
        <v>237</v>
      </c>
      <c r="R414" s="1">
        <v>44928</v>
      </c>
      <c r="S414" t="s">
        <v>773</v>
      </c>
      <c r="T414" t="s">
        <v>59</v>
      </c>
      <c r="U414" t="s">
        <v>176</v>
      </c>
      <c r="V414" t="s">
        <v>293</v>
      </c>
      <c r="W414">
        <v>80997</v>
      </c>
      <c r="X414" t="s">
        <v>2706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44449</v>
      </c>
      <c r="AW414" s="106">
        <v>3</v>
      </c>
      <c r="AX414" s="15">
        <f>VLOOKUP(dummy_data!$AU414,dummy_oppeained!B:C,2,0)</f>
        <v>5</v>
      </c>
      <c r="AY414" s="22" t="str">
        <f>VLOOKUP(AT414,dummy_oppeained!B:D,3,0)</f>
        <v>hindeline arvestus (eristav hindamine)</v>
      </c>
      <c r="AZ414" s="72">
        <f>VLOOKUP(AS:AS,hinded_abi!B:D,3,0)</f>
        <v>1</v>
      </c>
      <c r="BA414" s="26">
        <f t="shared" si="18"/>
        <v>5</v>
      </c>
      <c r="BB414" s="27">
        <f t="shared" si="19"/>
        <v>5</v>
      </c>
      <c r="BC414" s="95" t="str">
        <f t="shared" si="20"/>
        <v>S00018_31501185146_õppeaine53_44449</v>
      </c>
      <c r="BD414" s="99">
        <f>COUNTIF($BC$2:BC414, BC414)</f>
        <v>1</v>
      </c>
    </row>
    <row r="415" spans="1:56" hidden="1" x14ac:dyDescent="0.25">
      <c r="A415" t="s">
        <v>290</v>
      </c>
      <c r="B415" t="s">
        <v>277</v>
      </c>
      <c r="C415" t="s">
        <v>291</v>
      </c>
      <c r="D415" t="s">
        <v>884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928</v>
      </c>
      <c r="Q415" t="s">
        <v>237</v>
      </c>
      <c r="R415" s="1">
        <v>44928</v>
      </c>
      <c r="S415" t="s">
        <v>773</v>
      </c>
      <c r="T415" t="s">
        <v>59</v>
      </c>
      <c r="U415" t="s">
        <v>176</v>
      </c>
      <c r="V415" t="s">
        <v>293</v>
      </c>
      <c r="W415">
        <v>80997</v>
      </c>
      <c r="X415" t="s">
        <v>2706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44814</v>
      </c>
      <c r="AW415" s="106">
        <v>3</v>
      </c>
      <c r="AX415" s="40">
        <f>VLOOKUP(dummy_data!$AU415,dummy_oppeained!B:C,2,0)</f>
        <v>2</v>
      </c>
      <c r="AY415" s="22" t="str">
        <f>VLOOKUP(AT415,dummy_oppeained!B:D,3,0)</f>
        <v>arvestus (mitteeristav)</v>
      </c>
      <c r="AZ415" s="72" t="str">
        <f>VLOOKUP(AS:AS,hinded_abi!B:D,3,0)</f>
        <v>NULL</v>
      </c>
      <c r="BA415" s="26" t="str">
        <f t="shared" si="18"/>
        <v/>
      </c>
      <c r="BB415" s="27">
        <f t="shared" si="19"/>
        <v>0</v>
      </c>
      <c r="BC415" s="95" t="str">
        <f t="shared" si="20"/>
        <v>S00018_31501185146_õppeaine4_44814</v>
      </c>
      <c r="BD415" s="99">
        <f>COUNTIF($BC$2:BC415, BC415)</f>
        <v>1</v>
      </c>
    </row>
    <row r="416" spans="1:56" hidden="1" x14ac:dyDescent="0.25">
      <c r="A416" t="s">
        <v>290</v>
      </c>
      <c r="B416" t="s">
        <v>277</v>
      </c>
      <c r="C416" t="s">
        <v>291</v>
      </c>
      <c r="D416" t="s">
        <v>884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928</v>
      </c>
      <c r="Q416" t="s">
        <v>237</v>
      </c>
      <c r="R416" s="1">
        <v>44928</v>
      </c>
      <c r="S416" t="s">
        <v>773</v>
      </c>
      <c r="T416" t="s">
        <v>59</v>
      </c>
      <c r="U416" t="s">
        <v>176</v>
      </c>
      <c r="V416" t="s">
        <v>293</v>
      </c>
      <c r="W416">
        <v>80997</v>
      </c>
      <c r="X416" t="s">
        <v>2706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44449</v>
      </c>
      <c r="AW416" s="106">
        <v>3</v>
      </c>
      <c r="AX416" s="15">
        <f>VLOOKUP(dummy_data!$AU416,dummy_oppeained!B:C,2,0)</f>
        <v>5</v>
      </c>
      <c r="AY416" s="22" t="str">
        <f>VLOOKUP(AT416,dummy_oppeained!B:D,3,0)</f>
        <v>hindeline arvestus (eristav hindamine)</v>
      </c>
      <c r="AZ416" s="72">
        <f>VLOOKUP(AS:AS,hinded_abi!B:D,3,0)</f>
        <v>3</v>
      </c>
      <c r="BA416" s="26">
        <f t="shared" si="18"/>
        <v>15</v>
      </c>
      <c r="BB416" s="27">
        <f t="shared" si="19"/>
        <v>5</v>
      </c>
      <c r="BC416" s="95" t="str">
        <f t="shared" si="20"/>
        <v>S00018_31501185146_õppeaine25_44449</v>
      </c>
      <c r="BD416" s="99">
        <f>COUNTIF($BC$2:BC416, BC416)</f>
        <v>1</v>
      </c>
    </row>
    <row r="417" spans="1:56" hidden="1" x14ac:dyDescent="0.25">
      <c r="A417" t="s">
        <v>290</v>
      </c>
      <c r="B417" t="s">
        <v>277</v>
      </c>
      <c r="C417" t="s">
        <v>291</v>
      </c>
      <c r="D417" t="s">
        <v>884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928</v>
      </c>
      <c r="Q417" t="s">
        <v>237</v>
      </c>
      <c r="R417" s="1">
        <v>44928</v>
      </c>
      <c r="S417" t="s">
        <v>773</v>
      </c>
      <c r="T417" t="s">
        <v>59</v>
      </c>
      <c r="U417" t="s">
        <v>176</v>
      </c>
      <c r="V417" t="s">
        <v>293</v>
      </c>
      <c r="W417">
        <v>80997</v>
      </c>
      <c r="X417" t="s">
        <v>2706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44814</v>
      </c>
      <c r="AW417" s="106">
        <v>3</v>
      </c>
      <c r="AX417" s="40">
        <f>VLOOKUP(dummy_data!$AU417,dummy_oppeained!B:C,2,0)</f>
        <v>3</v>
      </c>
      <c r="AY417" s="22" t="str">
        <f>VLOOKUP(AT417,dummy_oppeained!B:D,3,0)</f>
        <v>arvestus (mitteeristav)</v>
      </c>
      <c r="AZ417" s="72" t="str">
        <f>VLOOKUP(AS:AS,hinded_abi!B:D,3,0)</f>
        <v>NULL</v>
      </c>
      <c r="BA417" s="26" t="str">
        <f t="shared" si="18"/>
        <v/>
      </c>
      <c r="BB417" s="27">
        <f t="shared" si="19"/>
        <v>0</v>
      </c>
      <c r="BC417" s="95" t="str">
        <f t="shared" si="20"/>
        <v>S00018_31501185146_õppeaine7_44814</v>
      </c>
      <c r="BD417" s="99">
        <f>COUNTIF($BC$2:BC417, BC417)</f>
        <v>1</v>
      </c>
    </row>
    <row r="418" spans="1:56" hidden="1" x14ac:dyDescent="0.25">
      <c r="A418" t="s">
        <v>290</v>
      </c>
      <c r="B418" t="s">
        <v>277</v>
      </c>
      <c r="C418" t="s">
        <v>291</v>
      </c>
      <c r="D418" t="s">
        <v>884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928</v>
      </c>
      <c r="Q418" t="s">
        <v>237</v>
      </c>
      <c r="R418" s="1">
        <v>44928</v>
      </c>
      <c r="S418" t="s">
        <v>773</v>
      </c>
      <c r="T418" t="s">
        <v>59</v>
      </c>
      <c r="U418" t="s">
        <v>176</v>
      </c>
      <c r="V418" t="s">
        <v>293</v>
      </c>
      <c r="W418">
        <v>80997</v>
      </c>
      <c r="X418" t="s">
        <v>2706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45910</v>
      </c>
      <c r="AW418" s="106">
        <v>3</v>
      </c>
      <c r="AX418" s="15">
        <f>VLOOKUP(dummy_data!$AU418,dummy_oppeained!B:C,2,0)</f>
        <v>6</v>
      </c>
      <c r="AY418" s="22" t="str">
        <f>VLOOKUP(AT418,dummy_oppeained!B:D,3,0)</f>
        <v>hindeline arvestus (eristav hindamine)</v>
      </c>
      <c r="AZ418" s="72">
        <f>VLOOKUP(AS:AS,hinded_abi!B:D,3,0)</f>
        <v>0</v>
      </c>
      <c r="BA418" s="26">
        <f t="shared" si="18"/>
        <v>0</v>
      </c>
      <c r="BB418" s="27">
        <f t="shared" si="19"/>
        <v>6</v>
      </c>
      <c r="BC418" s="95" t="str">
        <f t="shared" si="20"/>
        <v>S00018_31501185146_õppeaine64_45910</v>
      </c>
      <c r="BD418" s="99">
        <f>COUNTIF($BC$2:BC418, BC418)</f>
        <v>1</v>
      </c>
    </row>
    <row r="419" spans="1:56" hidden="1" x14ac:dyDescent="0.25">
      <c r="A419" t="s">
        <v>290</v>
      </c>
      <c r="B419" t="s">
        <v>277</v>
      </c>
      <c r="C419" t="s">
        <v>291</v>
      </c>
      <c r="D419" t="s">
        <v>884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928</v>
      </c>
      <c r="Q419" t="s">
        <v>237</v>
      </c>
      <c r="R419" s="1">
        <v>44928</v>
      </c>
      <c r="S419" t="s">
        <v>773</v>
      </c>
      <c r="T419" t="s">
        <v>59</v>
      </c>
      <c r="U419" t="s">
        <v>176</v>
      </c>
      <c r="V419" t="s">
        <v>293</v>
      </c>
      <c r="W419">
        <v>80997</v>
      </c>
      <c r="X419" t="s">
        <v>2706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44814</v>
      </c>
      <c r="AW419" s="106">
        <v>3</v>
      </c>
      <c r="AX419" s="40">
        <f>VLOOKUP(dummy_data!$AU419,dummy_oppeained!B:C,2,0)</f>
        <v>6</v>
      </c>
      <c r="AY419" s="22" t="str">
        <f>VLOOKUP(AT419,dummy_oppeained!B:D,3,0)</f>
        <v>hindeline arvestus (eristav hindamine)</v>
      </c>
      <c r="AZ419" s="72">
        <f>VLOOKUP(AS:AS,hinded_abi!B:D,3,0)</f>
        <v>2</v>
      </c>
      <c r="BA419" s="26">
        <f t="shared" si="18"/>
        <v>12</v>
      </c>
      <c r="BB419" s="27">
        <f t="shared" si="19"/>
        <v>6</v>
      </c>
      <c r="BC419" s="95" t="str">
        <f t="shared" si="20"/>
        <v>S00018_31501185146_õppeaine70_44814</v>
      </c>
      <c r="BD419" s="99">
        <f>COUNTIF($BC$2:BC419, BC419)</f>
        <v>1</v>
      </c>
    </row>
    <row r="420" spans="1:56" hidden="1" x14ac:dyDescent="0.25">
      <c r="A420" t="s">
        <v>290</v>
      </c>
      <c r="B420" t="s">
        <v>277</v>
      </c>
      <c r="C420" t="s">
        <v>291</v>
      </c>
      <c r="D420" t="s">
        <v>884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928</v>
      </c>
      <c r="Q420" t="s">
        <v>237</v>
      </c>
      <c r="R420" s="1">
        <v>44928</v>
      </c>
      <c r="S420" t="s">
        <v>773</v>
      </c>
      <c r="T420" t="s">
        <v>59</v>
      </c>
      <c r="U420" t="s">
        <v>176</v>
      </c>
      <c r="V420" t="s">
        <v>293</v>
      </c>
      <c r="W420">
        <v>80997</v>
      </c>
      <c r="X420" t="s">
        <v>2706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44084</v>
      </c>
      <c r="AW420" s="106">
        <v>3</v>
      </c>
      <c r="AX420" s="15">
        <f>VLOOKUP(dummy_data!$AU420,dummy_oppeained!B:C,2,0)</f>
        <v>3</v>
      </c>
      <c r="AY420" s="22" t="str">
        <f>VLOOKUP(AT420,dummy_oppeained!B:D,3,0)</f>
        <v>arvestus (mitteeristav)</v>
      </c>
      <c r="AZ420" s="72" t="str">
        <f>VLOOKUP(AS:AS,hinded_abi!B:D,3,0)</f>
        <v>NULL</v>
      </c>
      <c r="BA420" s="26" t="str">
        <f t="shared" si="18"/>
        <v/>
      </c>
      <c r="BB420" s="27">
        <f t="shared" si="19"/>
        <v>0</v>
      </c>
      <c r="BC420" s="95" t="str">
        <f t="shared" si="20"/>
        <v>S00018_31501185146_õppeaine21_44084</v>
      </c>
      <c r="BD420" s="99">
        <f>COUNTIF($BC$2:BC420, BC420)</f>
        <v>1</v>
      </c>
    </row>
    <row r="421" spans="1:56" hidden="1" x14ac:dyDescent="0.25">
      <c r="A421" t="s">
        <v>290</v>
      </c>
      <c r="B421" t="s">
        <v>277</v>
      </c>
      <c r="C421" t="s">
        <v>291</v>
      </c>
      <c r="D421" t="s">
        <v>884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928</v>
      </c>
      <c r="Q421" t="s">
        <v>237</v>
      </c>
      <c r="R421" s="1">
        <v>44928</v>
      </c>
      <c r="S421" t="s">
        <v>773</v>
      </c>
      <c r="T421" t="s">
        <v>59</v>
      </c>
      <c r="U421" t="s">
        <v>176</v>
      </c>
      <c r="V421" t="s">
        <v>293</v>
      </c>
      <c r="W421">
        <v>80997</v>
      </c>
      <c r="X421" t="s">
        <v>2706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44602</v>
      </c>
      <c r="AW421" s="106">
        <v>3</v>
      </c>
      <c r="AX421" s="40">
        <f>VLOOKUP(dummy_data!$AU421,dummy_oppeained!B:C,2,0)</f>
        <v>8</v>
      </c>
      <c r="AY421" s="22" t="str">
        <f>VLOOKUP(AT421,dummy_oppeained!B:D,3,0)</f>
        <v>eksam (eristav hindamine)</v>
      </c>
      <c r="AZ421" s="72">
        <f>VLOOKUP(AS:AS,hinded_abi!B:D,3,0)</f>
        <v>3</v>
      </c>
      <c r="BA421" s="26">
        <f t="shared" si="18"/>
        <v>24</v>
      </c>
      <c r="BB421" s="27">
        <f t="shared" si="19"/>
        <v>8</v>
      </c>
      <c r="BC421" s="95" t="str">
        <f t="shared" si="20"/>
        <v>S00018_31501185146_õppeaine65_44602</v>
      </c>
      <c r="BD421" s="99">
        <f>COUNTIF($BC$2:BC421, BC421)</f>
        <v>1</v>
      </c>
    </row>
    <row r="422" spans="1:56" hidden="1" x14ac:dyDescent="0.25">
      <c r="A422" t="s">
        <v>290</v>
      </c>
      <c r="B422" t="s">
        <v>277</v>
      </c>
      <c r="C422" t="s">
        <v>291</v>
      </c>
      <c r="D422" t="s">
        <v>884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928</v>
      </c>
      <c r="Q422" t="s">
        <v>237</v>
      </c>
      <c r="R422" s="1">
        <v>44928</v>
      </c>
      <c r="S422" t="s">
        <v>773</v>
      </c>
      <c r="T422" t="s">
        <v>59</v>
      </c>
      <c r="U422" t="s">
        <v>176</v>
      </c>
      <c r="V422" t="s">
        <v>293</v>
      </c>
      <c r="W422">
        <v>80997</v>
      </c>
      <c r="X422" t="s">
        <v>2706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45910</v>
      </c>
      <c r="AW422" s="106">
        <v>3</v>
      </c>
      <c r="AX422" s="15">
        <f>VLOOKUP(dummy_data!$AU422,dummy_oppeained!B:C,2,0)</f>
        <v>3</v>
      </c>
      <c r="AY422" s="22" t="str">
        <f>VLOOKUP(AT422,dummy_oppeained!B:D,3,0)</f>
        <v>arvestus (mitteeristav)</v>
      </c>
      <c r="AZ422" s="72" t="str">
        <f>VLOOKUP(AS:AS,hinded_abi!B:D,3,0)</f>
        <v>NULL</v>
      </c>
      <c r="BA422" s="26" t="str">
        <f t="shared" si="18"/>
        <v/>
      </c>
      <c r="BB422" s="27">
        <f t="shared" si="19"/>
        <v>0</v>
      </c>
      <c r="BC422" s="95" t="str">
        <f t="shared" si="20"/>
        <v>S00018_31501185146_õppeaine85_45910</v>
      </c>
      <c r="BD422" s="99">
        <f>COUNTIF($BC$2:BC422, BC422)</f>
        <v>1</v>
      </c>
    </row>
    <row r="423" spans="1:56" hidden="1" x14ac:dyDescent="0.25">
      <c r="A423" t="s">
        <v>290</v>
      </c>
      <c r="B423" t="s">
        <v>277</v>
      </c>
      <c r="C423" t="s">
        <v>291</v>
      </c>
      <c r="D423" t="s">
        <v>884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928</v>
      </c>
      <c r="Q423" t="s">
        <v>237</v>
      </c>
      <c r="R423" s="1">
        <v>44928</v>
      </c>
      <c r="S423" t="s">
        <v>773</v>
      </c>
      <c r="T423" t="s">
        <v>59</v>
      </c>
      <c r="U423" t="s">
        <v>176</v>
      </c>
      <c r="V423" t="s">
        <v>293</v>
      </c>
      <c r="W423">
        <v>80997</v>
      </c>
      <c r="X423" t="s">
        <v>2706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45179</v>
      </c>
      <c r="AW423" s="106">
        <v>3</v>
      </c>
      <c r="AX423" s="40">
        <f>VLOOKUP(dummy_data!$AU423,dummy_oppeained!B:C,2,0)</f>
        <v>3</v>
      </c>
      <c r="AY423" s="22" t="str">
        <f>VLOOKUP(AT423,dummy_oppeained!B:D,3,0)</f>
        <v>arvestus (mitteeristav)</v>
      </c>
      <c r="AZ423" s="72">
        <f>VLOOKUP(AS:AS,hinded_abi!B:D,3,0)</f>
        <v>0</v>
      </c>
      <c r="BA423" s="26">
        <f t="shared" si="18"/>
        <v>0</v>
      </c>
      <c r="BB423" s="27">
        <f t="shared" si="19"/>
        <v>0</v>
      </c>
      <c r="BC423" s="95" t="str">
        <f t="shared" si="20"/>
        <v>S00018_31501185146_õppeaine71_45179</v>
      </c>
      <c r="BD423" s="99">
        <f>COUNTIF($BC$2:BC423, BC423)</f>
        <v>1</v>
      </c>
    </row>
    <row r="424" spans="1:56" hidden="1" x14ac:dyDescent="0.25">
      <c r="A424" t="s">
        <v>290</v>
      </c>
      <c r="B424" t="s">
        <v>277</v>
      </c>
      <c r="C424" t="s">
        <v>291</v>
      </c>
      <c r="D424" t="s">
        <v>884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928</v>
      </c>
      <c r="Q424" t="s">
        <v>237</v>
      </c>
      <c r="R424" s="1">
        <v>44928</v>
      </c>
      <c r="S424" t="s">
        <v>773</v>
      </c>
      <c r="T424" t="s">
        <v>59</v>
      </c>
      <c r="U424" t="s">
        <v>176</v>
      </c>
      <c r="V424" t="s">
        <v>293</v>
      </c>
      <c r="W424">
        <v>80997</v>
      </c>
      <c r="X424" t="s">
        <v>2706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44602</v>
      </c>
      <c r="AW424" s="106">
        <v>3</v>
      </c>
      <c r="AX424" s="15">
        <f>VLOOKUP(dummy_data!$AU424,dummy_oppeained!B:C,2,0)</f>
        <v>9</v>
      </c>
      <c r="AY424" s="22" t="str">
        <f>VLOOKUP(AT424,dummy_oppeained!B:D,3,0)</f>
        <v>eksam (eristav hindamine)</v>
      </c>
      <c r="AZ424" s="72">
        <f>VLOOKUP(AS:AS,hinded_abi!B:D,3,0)</f>
        <v>0</v>
      </c>
      <c r="BA424" s="26">
        <f t="shared" si="18"/>
        <v>0</v>
      </c>
      <c r="BB424" s="27">
        <f t="shared" si="19"/>
        <v>9</v>
      </c>
      <c r="BC424" s="95" t="str">
        <f t="shared" si="20"/>
        <v>S00018_31501185146_õppeaine52_44602</v>
      </c>
      <c r="BD424" s="99">
        <f>COUNTIF($BC$2:BC424, BC424)</f>
        <v>1</v>
      </c>
    </row>
    <row r="425" spans="1:56" hidden="1" x14ac:dyDescent="0.25">
      <c r="A425" t="s">
        <v>290</v>
      </c>
      <c r="B425" t="s">
        <v>277</v>
      </c>
      <c r="C425" t="s">
        <v>291</v>
      </c>
      <c r="D425" t="s">
        <v>884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928</v>
      </c>
      <c r="Q425" t="s">
        <v>237</v>
      </c>
      <c r="R425" s="1">
        <v>44928</v>
      </c>
      <c r="S425" t="s">
        <v>773</v>
      </c>
      <c r="T425" t="s">
        <v>59</v>
      </c>
      <c r="U425" t="s">
        <v>176</v>
      </c>
      <c r="V425" t="s">
        <v>293</v>
      </c>
      <c r="W425">
        <v>80997</v>
      </c>
      <c r="X425" t="s">
        <v>2706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45545</v>
      </c>
      <c r="AW425" s="106">
        <v>3</v>
      </c>
      <c r="AX425" s="40">
        <f>VLOOKUP(dummy_data!$AU425,dummy_oppeained!B:C,2,0)</f>
        <v>6</v>
      </c>
      <c r="AY425" s="22" t="str">
        <f>VLOOKUP(AT425,dummy_oppeained!B:D,3,0)</f>
        <v>hindeline arvestus (eristav hindamine)</v>
      </c>
      <c r="AZ425" s="72">
        <f>VLOOKUP(AS:AS,hinded_abi!B:D,3,0)</f>
        <v>0</v>
      </c>
      <c r="BA425" s="26">
        <f t="shared" si="18"/>
        <v>0</v>
      </c>
      <c r="BB425" s="27">
        <f t="shared" si="19"/>
        <v>6</v>
      </c>
      <c r="BC425" s="95" t="str">
        <f t="shared" si="20"/>
        <v>S00018_31501185146_õppeaine8_45545</v>
      </c>
      <c r="BD425" s="99">
        <f>COUNTIF($BC$2:BC425, BC425)</f>
        <v>1</v>
      </c>
    </row>
    <row r="426" spans="1:56" hidden="1" x14ac:dyDescent="0.25">
      <c r="A426" t="s">
        <v>290</v>
      </c>
      <c r="B426" t="s">
        <v>277</v>
      </c>
      <c r="C426" t="s">
        <v>291</v>
      </c>
      <c r="D426" t="s">
        <v>884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928</v>
      </c>
      <c r="Q426" t="s">
        <v>237</v>
      </c>
      <c r="R426" s="1">
        <v>44928</v>
      </c>
      <c r="S426" t="s">
        <v>773</v>
      </c>
      <c r="T426" t="s">
        <v>59</v>
      </c>
      <c r="U426" t="s">
        <v>176</v>
      </c>
      <c r="V426" t="s">
        <v>293</v>
      </c>
      <c r="W426">
        <v>80997</v>
      </c>
      <c r="X426" t="s">
        <v>2706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45545</v>
      </c>
      <c r="AW426" s="106">
        <v>3</v>
      </c>
      <c r="AX426" s="15">
        <f>VLOOKUP(dummy_data!$AU426,dummy_oppeained!B:C,2,0)</f>
        <v>3</v>
      </c>
      <c r="AY426" s="22" t="str">
        <f>VLOOKUP(AT426,dummy_oppeained!B:D,3,0)</f>
        <v>arvestus (mitteeristav)</v>
      </c>
      <c r="AZ426" s="72" t="str">
        <f>VLOOKUP(AS:AS,hinded_abi!B:D,3,0)</f>
        <v>NULL</v>
      </c>
      <c r="BA426" s="26" t="str">
        <f t="shared" si="18"/>
        <v/>
      </c>
      <c r="BB426" s="27">
        <f t="shared" si="19"/>
        <v>0</v>
      </c>
      <c r="BC426" s="95" t="str">
        <f t="shared" si="20"/>
        <v>S00018_31501185146_õppeaine35_45545</v>
      </c>
      <c r="BD426" s="99">
        <f>COUNTIF($BC$2:BC426, BC426)</f>
        <v>1</v>
      </c>
    </row>
    <row r="427" spans="1:56" hidden="1" x14ac:dyDescent="0.25">
      <c r="A427" t="s">
        <v>290</v>
      </c>
      <c r="B427" t="s">
        <v>277</v>
      </c>
      <c r="C427" t="s">
        <v>291</v>
      </c>
      <c r="D427" t="s">
        <v>884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928</v>
      </c>
      <c r="Q427" t="s">
        <v>237</v>
      </c>
      <c r="R427" s="1">
        <v>44928</v>
      </c>
      <c r="S427" t="s">
        <v>773</v>
      </c>
      <c r="T427" t="s">
        <v>59</v>
      </c>
      <c r="U427" t="s">
        <v>176</v>
      </c>
      <c r="V427" t="s">
        <v>293</v>
      </c>
      <c r="W427">
        <v>80997</v>
      </c>
      <c r="X427" t="s">
        <v>2706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44237</v>
      </c>
      <c r="AW427" s="106">
        <v>3</v>
      </c>
      <c r="AX427" s="40">
        <f>VLOOKUP(dummy_data!$AU427,dummy_oppeained!B:C,2,0)</f>
        <v>3</v>
      </c>
      <c r="AY427" s="22" t="str">
        <f>VLOOKUP(AT427,dummy_oppeained!B:D,3,0)</f>
        <v>arvestus (mitteeristav)</v>
      </c>
      <c r="AZ427" s="72" t="str">
        <f>VLOOKUP(AS:AS,hinded_abi!B:D,3,0)</f>
        <v>NULL</v>
      </c>
      <c r="BA427" s="26" t="str">
        <f t="shared" si="18"/>
        <v/>
      </c>
      <c r="BB427" s="27">
        <f t="shared" si="19"/>
        <v>0</v>
      </c>
      <c r="BC427" s="95" t="str">
        <f t="shared" si="20"/>
        <v>S00018_31501185146_õppeaine45_44237</v>
      </c>
      <c r="BD427" s="99">
        <f>COUNTIF($BC$2:BC427, BC427)</f>
        <v>1</v>
      </c>
    </row>
    <row r="428" spans="1:56" hidden="1" x14ac:dyDescent="0.25">
      <c r="A428" t="s">
        <v>290</v>
      </c>
      <c r="B428" t="s">
        <v>277</v>
      </c>
      <c r="C428" t="s">
        <v>291</v>
      </c>
      <c r="D428" t="s">
        <v>884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928</v>
      </c>
      <c r="Q428" t="s">
        <v>237</v>
      </c>
      <c r="R428" s="1">
        <v>44928</v>
      </c>
      <c r="S428" t="s">
        <v>773</v>
      </c>
      <c r="T428" t="s">
        <v>59</v>
      </c>
      <c r="U428" t="s">
        <v>176</v>
      </c>
      <c r="V428" t="s">
        <v>293</v>
      </c>
      <c r="W428">
        <v>80997</v>
      </c>
      <c r="X428" t="s">
        <v>2706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44814</v>
      </c>
      <c r="AW428" s="106">
        <v>3</v>
      </c>
      <c r="AX428" s="15">
        <f>VLOOKUP(dummy_data!$AU428,dummy_oppeained!B:C,2,0)</f>
        <v>3</v>
      </c>
      <c r="AY428" s="22" t="str">
        <f>VLOOKUP(AT428,dummy_oppeained!B:D,3,0)</f>
        <v>arvestus (mitteeristav)</v>
      </c>
      <c r="AZ428" s="72">
        <f>VLOOKUP(AS:AS,hinded_abi!B:D,3,0)</f>
        <v>0</v>
      </c>
      <c r="BA428" s="26">
        <f t="shared" si="18"/>
        <v>0</v>
      </c>
      <c r="BB428" s="27">
        <f t="shared" si="19"/>
        <v>0</v>
      </c>
      <c r="BC428" s="95" t="str">
        <f t="shared" si="20"/>
        <v>S00018_31501185146_õppeaine73_44814</v>
      </c>
      <c r="BD428" s="99">
        <f>COUNTIF($BC$2:BC428, BC428)</f>
        <v>1</v>
      </c>
    </row>
    <row r="429" spans="1:56" hidden="1" x14ac:dyDescent="0.25">
      <c r="A429" t="s">
        <v>290</v>
      </c>
      <c r="B429" t="s">
        <v>277</v>
      </c>
      <c r="C429" t="s">
        <v>291</v>
      </c>
      <c r="D429" t="s">
        <v>884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928</v>
      </c>
      <c r="Q429" t="s">
        <v>237</v>
      </c>
      <c r="R429" s="1">
        <v>44928</v>
      </c>
      <c r="S429" t="s">
        <v>773</v>
      </c>
      <c r="T429" t="s">
        <v>59</v>
      </c>
      <c r="U429" t="s">
        <v>176</v>
      </c>
      <c r="V429" t="s">
        <v>293</v>
      </c>
      <c r="W429">
        <v>80997</v>
      </c>
      <c r="X429" t="s">
        <v>2706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45332</v>
      </c>
      <c r="AW429" s="106">
        <v>3</v>
      </c>
      <c r="AX429" s="40">
        <f>VLOOKUP(dummy_data!$AU429,dummy_oppeained!B:C,2,0)</f>
        <v>6</v>
      </c>
      <c r="AY429" s="22" t="str">
        <f>VLOOKUP(AT429,dummy_oppeained!B:D,3,0)</f>
        <v>hindeline arvestus (eristav hindamine)</v>
      </c>
      <c r="AZ429" s="72">
        <f>VLOOKUP(AS:AS,hinded_abi!B:D,3,0)</f>
        <v>4</v>
      </c>
      <c r="BA429" s="26">
        <f t="shared" si="18"/>
        <v>24</v>
      </c>
      <c r="BB429" s="27">
        <f t="shared" si="19"/>
        <v>6</v>
      </c>
      <c r="BC429" s="95" t="str">
        <f t="shared" si="20"/>
        <v>S00018_31501185146_õppeaine56_45332</v>
      </c>
      <c r="BD429" s="99">
        <f>COUNTIF($BC$2:BC429, BC429)</f>
        <v>1</v>
      </c>
    </row>
    <row r="430" spans="1:56" hidden="1" x14ac:dyDescent="0.25">
      <c r="A430" t="s">
        <v>290</v>
      </c>
      <c r="B430" t="s">
        <v>277</v>
      </c>
      <c r="C430" t="s">
        <v>291</v>
      </c>
      <c r="D430" t="s">
        <v>884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928</v>
      </c>
      <c r="Q430" t="s">
        <v>237</v>
      </c>
      <c r="R430" s="1">
        <v>44928</v>
      </c>
      <c r="S430" t="s">
        <v>773</v>
      </c>
      <c r="T430" t="s">
        <v>59</v>
      </c>
      <c r="U430" t="s">
        <v>176</v>
      </c>
      <c r="V430" t="s">
        <v>293</v>
      </c>
      <c r="W430">
        <v>80997</v>
      </c>
      <c r="X430" t="s">
        <v>2706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45179</v>
      </c>
      <c r="AW430" s="106">
        <v>3</v>
      </c>
      <c r="AX430" s="15">
        <f>VLOOKUP(dummy_data!$AU430,dummy_oppeained!B:C,2,0)</f>
        <v>5</v>
      </c>
      <c r="AY430" s="22" t="str">
        <f>VLOOKUP(AT430,dummy_oppeained!B:D,3,0)</f>
        <v>hindeline arvestus (eristav hindamine)</v>
      </c>
      <c r="AZ430" s="72">
        <f>VLOOKUP(AS:AS,hinded_abi!B:D,3,0)</f>
        <v>4</v>
      </c>
      <c r="BA430" s="26">
        <f t="shared" si="18"/>
        <v>20</v>
      </c>
      <c r="BB430" s="27">
        <f t="shared" si="19"/>
        <v>5</v>
      </c>
      <c r="BC430" s="95" t="str">
        <f t="shared" si="20"/>
        <v>S00018_31501185146_õppeaine54_45179</v>
      </c>
      <c r="BD430" s="99">
        <f>COUNTIF($BC$2:BC430, BC430)</f>
        <v>1</v>
      </c>
    </row>
    <row r="431" spans="1:56" hidden="1" x14ac:dyDescent="0.25">
      <c r="A431" t="s">
        <v>290</v>
      </c>
      <c r="B431" t="s">
        <v>277</v>
      </c>
      <c r="C431" t="s">
        <v>291</v>
      </c>
      <c r="D431" t="s">
        <v>884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928</v>
      </c>
      <c r="Q431" t="s">
        <v>237</v>
      </c>
      <c r="R431" s="1">
        <v>44928</v>
      </c>
      <c r="S431" t="s">
        <v>773</v>
      </c>
      <c r="T431" t="s">
        <v>59</v>
      </c>
      <c r="U431" t="s">
        <v>176</v>
      </c>
      <c r="V431" t="s">
        <v>293</v>
      </c>
      <c r="W431">
        <v>80997</v>
      </c>
      <c r="X431" t="s">
        <v>2706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44449</v>
      </c>
      <c r="AW431" s="106">
        <v>3</v>
      </c>
      <c r="AX431" s="40">
        <f>VLOOKUP(dummy_data!$AU431,dummy_oppeained!B:C,2,0)</f>
        <v>5</v>
      </c>
      <c r="AY431" s="22" t="str">
        <f>VLOOKUP(AT431,dummy_oppeained!B:D,3,0)</f>
        <v>hindeline arvestus (eristav hindamine)</v>
      </c>
      <c r="AZ431" s="72">
        <f>VLOOKUP(AS:AS,hinded_abi!B:D,3,0)</f>
        <v>4</v>
      </c>
      <c r="BA431" s="26">
        <f t="shared" si="18"/>
        <v>20</v>
      </c>
      <c r="BB431" s="27">
        <f t="shared" si="19"/>
        <v>5</v>
      </c>
      <c r="BC431" s="95" t="str">
        <f t="shared" si="20"/>
        <v>S00018_31501185146_õppeaine81_44449</v>
      </c>
      <c r="BD431" s="99">
        <f>COUNTIF($BC$2:BC431, BC431)</f>
        <v>1</v>
      </c>
    </row>
    <row r="432" spans="1:56" hidden="1" x14ac:dyDescent="0.25">
      <c r="A432" t="s">
        <v>295</v>
      </c>
      <c r="B432" t="s">
        <v>296</v>
      </c>
      <c r="C432" t="s">
        <v>156</v>
      </c>
      <c r="D432" t="s">
        <v>885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948</v>
      </c>
      <c r="Q432" t="s">
        <v>237</v>
      </c>
      <c r="R432" s="1">
        <v>45770</v>
      </c>
      <c r="S432" t="s">
        <v>773</v>
      </c>
      <c r="T432" t="s">
        <v>59</v>
      </c>
      <c r="U432" t="s">
        <v>176</v>
      </c>
      <c r="V432" t="s">
        <v>61</v>
      </c>
      <c r="W432">
        <v>3311</v>
      </c>
      <c r="X432" t="s">
        <v>2706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45332</v>
      </c>
      <c r="AW432" s="106">
        <v>4</v>
      </c>
      <c r="AX432" s="15">
        <f>VLOOKUP(dummy_data!$AU432,dummy_oppeained!B:C,2,0)</f>
        <v>5</v>
      </c>
      <c r="AY432" s="22" t="str">
        <f>VLOOKUP(AT432,dummy_oppeained!B:D,3,0)</f>
        <v>hindeline arvestus (eristav hindamine)</v>
      </c>
      <c r="AZ432" s="72">
        <f>VLOOKUP(AS:AS,hinded_abi!B:D,3,0)</f>
        <v>0</v>
      </c>
      <c r="BA432" s="26">
        <f t="shared" si="18"/>
        <v>0</v>
      </c>
      <c r="BB432" s="27">
        <f t="shared" si="19"/>
        <v>5</v>
      </c>
      <c r="BC432" s="95" t="str">
        <f t="shared" si="20"/>
        <v>S00019_55802085143_õppeaine39_45332</v>
      </c>
      <c r="BD432" s="99">
        <f>COUNTIF($BC$2:BC432, BC432)</f>
        <v>1</v>
      </c>
    </row>
    <row r="433" spans="1:56" hidden="1" x14ac:dyDescent="0.25">
      <c r="A433" t="s">
        <v>295</v>
      </c>
      <c r="B433" t="s">
        <v>296</v>
      </c>
      <c r="C433" t="s">
        <v>156</v>
      </c>
      <c r="D433" t="s">
        <v>885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948</v>
      </c>
      <c r="Q433" t="s">
        <v>237</v>
      </c>
      <c r="R433" s="1">
        <v>45770</v>
      </c>
      <c r="S433" t="s">
        <v>773</v>
      </c>
      <c r="T433" t="s">
        <v>59</v>
      </c>
      <c r="U433" t="s">
        <v>176</v>
      </c>
      <c r="V433" t="s">
        <v>61</v>
      </c>
      <c r="W433">
        <v>3311</v>
      </c>
      <c r="X433" t="s">
        <v>2706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45910</v>
      </c>
      <c r="AW433" s="106">
        <v>4</v>
      </c>
      <c r="AX433" s="40">
        <f>VLOOKUP(dummy_data!$AU433,dummy_oppeained!B:C,2,0)</f>
        <v>2</v>
      </c>
      <c r="AY433" s="22" t="str">
        <f>VLOOKUP(AT433,dummy_oppeained!B:D,3,0)</f>
        <v>arvestus (mitteeristav)</v>
      </c>
      <c r="AZ433" s="72" t="str">
        <f>VLOOKUP(AS:AS,hinded_abi!B:D,3,0)</f>
        <v>NULL</v>
      </c>
      <c r="BA433" s="26" t="str">
        <f t="shared" si="18"/>
        <v/>
      </c>
      <c r="BB433" s="27">
        <f t="shared" si="19"/>
        <v>0</v>
      </c>
      <c r="BC433" s="95" t="str">
        <f t="shared" si="20"/>
        <v>S00019_55802085143_õppeaine5_45910</v>
      </c>
      <c r="BD433" s="99">
        <f>COUNTIF($BC$2:BC433, BC433)</f>
        <v>1</v>
      </c>
    </row>
    <row r="434" spans="1:56" hidden="1" x14ac:dyDescent="0.25">
      <c r="A434" t="s">
        <v>295</v>
      </c>
      <c r="B434" t="s">
        <v>296</v>
      </c>
      <c r="C434" t="s">
        <v>156</v>
      </c>
      <c r="D434" t="s">
        <v>885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948</v>
      </c>
      <c r="Q434" t="s">
        <v>237</v>
      </c>
      <c r="R434" s="1">
        <v>45770</v>
      </c>
      <c r="S434" t="s">
        <v>773</v>
      </c>
      <c r="T434" t="s">
        <v>59</v>
      </c>
      <c r="U434" t="s">
        <v>176</v>
      </c>
      <c r="V434" t="s">
        <v>61</v>
      </c>
      <c r="W434">
        <v>3311</v>
      </c>
      <c r="X434" t="s">
        <v>2706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44237</v>
      </c>
      <c r="AW434" s="106">
        <v>4</v>
      </c>
      <c r="AX434" s="15">
        <f>VLOOKUP(dummy_data!$AU434,dummy_oppeained!B:C,2,0)</f>
        <v>8</v>
      </c>
      <c r="AY434" s="22" t="str">
        <f>VLOOKUP(AT434,dummy_oppeained!B:D,3,0)</f>
        <v>eksam (eristav hindamine)</v>
      </c>
      <c r="AZ434" s="72">
        <f>VLOOKUP(AS:AS,hinded_abi!B:D,3,0)</f>
        <v>2</v>
      </c>
      <c r="BA434" s="26">
        <f t="shared" si="18"/>
        <v>16</v>
      </c>
      <c r="BB434" s="27">
        <f t="shared" si="19"/>
        <v>8</v>
      </c>
      <c r="BC434" s="95" t="str">
        <f t="shared" si="20"/>
        <v>S00019_55802085143_õppeaine23_44237</v>
      </c>
      <c r="BD434" s="99">
        <f>COUNTIF($BC$2:BC434, BC434)</f>
        <v>1</v>
      </c>
    </row>
    <row r="435" spans="1:56" hidden="1" x14ac:dyDescent="0.25">
      <c r="A435" t="s">
        <v>295</v>
      </c>
      <c r="B435" t="s">
        <v>296</v>
      </c>
      <c r="C435" t="s">
        <v>156</v>
      </c>
      <c r="D435" t="s">
        <v>885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948</v>
      </c>
      <c r="Q435" t="s">
        <v>237</v>
      </c>
      <c r="R435" s="1">
        <v>45770</v>
      </c>
      <c r="S435" t="s">
        <v>773</v>
      </c>
      <c r="T435" t="s">
        <v>59</v>
      </c>
      <c r="U435" t="s">
        <v>176</v>
      </c>
      <c r="V435" t="s">
        <v>61</v>
      </c>
      <c r="W435">
        <v>3311</v>
      </c>
      <c r="X435" t="s">
        <v>2706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45332</v>
      </c>
      <c r="AW435" s="106">
        <v>4</v>
      </c>
      <c r="AX435" s="40">
        <f>VLOOKUP(dummy_data!$AU435,dummy_oppeained!B:C,2,0)</f>
        <v>8</v>
      </c>
      <c r="AY435" s="22" t="str">
        <f>VLOOKUP(AT435,dummy_oppeained!B:D,3,0)</f>
        <v>eksam (eristav hindamine)</v>
      </c>
      <c r="AZ435" s="72">
        <f>VLOOKUP(AS:AS,hinded_abi!B:D,3,0)</f>
        <v>5</v>
      </c>
      <c r="BA435" s="26">
        <f t="shared" si="18"/>
        <v>40</v>
      </c>
      <c r="BB435" s="27">
        <f t="shared" si="19"/>
        <v>8</v>
      </c>
      <c r="BC435" s="95" t="str">
        <f t="shared" si="20"/>
        <v>S00019_55802085143_õppeaine79_45332</v>
      </c>
      <c r="BD435" s="99">
        <f>COUNTIF($BC$2:BC435, BC435)</f>
        <v>1</v>
      </c>
    </row>
    <row r="436" spans="1:56" hidden="1" x14ac:dyDescent="0.25">
      <c r="A436" t="s">
        <v>295</v>
      </c>
      <c r="B436" t="s">
        <v>296</v>
      </c>
      <c r="C436" t="s">
        <v>156</v>
      </c>
      <c r="D436" t="s">
        <v>885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948</v>
      </c>
      <c r="Q436" t="s">
        <v>237</v>
      </c>
      <c r="R436" s="1">
        <v>45770</v>
      </c>
      <c r="S436" t="s">
        <v>773</v>
      </c>
      <c r="T436" t="s">
        <v>59</v>
      </c>
      <c r="U436" t="s">
        <v>176</v>
      </c>
      <c r="V436" t="s">
        <v>61</v>
      </c>
      <c r="W436">
        <v>3311</v>
      </c>
      <c r="X436" t="s">
        <v>2706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45179</v>
      </c>
      <c r="AW436" s="106">
        <v>4</v>
      </c>
      <c r="AX436" s="15">
        <f>VLOOKUP(dummy_data!$AU436,dummy_oppeained!B:C,2,0)</f>
        <v>5</v>
      </c>
      <c r="AY436" s="22" t="str">
        <f>VLOOKUP(AT436,dummy_oppeained!B:D,3,0)</f>
        <v>hindeline arvestus (eristav hindamine)</v>
      </c>
      <c r="AZ436" s="72">
        <f>VLOOKUP(AS:AS,hinded_abi!B:D,3,0)</f>
        <v>4</v>
      </c>
      <c r="BA436" s="26">
        <f t="shared" si="18"/>
        <v>20</v>
      </c>
      <c r="BB436" s="27">
        <f t="shared" si="19"/>
        <v>5</v>
      </c>
      <c r="BC436" s="95" t="str">
        <f t="shared" si="20"/>
        <v>S00019_55802085143_õppeaine82_45179</v>
      </c>
      <c r="BD436" s="99">
        <f>COUNTIF($BC$2:BC436, BC436)</f>
        <v>1</v>
      </c>
    </row>
    <row r="437" spans="1:56" hidden="1" x14ac:dyDescent="0.25">
      <c r="A437" t="s">
        <v>298</v>
      </c>
      <c r="B437" t="s">
        <v>242</v>
      </c>
      <c r="C437" t="s">
        <v>174</v>
      </c>
      <c r="D437" t="s">
        <v>876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270</v>
      </c>
      <c r="O437" t="s">
        <v>55</v>
      </c>
      <c r="P437" t="s">
        <v>929</v>
      </c>
      <c r="Q437" t="s">
        <v>117</v>
      </c>
      <c r="R437" s="1">
        <v>44452</v>
      </c>
      <c r="S437" t="s">
        <v>773</v>
      </c>
      <c r="T437" t="s">
        <v>191</v>
      </c>
      <c r="U437" t="s">
        <v>60</v>
      </c>
      <c r="V437" t="s">
        <v>300</v>
      </c>
      <c r="W437">
        <v>1470</v>
      </c>
      <c r="X437" t="s">
        <v>2706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44967</v>
      </c>
      <c r="AW437" s="106">
        <v>4.5</v>
      </c>
      <c r="AX437" s="40">
        <f>VLOOKUP(dummy_data!$AU437,dummy_oppeained!B:C,2,0)</f>
        <v>6</v>
      </c>
      <c r="AY437" s="22" t="str">
        <f>VLOOKUP(AT437,dummy_oppeained!B:D,3,0)</f>
        <v>hindeline arvestus (eristav hindamine)</v>
      </c>
      <c r="AZ437" s="72">
        <f>VLOOKUP(AS:AS,hinded_abi!B:D,3,0)</f>
        <v>0</v>
      </c>
      <c r="BA437" s="26">
        <f t="shared" si="18"/>
        <v>0</v>
      </c>
      <c r="BB437" s="27">
        <f t="shared" si="19"/>
        <v>6</v>
      </c>
      <c r="BC437" s="95" t="str">
        <f t="shared" si="20"/>
        <v>S00020_36006114593_õppeaine42_44967</v>
      </c>
      <c r="BD437" s="99">
        <f>COUNTIF($BC$2:BC437, BC437)</f>
        <v>1</v>
      </c>
    </row>
    <row r="438" spans="1:56" hidden="1" x14ac:dyDescent="0.25">
      <c r="A438" t="s">
        <v>298</v>
      </c>
      <c r="B438" t="s">
        <v>242</v>
      </c>
      <c r="C438" t="s">
        <v>174</v>
      </c>
      <c r="D438" t="s">
        <v>876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270</v>
      </c>
      <c r="O438" t="s">
        <v>55</v>
      </c>
      <c r="P438" t="s">
        <v>929</v>
      </c>
      <c r="Q438" t="s">
        <v>117</v>
      </c>
      <c r="R438" s="1">
        <v>44452</v>
      </c>
      <c r="S438" t="s">
        <v>773</v>
      </c>
      <c r="T438" t="s">
        <v>191</v>
      </c>
      <c r="U438" t="s">
        <v>60</v>
      </c>
      <c r="V438" t="s">
        <v>300</v>
      </c>
      <c r="W438">
        <v>1470</v>
      </c>
      <c r="X438" t="s">
        <v>2706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45545</v>
      </c>
      <c r="AW438" s="106">
        <v>4.5</v>
      </c>
      <c r="AX438" s="15">
        <f>VLOOKUP(dummy_data!$AU438,dummy_oppeained!B:C,2,0)</f>
        <v>3</v>
      </c>
      <c r="AY438" s="22" t="str">
        <f>VLOOKUP(AT438,dummy_oppeained!B:D,3,0)</f>
        <v>arvestus (mitteeristav)</v>
      </c>
      <c r="AZ438" s="72">
        <f>VLOOKUP(AS:AS,hinded_abi!B:D,3,0)</f>
        <v>0</v>
      </c>
      <c r="BA438" s="26">
        <f t="shared" si="18"/>
        <v>0</v>
      </c>
      <c r="BB438" s="27">
        <f t="shared" si="19"/>
        <v>0</v>
      </c>
      <c r="BC438" s="95" t="str">
        <f t="shared" si="20"/>
        <v>S00020_36006114593_õppeaine59_45545</v>
      </c>
      <c r="BD438" s="99">
        <f>COUNTIF($BC$2:BC438, BC438)</f>
        <v>1</v>
      </c>
    </row>
    <row r="439" spans="1:56" hidden="1" x14ac:dyDescent="0.25">
      <c r="A439" t="s">
        <v>298</v>
      </c>
      <c r="B439" t="s">
        <v>242</v>
      </c>
      <c r="C439" t="s">
        <v>174</v>
      </c>
      <c r="D439" t="s">
        <v>876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270</v>
      </c>
      <c r="O439" t="s">
        <v>55</v>
      </c>
      <c r="P439" t="s">
        <v>929</v>
      </c>
      <c r="Q439" t="s">
        <v>117</v>
      </c>
      <c r="R439" s="1">
        <v>44452</v>
      </c>
      <c r="S439" t="s">
        <v>773</v>
      </c>
      <c r="T439" t="s">
        <v>191</v>
      </c>
      <c r="U439" t="s">
        <v>60</v>
      </c>
      <c r="V439" t="s">
        <v>300</v>
      </c>
      <c r="W439">
        <v>1470</v>
      </c>
      <c r="X439" t="s">
        <v>2706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44814</v>
      </c>
      <c r="AW439" s="106">
        <v>4.5</v>
      </c>
      <c r="AX439" s="40">
        <f>VLOOKUP(dummy_data!$AU439,dummy_oppeained!B:C,2,0)</f>
        <v>6</v>
      </c>
      <c r="AY439" s="22" t="str">
        <f>VLOOKUP(AT439,dummy_oppeained!B:D,3,0)</f>
        <v>hindeline arvestus (eristav hindamine)</v>
      </c>
      <c r="AZ439" s="72">
        <f>VLOOKUP(AS:AS,hinded_abi!B:D,3,0)</f>
        <v>0</v>
      </c>
      <c r="BA439" s="26">
        <f t="shared" si="18"/>
        <v>0</v>
      </c>
      <c r="BB439" s="27">
        <f t="shared" si="19"/>
        <v>6</v>
      </c>
      <c r="BC439" s="95" t="str">
        <f t="shared" si="20"/>
        <v>S00020_36006114593_õppeaine97_44814</v>
      </c>
      <c r="BD439" s="99">
        <f>COUNTIF($BC$2:BC439, BC439)</f>
        <v>1</v>
      </c>
    </row>
    <row r="440" spans="1:56" hidden="1" x14ac:dyDescent="0.25">
      <c r="A440" t="s">
        <v>298</v>
      </c>
      <c r="B440" t="s">
        <v>242</v>
      </c>
      <c r="C440" t="s">
        <v>174</v>
      </c>
      <c r="D440" t="s">
        <v>876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270</v>
      </c>
      <c r="O440" t="s">
        <v>55</v>
      </c>
      <c r="P440" t="s">
        <v>929</v>
      </c>
      <c r="Q440" t="s">
        <v>117</v>
      </c>
      <c r="R440" s="1">
        <v>44452</v>
      </c>
      <c r="S440" t="s">
        <v>773</v>
      </c>
      <c r="T440" t="s">
        <v>191</v>
      </c>
      <c r="U440" t="s">
        <v>60</v>
      </c>
      <c r="V440" t="s">
        <v>300</v>
      </c>
      <c r="W440">
        <v>1470</v>
      </c>
      <c r="X440" t="s">
        <v>2706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45698</v>
      </c>
      <c r="AW440" s="106">
        <v>4.5</v>
      </c>
      <c r="AX440" s="15">
        <f>VLOOKUP(dummy_data!$AU440,dummy_oppeained!B:C,2,0)</f>
        <v>3</v>
      </c>
      <c r="AY440" s="22" t="str">
        <f>VLOOKUP(AT440,dummy_oppeained!B:D,3,0)</f>
        <v>arvestus (mitteeristav)</v>
      </c>
      <c r="AZ440" s="72" t="str">
        <f>VLOOKUP(AS:AS,hinded_abi!B:D,3,0)</f>
        <v>NULL</v>
      </c>
      <c r="BA440" s="26" t="str">
        <f t="shared" si="18"/>
        <v/>
      </c>
      <c r="BB440" s="27">
        <f t="shared" si="19"/>
        <v>0</v>
      </c>
      <c r="BC440" s="95" t="str">
        <f t="shared" si="20"/>
        <v>S00020_36006114593_õppeaine7_45698</v>
      </c>
      <c r="BD440" s="99">
        <f>COUNTIF($BC$2:BC440, BC440)</f>
        <v>1</v>
      </c>
    </row>
    <row r="441" spans="1:56" hidden="1" x14ac:dyDescent="0.25">
      <c r="A441" t="s">
        <v>298</v>
      </c>
      <c r="B441" t="s">
        <v>242</v>
      </c>
      <c r="C441" t="s">
        <v>174</v>
      </c>
      <c r="D441" t="s">
        <v>876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270</v>
      </c>
      <c r="O441" t="s">
        <v>55</v>
      </c>
      <c r="P441" t="s">
        <v>929</v>
      </c>
      <c r="Q441" t="s">
        <v>117</v>
      </c>
      <c r="R441" s="1">
        <v>44452</v>
      </c>
      <c r="S441" t="s">
        <v>773</v>
      </c>
      <c r="T441" t="s">
        <v>191</v>
      </c>
      <c r="U441" t="s">
        <v>60</v>
      </c>
      <c r="V441" t="s">
        <v>300</v>
      </c>
      <c r="W441">
        <v>1470</v>
      </c>
      <c r="X441" t="s">
        <v>2706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44602</v>
      </c>
      <c r="AW441" s="106">
        <v>4.5</v>
      </c>
      <c r="AX441" s="40">
        <f>VLOOKUP(dummy_data!$AU441,dummy_oppeained!B:C,2,0)</f>
        <v>3</v>
      </c>
      <c r="AY441" s="22" t="str">
        <f>VLOOKUP(AT441,dummy_oppeained!B:D,3,0)</f>
        <v>arvestus (mitteeristav)</v>
      </c>
      <c r="AZ441" s="72" t="str">
        <f>VLOOKUP(AS:AS,hinded_abi!B:D,3,0)</f>
        <v>NULL</v>
      </c>
      <c r="BA441" s="26" t="str">
        <f t="shared" si="18"/>
        <v/>
      </c>
      <c r="BB441" s="27">
        <f t="shared" si="19"/>
        <v>0</v>
      </c>
      <c r="BC441" s="95" t="str">
        <f t="shared" si="20"/>
        <v>S00020_36006114593_õppeaine31_44602</v>
      </c>
      <c r="BD441" s="99">
        <f>COUNTIF($BC$2:BC441, BC441)</f>
        <v>1</v>
      </c>
    </row>
    <row r="442" spans="1:56" hidden="1" x14ac:dyDescent="0.25">
      <c r="A442" t="s">
        <v>298</v>
      </c>
      <c r="B442" t="s">
        <v>242</v>
      </c>
      <c r="C442" t="s">
        <v>174</v>
      </c>
      <c r="D442" t="s">
        <v>876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270</v>
      </c>
      <c r="O442" t="s">
        <v>55</v>
      </c>
      <c r="P442" t="s">
        <v>929</v>
      </c>
      <c r="Q442" t="s">
        <v>117</v>
      </c>
      <c r="R442" s="1">
        <v>44452</v>
      </c>
      <c r="S442" t="s">
        <v>773</v>
      </c>
      <c r="T442" t="s">
        <v>191</v>
      </c>
      <c r="U442" t="s">
        <v>60</v>
      </c>
      <c r="V442" t="s">
        <v>300</v>
      </c>
      <c r="W442">
        <v>1470</v>
      </c>
      <c r="X442" t="s">
        <v>2706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45545</v>
      </c>
      <c r="AW442" s="106">
        <v>4.5</v>
      </c>
      <c r="AX442" s="15">
        <f>VLOOKUP(dummy_data!$AU442,dummy_oppeained!B:C,2,0)</f>
        <v>3</v>
      </c>
      <c r="AY442" s="22" t="str">
        <f>VLOOKUP(AT442,dummy_oppeained!B:D,3,0)</f>
        <v>arvestus (mitteeristav)</v>
      </c>
      <c r="AZ442" s="72">
        <f>VLOOKUP(AS:AS,hinded_abi!B:D,3,0)</f>
        <v>0</v>
      </c>
      <c r="BA442" s="26">
        <f t="shared" si="18"/>
        <v>0</v>
      </c>
      <c r="BB442" s="27">
        <f t="shared" si="19"/>
        <v>0</v>
      </c>
      <c r="BC442" s="95" t="str">
        <f t="shared" si="20"/>
        <v>S00020_36006114593_õppeaine15_45545</v>
      </c>
      <c r="BD442" s="99">
        <f>COUNTIF($BC$2:BC442, BC442)</f>
        <v>1</v>
      </c>
    </row>
    <row r="443" spans="1:56" hidden="1" x14ac:dyDescent="0.25">
      <c r="A443" t="s">
        <v>298</v>
      </c>
      <c r="B443" t="s">
        <v>242</v>
      </c>
      <c r="C443" t="s">
        <v>174</v>
      </c>
      <c r="D443" t="s">
        <v>876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270</v>
      </c>
      <c r="O443" t="s">
        <v>55</v>
      </c>
      <c r="P443" t="s">
        <v>929</v>
      </c>
      <c r="Q443" t="s">
        <v>117</v>
      </c>
      <c r="R443" s="1">
        <v>44452</v>
      </c>
      <c r="S443" t="s">
        <v>773</v>
      </c>
      <c r="T443" t="s">
        <v>191</v>
      </c>
      <c r="U443" t="s">
        <v>60</v>
      </c>
      <c r="V443" t="s">
        <v>300</v>
      </c>
      <c r="W443">
        <v>1470</v>
      </c>
      <c r="X443" t="s">
        <v>2706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45698</v>
      </c>
      <c r="AW443" s="106">
        <v>4.5</v>
      </c>
      <c r="AX443" s="40">
        <f>VLOOKUP(dummy_data!$AU443,dummy_oppeained!B:C,2,0)</f>
        <v>5</v>
      </c>
      <c r="AY443" s="22" t="str">
        <f>VLOOKUP(AT443,dummy_oppeained!B:D,3,0)</f>
        <v>hindeline arvestus (eristav hindamine)</v>
      </c>
      <c r="AZ443" s="72">
        <f>VLOOKUP(AS:AS,hinded_abi!B:D,3,0)</f>
        <v>1</v>
      </c>
      <c r="BA443" s="26">
        <f t="shared" si="18"/>
        <v>5</v>
      </c>
      <c r="BB443" s="27">
        <f t="shared" si="19"/>
        <v>5</v>
      </c>
      <c r="BC443" s="95" t="str">
        <f t="shared" si="20"/>
        <v>S00020_36006114593_õppeaine81_45698</v>
      </c>
      <c r="BD443" s="99">
        <f>COUNTIF($BC$2:BC443, BC443)</f>
        <v>1</v>
      </c>
    </row>
    <row r="444" spans="1:56" hidden="1" x14ac:dyDescent="0.25">
      <c r="A444" t="s">
        <v>298</v>
      </c>
      <c r="B444" t="s">
        <v>242</v>
      </c>
      <c r="C444" t="s">
        <v>174</v>
      </c>
      <c r="D444" t="s">
        <v>876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270</v>
      </c>
      <c r="O444" t="s">
        <v>55</v>
      </c>
      <c r="P444" t="s">
        <v>929</v>
      </c>
      <c r="Q444" t="s">
        <v>117</v>
      </c>
      <c r="R444" s="1">
        <v>44452</v>
      </c>
      <c r="S444" t="s">
        <v>773</v>
      </c>
      <c r="T444" t="s">
        <v>191</v>
      </c>
      <c r="U444" t="s">
        <v>60</v>
      </c>
      <c r="V444" t="s">
        <v>300</v>
      </c>
      <c r="W444">
        <v>1470</v>
      </c>
      <c r="X444" t="s">
        <v>2706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45332</v>
      </c>
      <c r="AW444" s="106">
        <v>4.5</v>
      </c>
      <c r="AX444" s="15">
        <f>VLOOKUP(dummy_data!$AU444,dummy_oppeained!B:C,2,0)</f>
        <v>6</v>
      </c>
      <c r="AY444" s="22" t="str">
        <f>VLOOKUP(AT444,dummy_oppeained!B:D,3,0)</f>
        <v>hindeline arvestus (eristav hindamine)</v>
      </c>
      <c r="AZ444" s="72">
        <f>VLOOKUP(AS:AS,hinded_abi!B:D,3,0)</f>
        <v>0</v>
      </c>
      <c r="BA444" s="26">
        <f t="shared" si="18"/>
        <v>0</v>
      </c>
      <c r="BB444" s="27">
        <f t="shared" si="19"/>
        <v>6</v>
      </c>
      <c r="BC444" s="95" t="str">
        <f t="shared" si="20"/>
        <v>S00020_36006114593_õppeaine44_45332</v>
      </c>
      <c r="BD444" s="99">
        <f>COUNTIF($BC$2:BC444, BC444)</f>
        <v>1</v>
      </c>
    </row>
    <row r="445" spans="1:56" hidden="1" x14ac:dyDescent="0.25">
      <c r="A445" t="s">
        <v>298</v>
      </c>
      <c r="B445" t="s">
        <v>242</v>
      </c>
      <c r="C445" t="s">
        <v>174</v>
      </c>
      <c r="D445" t="s">
        <v>876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270</v>
      </c>
      <c r="O445" t="s">
        <v>55</v>
      </c>
      <c r="P445" t="s">
        <v>929</v>
      </c>
      <c r="Q445" t="s">
        <v>117</v>
      </c>
      <c r="R445" s="1">
        <v>44452</v>
      </c>
      <c r="S445" t="s">
        <v>773</v>
      </c>
      <c r="T445" t="s">
        <v>191</v>
      </c>
      <c r="U445" t="s">
        <v>60</v>
      </c>
      <c r="V445" t="s">
        <v>300</v>
      </c>
      <c r="W445">
        <v>1470</v>
      </c>
      <c r="X445" t="s">
        <v>2706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45698</v>
      </c>
      <c r="AW445" s="106">
        <v>4.5</v>
      </c>
      <c r="AX445" s="40">
        <f>VLOOKUP(dummy_data!$AU445,dummy_oppeained!B:C,2,0)</f>
        <v>3</v>
      </c>
      <c r="AY445" s="22" t="str">
        <f>VLOOKUP(AT445,dummy_oppeained!B:D,3,0)</f>
        <v>arvestus (mitteeristav)</v>
      </c>
      <c r="AZ445" s="72" t="str">
        <f>VLOOKUP(AS:AS,hinded_abi!B:D,3,0)</f>
        <v>NULL</v>
      </c>
      <c r="BA445" s="26" t="str">
        <f t="shared" si="18"/>
        <v/>
      </c>
      <c r="BB445" s="27">
        <f t="shared" si="19"/>
        <v>0</v>
      </c>
      <c r="BC445" s="95" t="str">
        <f t="shared" si="20"/>
        <v>S00020_36006114593_õppeaine57_45698</v>
      </c>
      <c r="BD445" s="99">
        <f>COUNTIF($BC$2:BC445, BC445)</f>
        <v>1</v>
      </c>
    </row>
    <row r="446" spans="1:56" hidden="1" x14ac:dyDescent="0.25">
      <c r="A446" t="s">
        <v>298</v>
      </c>
      <c r="B446" t="s">
        <v>242</v>
      </c>
      <c r="C446" t="s">
        <v>174</v>
      </c>
      <c r="D446" t="s">
        <v>876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270</v>
      </c>
      <c r="O446" t="s">
        <v>55</v>
      </c>
      <c r="P446" t="s">
        <v>929</v>
      </c>
      <c r="Q446" t="s">
        <v>117</v>
      </c>
      <c r="R446" s="1">
        <v>44452</v>
      </c>
      <c r="S446" t="s">
        <v>773</v>
      </c>
      <c r="T446" t="s">
        <v>191</v>
      </c>
      <c r="U446" t="s">
        <v>60</v>
      </c>
      <c r="V446" t="s">
        <v>300</v>
      </c>
      <c r="W446">
        <v>1470</v>
      </c>
      <c r="X446" t="s">
        <v>2706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44237</v>
      </c>
      <c r="AW446" s="106">
        <v>4.5</v>
      </c>
      <c r="AX446" s="15">
        <f>VLOOKUP(dummy_data!$AU446,dummy_oppeained!B:C,2,0)</f>
        <v>5</v>
      </c>
      <c r="AY446" s="22" t="str">
        <f>VLOOKUP(AT446,dummy_oppeained!B:D,3,0)</f>
        <v>hindeline arvestus (eristav hindamine)</v>
      </c>
      <c r="AZ446" s="72">
        <f>VLOOKUP(AS:AS,hinded_abi!B:D,3,0)</f>
        <v>0</v>
      </c>
      <c r="BA446" s="26">
        <f t="shared" si="18"/>
        <v>0</v>
      </c>
      <c r="BB446" s="27">
        <f t="shared" si="19"/>
        <v>5</v>
      </c>
      <c r="BC446" s="95" t="str">
        <f t="shared" si="20"/>
        <v>S00020_36006114593_õppeaine82_44237</v>
      </c>
      <c r="BD446" s="99">
        <f>COUNTIF($BC$2:BC446, BC446)</f>
        <v>1</v>
      </c>
    </row>
    <row r="447" spans="1:56" hidden="1" x14ac:dyDescent="0.25">
      <c r="A447" t="s">
        <v>298</v>
      </c>
      <c r="B447" t="s">
        <v>242</v>
      </c>
      <c r="C447" t="s">
        <v>174</v>
      </c>
      <c r="D447" t="s">
        <v>876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270</v>
      </c>
      <c r="O447" t="s">
        <v>55</v>
      </c>
      <c r="P447" t="s">
        <v>929</v>
      </c>
      <c r="Q447" t="s">
        <v>117</v>
      </c>
      <c r="R447" s="1">
        <v>44452</v>
      </c>
      <c r="S447" t="s">
        <v>773</v>
      </c>
      <c r="T447" t="s">
        <v>191</v>
      </c>
      <c r="U447" t="s">
        <v>60</v>
      </c>
      <c r="V447" t="s">
        <v>300</v>
      </c>
      <c r="W447">
        <v>1470</v>
      </c>
      <c r="X447" t="s">
        <v>2706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45179</v>
      </c>
      <c r="AW447" s="106">
        <v>4.5</v>
      </c>
      <c r="AX447" s="40">
        <f>VLOOKUP(dummy_data!$AU447,dummy_oppeained!B:C,2,0)</f>
        <v>8</v>
      </c>
      <c r="AY447" s="22" t="str">
        <f>VLOOKUP(AT447,dummy_oppeained!B:D,3,0)</f>
        <v>eksam (eristav hindamine)</v>
      </c>
      <c r="AZ447" s="72">
        <f>VLOOKUP(AS:AS,hinded_abi!B:D,3,0)</f>
        <v>2</v>
      </c>
      <c r="BA447" s="26">
        <f t="shared" si="18"/>
        <v>16</v>
      </c>
      <c r="BB447" s="27">
        <f t="shared" si="19"/>
        <v>8</v>
      </c>
      <c r="BC447" s="95" t="str">
        <f t="shared" si="20"/>
        <v>S00020_36006114593_õppeaine37_45179</v>
      </c>
      <c r="BD447" s="99">
        <f>COUNTIF($BC$2:BC447, BC447)</f>
        <v>1</v>
      </c>
    </row>
    <row r="448" spans="1:56" hidden="1" x14ac:dyDescent="0.25">
      <c r="A448" t="s">
        <v>298</v>
      </c>
      <c r="B448" t="s">
        <v>242</v>
      </c>
      <c r="C448" t="s">
        <v>174</v>
      </c>
      <c r="D448" t="s">
        <v>876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270</v>
      </c>
      <c r="O448" t="s">
        <v>55</v>
      </c>
      <c r="P448" t="s">
        <v>929</v>
      </c>
      <c r="Q448" t="s">
        <v>117</v>
      </c>
      <c r="R448" s="1">
        <v>44452</v>
      </c>
      <c r="S448" t="s">
        <v>773</v>
      </c>
      <c r="T448" t="s">
        <v>191</v>
      </c>
      <c r="U448" t="s">
        <v>60</v>
      </c>
      <c r="V448" t="s">
        <v>300</v>
      </c>
      <c r="W448">
        <v>1470</v>
      </c>
      <c r="X448" t="s">
        <v>2706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45179</v>
      </c>
      <c r="AW448" s="106">
        <v>4.5</v>
      </c>
      <c r="AX448" s="15">
        <f>VLOOKUP(dummy_data!$AU448,dummy_oppeained!B:C,2,0)</f>
        <v>8</v>
      </c>
      <c r="AY448" s="22" t="str">
        <f>VLOOKUP(AT448,dummy_oppeained!B:D,3,0)</f>
        <v>eksam (eristav hindamine)</v>
      </c>
      <c r="AZ448" s="72">
        <f>VLOOKUP(AS:AS,hinded_abi!B:D,3,0)</f>
        <v>3</v>
      </c>
      <c r="BA448" s="26">
        <f t="shared" si="18"/>
        <v>24</v>
      </c>
      <c r="BB448" s="27">
        <f t="shared" si="19"/>
        <v>8</v>
      </c>
      <c r="BC448" s="95" t="str">
        <f t="shared" si="20"/>
        <v>S00020_36006114593_õppeaine9_45179</v>
      </c>
      <c r="BD448" s="99">
        <f>COUNTIF($BC$2:BC448, BC448)</f>
        <v>1</v>
      </c>
    </row>
    <row r="449" spans="1:56" hidden="1" x14ac:dyDescent="0.25">
      <c r="A449" t="s">
        <v>298</v>
      </c>
      <c r="B449" t="s">
        <v>242</v>
      </c>
      <c r="C449" t="s">
        <v>174</v>
      </c>
      <c r="D449" t="s">
        <v>876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270</v>
      </c>
      <c r="O449" t="s">
        <v>55</v>
      </c>
      <c r="P449" t="s">
        <v>929</v>
      </c>
      <c r="Q449" t="s">
        <v>117</v>
      </c>
      <c r="R449" s="1">
        <v>44452</v>
      </c>
      <c r="S449" t="s">
        <v>773</v>
      </c>
      <c r="T449" t="s">
        <v>191</v>
      </c>
      <c r="U449" t="s">
        <v>60</v>
      </c>
      <c r="V449" t="s">
        <v>300</v>
      </c>
      <c r="W449">
        <v>1470</v>
      </c>
      <c r="X449" t="s">
        <v>2706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44602</v>
      </c>
      <c r="AW449" s="106">
        <v>4.5</v>
      </c>
      <c r="AX449" s="40">
        <f>VLOOKUP(dummy_data!$AU449,dummy_oppeained!B:C,2,0)</f>
        <v>2</v>
      </c>
      <c r="AY449" s="22" t="str">
        <f>VLOOKUP(AT449,dummy_oppeained!B:D,3,0)</f>
        <v>arvestus (mitteeristav)</v>
      </c>
      <c r="AZ449" s="72" t="str">
        <f>VLOOKUP(AS:AS,hinded_abi!B:D,3,0)</f>
        <v>NULL</v>
      </c>
      <c r="BA449" s="26" t="str">
        <f t="shared" si="18"/>
        <v/>
      </c>
      <c r="BB449" s="27">
        <f t="shared" si="19"/>
        <v>0</v>
      </c>
      <c r="BC449" s="95" t="str">
        <f t="shared" si="20"/>
        <v>S00020_36006114593_õppeaine47_44602</v>
      </c>
      <c r="BD449" s="99">
        <f>COUNTIF($BC$2:BC449, BC449)</f>
        <v>1</v>
      </c>
    </row>
    <row r="450" spans="1:56" hidden="1" x14ac:dyDescent="0.25">
      <c r="A450" t="s">
        <v>298</v>
      </c>
      <c r="B450" t="s">
        <v>242</v>
      </c>
      <c r="C450" t="s">
        <v>174</v>
      </c>
      <c r="D450" t="s">
        <v>876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270</v>
      </c>
      <c r="O450" t="s">
        <v>55</v>
      </c>
      <c r="P450" t="s">
        <v>929</v>
      </c>
      <c r="Q450" t="s">
        <v>117</v>
      </c>
      <c r="R450" s="1">
        <v>44452</v>
      </c>
      <c r="S450" t="s">
        <v>773</v>
      </c>
      <c r="T450" t="s">
        <v>191</v>
      </c>
      <c r="U450" t="s">
        <v>60</v>
      </c>
      <c r="V450" t="s">
        <v>300</v>
      </c>
      <c r="W450">
        <v>1470</v>
      </c>
      <c r="X450" t="s">
        <v>2706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44449</v>
      </c>
      <c r="AW450" s="106">
        <v>4.5</v>
      </c>
      <c r="AX450" s="15">
        <f>VLOOKUP(dummy_data!$AU450,dummy_oppeained!B:C,2,0)</f>
        <v>2</v>
      </c>
      <c r="AY450" s="22" t="str">
        <f>VLOOKUP(AT450,dummy_oppeained!B:D,3,0)</f>
        <v>arvestus (mitteeristav)</v>
      </c>
      <c r="AZ450" s="72" t="str">
        <f>VLOOKUP(AS:AS,hinded_abi!B:D,3,0)</f>
        <v>NULL</v>
      </c>
      <c r="BA450" s="26" t="str">
        <f t="shared" si="18"/>
        <v/>
      </c>
      <c r="BB450" s="27">
        <f t="shared" si="19"/>
        <v>0</v>
      </c>
      <c r="BC450" s="95" t="str">
        <f t="shared" si="20"/>
        <v>S00020_36006114593_õppeaine4_44449</v>
      </c>
      <c r="BD450" s="99">
        <f>COUNTIF($BC$2:BC450, BC450)</f>
        <v>1</v>
      </c>
    </row>
    <row r="451" spans="1:56" hidden="1" x14ac:dyDescent="0.25">
      <c r="A451" t="s">
        <v>298</v>
      </c>
      <c r="B451" t="s">
        <v>242</v>
      </c>
      <c r="C451" t="s">
        <v>174</v>
      </c>
      <c r="D451" t="s">
        <v>876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270</v>
      </c>
      <c r="O451" t="s">
        <v>55</v>
      </c>
      <c r="P451" t="s">
        <v>929</v>
      </c>
      <c r="Q451" t="s">
        <v>117</v>
      </c>
      <c r="R451" s="1">
        <v>44452</v>
      </c>
      <c r="S451" t="s">
        <v>773</v>
      </c>
      <c r="T451" t="s">
        <v>191</v>
      </c>
      <c r="U451" t="s">
        <v>60</v>
      </c>
      <c r="V451" t="s">
        <v>300</v>
      </c>
      <c r="W451">
        <v>1470</v>
      </c>
      <c r="X451" t="s">
        <v>2706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45332</v>
      </c>
      <c r="AW451" s="106">
        <v>4.5</v>
      </c>
      <c r="AX451" s="40">
        <f>VLOOKUP(dummy_data!$AU451,dummy_oppeained!B:C,2,0)</f>
        <v>8</v>
      </c>
      <c r="AY451" s="22" t="str">
        <f>VLOOKUP(AT451,dummy_oppeained!B:D,3,0)</f>
        <v>eksam (eristav hindamine)</v>
      </c>
      <c r="AZ451" s="72">
        <f>VLOOKUP(AS:AS,hinded_abi!B:D,3,0)</f>
        <v>1</v>
      </c>
      <c r="BA451" s="26">
        <f t="shared" ref="BA451:BA514" si="21">IF(AY451&lt;&gt;"arvestus(mitteeristav)", IF(ISNUMBER(AZ451), AX451*AZ451, ""), "")</f>
        <v>8</v>
      </c>
      <c r="BB451" s="27">
        <f t="shared" ref="BB451:BB514" si="22">IF(AY451&lt;&gt;"arvestus (mitteeristav)",AX451,0)</f>
        <v>8</v>
      </c>
      <c r="BC451" s="95" t="str">
        <f t="shared" ref="BC451:BC514" si="23">_xlfn.CONCAT(A451,"_",E451,"_",AT451,"_",AV451)</f>
        <v>S00020_36006114593_õppeaine23_45332</v>
      </c>
      <c r="BD451" s="99">
        <f>COUNTIF($BC$2:BC451, BC451)</f>
        <v>1</v>
      </c>
    </row>
    <row r="452" spans="1:56" hidden="1" x14ac:dyDescent="0.25">
      <c r="A452" t="s">
        <v>298</v>
      </c>
      <c r="B452" t="s">
        <v>242</v>
      </c>
      <c r="C452" t="s">
        <v>174</v>
      </c>
      <c r="D452" t="s">
        <v>876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270</v>
      </c>
      <c r="O452" t="s">
        <v>55</v>
      </c>
      <c r="P452" t="s">
        <v>929</v>
      </c>
      <c r="Q452" t="s">
        <v>117</v>
      </c>
      <c r="R452" s="1">
        <v>44452</v>
      </c>
      <c r="S452" t="s">
        <v>773</v>
      </c>
      <c r="T452" t="s">
        <v>191</v>
      </c>
      <c r="U452" t="s">
        <v>60</v>
      </c>
      <c r="V452" t="s">
        <v>300</v>
      </c>
      <c r="W452">
        <v>1470</v>
      </c>
      <c r="X452" t="s">
        <v>2706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45698</v>
      </c>
      <c r="AW452" s="106">
        <v>4.5</v>
      </c>
      <c r="AX452" s="15">
        <f>VLOOKUP(dummy_data!$AU452,dummy_oppeained!B:C,2,0)</f>
        <v>2</v>
      </c>
      <c r="AY452" s="22" t="str">
        <f>VLOOKUP(AT452,dummy_oppeained!B:D,3,0)</f>
        <v>arvestus (mitteeristav)</v>
      </c>
      <c r="AZ452" s="72" t="str">
        <f>VLOOKUP(AS:AS,hinded_abi!B:D,3,0)</f>
        <v>NULL</v>
      </c>
      <c r="BA452" s="26" t="str">
        <f t="shared" si="21"/>
        <v/>
      </c>
      <c r="BB452" s="27">
        <f t="shared" si="22"/>
        <v>0</v>
      </c>
      <c r="BC452" s="95" t="str">
        <f t="shared" si="23"/>
        <v>S00020_36006114593_õppeaine32_45698</v>
      </c>
      <c r="BD452" s="99">
        <f>COUNTIF($BC$2:BC452, BC452)</f>
        <v>1</v>
      </c>
    </row>
    <row r="453" spans="1:56" hidden="1" x14ac:dyDescent="0.25">
      <c r="A453" t="s">
        <v>298</v>
      </c>
      <c r="B453" t="s">
        <v>242</v>
      </c>
      <c r="C453" t="s">
        <v>174</v>
      </c>
      <c r="D453" t="s">
        <v>876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270</v>
      </c>
      <c r="O453" t="s">
        <v>55</v>
      </c>
      <c r="P453" t="s">
        <v>929</v>
      </c>
      <c r="Q453" t="s">
        <v>117</v>
      </c>
      <c r="R453" s="1">
        <v>44452</v>
      </c>
      <c r="S453" t="s">
        <v>773</v>
      </c>
      <c r="T453" t="s">
        <v>191</v>
      </c>
      <c r="U453" t="s">
        <v>60</v>
      </c>
      <c r="V453" t="s">
        <v>300</v>
      </c>
      <c r="W453">
        <v>1470</v>
      </c>
      <c r="X453" t="s">
        <v>2706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44084</v>
      </c>
      <c r="AW453" s="106">
        <v>4.5</v>
      </c>
      <c r="AX453" s="40">
        <f>VLOOKUP(dummy_data!$AU453,dummy_oppeained!B:C,2,0)</f>
        <v>6</v>
      </c>
      <c r="AY453" s="22" t="str">
        <f>VLOOKUP(AT453,dummy_oppeained!B:D,3,0)</f>
        <v>hindeline arvestus (eristav hindamine)</v>
      </c>
      <c r="AZ453" s="72">
        <f>VLOOKUP(AS:AS,hinded_abi!B:D,3,0)</f>
        <v>0</v>
      </c>
      <c r="BA453" s="26">
        <f t="shared" si="21"/>
        <v>0</v>
      </c>
      <c r="BB453" s="27">
        <f t="shared" si="22"/>
        <v>6</v>
      </c>
      <c r="BC453" s="95" t="str">
        <f t="shared" si="23"/>
        <v>S00020_36006114593_õppeaine55_44084</v>
      </c>
      <c r="BD453" s="99">
        <f>COUNTIF($BC$2:BC453, BC453)</f>
        <v>1</v>
      </c>
    </row>
    <row r="454" spans="1:56" hidden="1" x14ac:dyDescent="0.25">
      <c r="A454" t="s">
        <v>298</v>
      </c>
      <c r="B454" t="s">
        <v>242</v>
      </c>
      <c r="C454" t="s">
        <v>174</v>
      </c>
      <c r="D454" t="s">
        <v>876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270</v>
      </c>
      <c r="O454" t="s">
        <v>55</v>
      </c>
      <c r="P454" t="s">
        <v>929</v>
      </c>
      <c r="Q454" t="s">
        <v>117</v>
      </c>
      <c r="R454" s="1">
        <v>44452</v>
      </c>
      <c r="S454" t="s">
        <v>773</v>
      </c>
      <c r="T454" t="s">
        <v>191</v>
      </c>
      <c r="U454" t="s">
        <v>60</v>
      </c>
      <c r="V454" t="s">
        <v>300</v>
      </c>
      <c r="W454">
        <v>1470</v>
      </c>
      <c r="X454" t="s">
        <v>2706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44449</v>
      </c>
      <c r="AW454" s="106">
        <v>4.5</v>
      </c>
      <c r="AX454" s="15">
        <f>VLOOKUP(dummy_data!$AU454,dummy_oppeained!B:C,2,0)</f>
        <v>2</v>
      </c>
      <c r="AY454" s="22" t="str">
        <f>VLOOKUP(AT454,dummy_oppeained!B:D,3,0)</f>
        <v>arvestus (mitteeristav)</v>
      </c>
      <c r="AZ454" s="72">
        <f>VLOOKUP(AS:AS,hinded_abi!B:D,3,0)</f>
        <v>0</v>
      </c>
      <c r="BA454" s="26">
        <f t="shared" si="21"/>
        <v>0</v>
      </c>
      <c r="BB454" s="27">
        <f t="shared" si="22"/>
        <v>0</v>
      </c>
      <c r="BC454" s="95" t="str">
        <f t="shared" si="23"/>
        <v>S00020_36006114593_õppeaine60_44449</v>
      </c>
      <c r="BD454" s="99">
        <f>COUNTIF($BC$2:BC454, BC454)</f>
        <v>1</v>
      </c>
    </row>
    <row r="455" spans="1:56" hidden="1" x14ac:dyDescent="0.25">
      <c r="A455" t="s">
        <v>298</v>
      </c>
      <c r="B455" t="s">
        <v>242</v>
      </c>
      <c r="C455" t="s">
        <v>174</v>
      </c>
      <c r="D455" t="s">
        <v>876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270</v>
      </c>
      <c r="O455" t="s">
        <v>55</v>
      </c>
      <c r="P455" t="s">
        <v>929</v>
      </c>
      <c r="Q455" t="s">
        <v>117</v>
      </c>
      <c r="R455" s="1">
        <v>44452</v>
      </c>
      <c r="S455" t="s">
        <v>773</v>
      </c>
      <c r="T455" t="s">
        <v>191</v>
      </c>
      <c r="U455" t="s">
        <v>60</v>
      </c>
      <c r="V455" t="s">
        <v>300</v>
      </c>
      <c r="W455">
        <v>1470</v>
      </c>
      <c r="X455" t="s">
        <v>2706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45545</v>
      </c>
      <c r="AW455" s="106">
        <v>4.5</v>
      </c>
      <c r="AX455" s="40">
        <f>VLOOKUP(dummy_data!$AU455,dummy_oppeained!B:C,2,0)</f>
        <v>3</v>
      </c>
      <c r="AY455" s="22" t="str">
        <f>VLOOKUP(AT455,dummy_oppeained!B:D,3,0)</f>
        <v>arvestus (mitteeristav)</v>
      </c>
      <c r="AZ455" s="72" t="str">
        <f>VLOOKUP(AS:AS,hinded_abi!B:D,3,0)</f>
        <v>NULL</v>
      </c>
      <c r="BA455" s="26" t="str">
        <f t="shared" si="21"/>
        <v/>
      </c>
      <c r="BB455" s="27">
        <f t="shared" si="22"/>
        <v>0</v>
      </c>
      <c r="BC455" s="95" t="str">
        <f t="shared" si="23"/>
        <v>S00020_36006114593_õppeaine90_45545</v>
      </c>
      <c r="BD455" s="99">
        <f>COUNTIF($BC$2:BC455, BC455)</f>
        <v>1</v>
      </c>
    </row>
    <row r="456" spans="1:56" hidden="1" x14ac:dyDescent="0.25">
      <c r="A456" t="s">
        <v>298</v>
      </c>
      <c r="B456" t="s">
        <v>242</v>
      </c>
      <c r="C456" t="s">
        <v>174</v>
      </c>
      <c r="D456" t="s">
        <v>876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270</v>
      </c>
      <c r="O456" t="s">
        <v>55</v>
      </c>
      <c r="P456" t="s">
        <v>929</v>
      </c>
      <c r="Q456" t="s">
        <v>117</v>
      </c>
      <c r="R456" s="1">
        <v>44452</v>
      </c>
      <c r="S456" t="s">
        <v>773</v>
      </c>
      <c r="T456" t="s">
        <v>191</v>
      </c>
      <c r="U456" t="s">
        <v>60</v>
      </c>
      <c r="V456" t="s">
        <v>300</v>
      </c>
      <c r="W456">
        <v>1470</v>
      </c>
      <c r="X456" t="s">
        <v>2706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44237</v>
      </c>
      <c r="AW456" s="106">
        <v>4.5</v>
      </c>
      <c r="AX456" s="15">
        <f>VLOOKUP(dummy_data!$AU456,dummy_oppeained!B:C,2,0)</f>
        <v>6</v>
      </c>
      <c r="AY456" s="22" t="str">
        <f>VLOOKUP(AT456,dummy_oppeained!B:D,3,0)</f>
        <v>hindeline arvestus (eristav hindamine)</v>
      </c>
      <c r="AZ456" s="72">
        <f>VLOOKUP(AS:AS,hinded_abi!B:D,3,0)</f>
        <v>0</v>
      </c>
      <c r="BA456" s="26">
        <f t="shared" si="21"/>
        <v>0</v>
      </c>
      <c r="BB456" s="27">
        <f t="shared" si="22"/>
        <v>6</v>
      </c>
      <c r="BC456" s="95" t="str">
        <f t="shared" si="23"/>
        <v>S00020_36006114593_õppeaine30_44237</v>
      </c>
      <c r="BD456" s="99">
        <f>COUNTIF($BC$2:BC456, BC456)</f>
        <v>1</v>
      </c>
    </row>
    <row r="457" spans="1:56" hidden="1" x14ac:dyDescent="0.25">
      <c r="A457" t="s">
        <v>298</v>
      </c>
      <c r="B457" t="s">
        <v>242</v>
      </c>
      <c r="C457" t="s">
        <v>174</v>
      </c>
      <c r="D457" t="s">
        <v>876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270</v>
      </c>
      <c r="O457" t="s">
        <v>55</v>
      </c>
      <c r="P457" t="s">
        <v>929</v>
      </c>
      <c r="Q457" t="s">
        <v>117</v>
      </c>
      <c r="R457" s="1">
        <v>44452</v>
      </c>
      <c r="S457" t="s">
        <v>773</v>
      </c>
      <c r="T457" t="s">
        <v>191</v>
      </c>
      <c r="U457" t="s">
        <v>60</v>
      </c>
      <c r="V457" t="s">
        <v>300</v>
      </c>
      <c r="W457">
        <v>1470</v>
      </c>
      <c r="X457" t="s">
        <v>2706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44237</v>
      </c>
      <c r="AW457" s="106">
        <v>4.5</v>
      </c>
      <c r="AX457" s="40">
        <f>VLOOKUP(dummy_data!$AU457,dummy_oppeained!B:C,2,0)</f>
        <v>6</v>
      </c>
      <c r="AY457" s="22" t="str">
        <f>VLOOKUP(AT457,dummy_oppeained!B:D,3,0)</f>
        <v>hindeline arvestus (eristav hindamine)</v>
      </c>
      <c r="AZ457" s="72">
        <f>VLOOKUP(AS:AS,hinded_abi!B:D,3,0)</f>
        <v>5</v>
      </c>
      <c r="BA457" s="26">
        <f t="shared" si="21"/>
        <v>30</v>
      </c>
      <c r="BB457" s="27">
        <f t="shared" si="22"/>
        <v>6</v>
      </c>
      <c r="BC457" s="95" t="str">
        <f t="shared" si="23"/>
        <v>S00020_36006114593_õppeaine2_44237</v>
      </c>
      <c r="BD457" s="99">
        <f>COUNTIF($BC$2:BC457, BC457)</f>
        <v>1</v>
      </c>
    </row>
    <row r="458" spans="1:56" hidden="1" x14ac:dyDescent="0.25">
      <c r="A458" t="s">
        <v>298</v>
      </c>
      <c r="B458" t="s">
        <v>242</v>
      </c>
      <c r="C458" t="s">
        <v>174</v>
      </c>
      <c r="D458" t="s">
        <v>876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270</v>
      </c>
      <c r="O458" t="s">
        <v>55</v>
      </c>
      <c r="P458" t="s">
        <v>929</v>
      </c>
      <c r="Q458" t="s">
        <v>117</v>
      </c>
      <c r="R458" s="1">
        <v>44452</v>
      </c>
      <c r="S458" t="s">
        <v>773</v>
      </c>
      <c r="T458" t="s">
        <v>191</v>
      </c>
      <c r="U458" t="s">
        <v>60</v>
      </c>
      <c r="V458" t="s">
        <v>300</v>
      </c>
      <c r="W458">
        <v>1470</v>
      </c>
      <c r="X458" t="s">
        <v>2706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44967</v>
      </c>
      <c r="AW458" s="106">
        <v>4.5</v>
      </c>
      <c r="AX458" s="15">
        <f>VLOOKUP(dummy_data!$AU458,dummy_oppeained!B:C,2,0)</f>
        <v>2</v>
      </c>
      <c r="AY458" s="22" t="str">
        <f>VLOOKUP(AT458,dummy_oppeained!B:D,3,0)</f>
        <v>arvestus (mitteeristav)</v>
      </c>
      <c r="AZ458" s="72" t="str">
        <f>VLOOKUP(AS:AS,hinded_abi!B:D,3,0)</f>
        <v>NULL</v>
      </c>
      <c r="BA458" s="26" t="str">
        <f t="shared" si="21"/>
        <v/>
      </c>
      <c r="BB458" s="27">
        <f t="shared" si="22"/>
        <v>0</v>
      </c>
      <c r="BC458" s="95" t="str">
        <f t="shared" si="23"/>
        <v>S00020_36006114593_õppeaine19_44967</v>
      </c>
      <c r="BD458" s="99">
        <f>COUNTIF($BC$2:BC458, BC458)</f>
        <v>1</v>
      </c>
    </row>
    <row r="459" spans="1:56" hidden="1" x14ac:dyDescent="0.25">
      <c r="A459" t="s">
        <v>298</v>
      </c>
      <c r="B459" t="s">
        <v>242</v>
      </c>
      <c r="C459" t="s">
        <v>174</v>
      </c>
      <c r="D459" t="s">
        <v>876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270</v>
      </c>
      <c r="O459" t="s">
        <v>55</v>
      </c>
      <c r="P459" t="s">
        <v>929</v>
      </c>
      <c r="Q459" t="s">
        <v>117</v>
      </c>
      <c r="R459" s="1">
        <v>44452</v>
      </c>
      <c r="S459" t="s">
        <v>773</v>
      </c>
      <c r="T459" t="s">
        <v>191</v>
      </c>
      <c r="U459" t="s">
        <v>60</v>
      </c>
      <c r="V459" t="s">
        <v>300</v>
      </c>
      <c r="W459">
        <v>1470</v>
      </c>
      <c r="X459" t="s">
        <v>2706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44967</v>
      </c>
      <c r="AW459" s="106">
        <v>4.5</v>
      </c>
      <c r="AX459" s="40">
        <f>VLOOKUP(dummy_data!$AU459,dummy_oppeained!B:C,2,0)</f>
        <v>3</v>
      </c>
      <c r="AY459" s="22" t="str">
        <f>VLOOKUP(AT459,dummy_oppeained!B:D,3,0)</f>
        <v>arvestus (mitteeristav)</v>
      </c>
      <c r="AZ459" s="72" t="str">
        <f>VLOOKUP(AS:AS,hinded_abi!B:D,3,0)</f>
        <v>NULL</v>
      </c>
      <c r="BA459" s="26" t="str">
        <f t="shared" si="21"/>
        <v/>
      </c>
      <c r="BB459" s="27">
        <f t="shared" si="22"/>
        <v>0</v>
      </c>
      <c r="BC459" s="95" t="str">
        <f t="shared" si="23"/>
        <v>S00020_36006114593_õppeaine91_44967</v>
      </c>
      <c r="BD459" s="99">
        <f>COUNTIF($BC$2:BC459, BC459)</f>
        <v>1</v>
      </c>
    </row>
    <row r="460" spans="1:56" hidden="1" x14ac:dyDescent="0.25">
      <c r="A460" t="s">
        <v>298</v>
      </c>
      <c r="B460" t="s">
        <v>242</v>
      </c>
      <c r="C460" t="s">
        <v>174</v>
      </c>
      <c r="D460" t="s">
        <v>876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270</v>
      </c>
      <c r="O460" t="s">
        <v>55</v>
      </c>
      <c r="P460" t="s">
        <v>929</v>
      </c>
      <c r="Q460" t="s">
        <v>117</v>
      </c>
      <c r="R460" s="1">
        <v>44452</v>
      </c>
      <c r="S460" t="s">
        <v>773</v>
      </c>
      <c r="T460" t="s">
        <v>191</v>
      </c>
      <c r="U460" t="s">
        <v>60</v>
      </c>
      <c r="V460" t="s">
        <v>300</v>
      </c>
      <c r="W460">
        <v>1470</v>
      </c>
      <c r="X460" t="s">
        <v>2706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45179</v>
      </c>
      <c r="AW460" s="106">
        <v>4.5</v>
      </c>
      <c r="AX460" s="15">
        <f>VLOOKUP(dummy_data!$AU460,dummy_oppeained!B:C,2,0)</f>
        <v>3</v>
      </c>
      <c r="AY460" s="22" t="str">
        <f>VLOOKUP(AT460,dummy_oppeained!B:D,3,0)</f>
        <v>arvestus (mitteeristav)</v>
      </c>
      <c r="AZ460" s="72" t="str">
        <f>VLOOKUP(AS:AS,hinded_abi!B:D,3,0)</f>
        <v>NULL</v>
      </c>
      <c r="BA460" s="26" t="str">
        <f t="shared" si="21"/>
        <v/>
      </c>
      <c r="BB460" s="27">
        <f t="shared" si="22"/>
        <v>0</v>
      </c>
      <c r="BC460" s="95" t="str">
        <f t="shared" si="23"/>
        <v>S00020_36006114593_õppeaine85_45179</v>
      </c>
      <c r="BD460" s="99">
        <f>COUNTIF($BC$2:BC460, BC460)</f>
        <v>1</v>
      </c>
    </row>
    <row r="461" spans="1:56" hidden="1" x14ac:dyDescent="0.25">
      <c r="A461" t="s">
        <v>298</v>
      </c>
      <c r="B461" t="s">
        <v>242</v>
      </c>
      <c r="C461" t="s">
        <v>174</v>
      </c>
      <c r="D461" t="s">
        <v>876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270</v>
      </c>
      <c r="O461" t="s">
        <v>55</v>
      </c>
      <c r="P461" t="s">
        <v>929</v>
      </c>
      <c r="Q461" t="s">
        <v>117</v>
      </c>
      <c r="R461" s="1">
        <v>44452</v>
      </c>
      <c r="S461" t="s">
        <v>773</v>
      </c>
      <c r="T461" t="s">
        <v>191</v>
      </c>
      <c r="U461" t="s">
        <v>60</v>
      </c>
      <c r="V461" t="s">
        <v>300</v>
      </c>
      <c r="W461">
        <v>1470</v>
      </c>
      <c r="X461" t="s">
        <v>2706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45698</v>
      </c>
      <c r="AW461" s="106">
        <v>4.5</v>
      </c>
      <c r="AX461" s="40">
        <f>VLOOKUP(dummy_data!$AU461,dummy_oppeained!B:C,2,0)</f>
        <v>10</v>
      </c>
      <c r="AY461" s="22" t="str">
        <f>VLOOKUP(AT461,dummy_oppeained!B:D,3,0)</f>
        <v>eksam (eristav hindamine)</v>
      </c>
      <c r="AZ461" s="72">
        <f>VLOOKUP(AS:AS,hinded_abi!B:D,3,0)</f>
        <v>0</v>
      </c>
      <c r="BA461" s="26">
        <f t="shared" si="21"/>
        <v>0</v>
      </c>
      <c r="BB461" s="27">
        <f t="shared" si="22"/>
        <v>10</v>
      </c>
      <c r="BC461" s="95" t="str">
        <f t="shared" si="23"/>
        <v>S00020_36006114593_õppeaine11_45698</v>
      </c>
      <c r="BD461" s="99">
        <f>COUNTIF($BC$2:BC461, BC461)</f>
        <v>1</v>
      </c>
    </row>
    <row r="462" spans="1:56" hidden="1" x14ac:dyDescent="0.25">
      <c r="A462" t="s">
        <v>298</v>
      </c>
      <c r="B462" t="s">
        <v>242</v>
      </c>
      <c r="C462" t="s">
        <v>174</v>
      </c>
      <c r="D462" t="s">
        <v>876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270</v>
      </c>
      <c r="O462" t="s">
        <v>55</v>
      </c>
      <c r="P462" t="s">
        <v>929</v>
      </c>
      <c r="Q462" t="s">
        <v>117</v>
      </c>
      <c r="R462" s="1">
        <v>44452</v>
      </c>
      <c r="S462" t="s">
        <v>773</v>
      </c>
      <c r="T462" t="s">
        <v>191</v>
      </c>
      <c r="U462" t="s">
        <v>60</v>
      </c>
      <c r="V462" t="s">
        <v>300</v>
      </c>
      <c r="W462">
        <v>1470</v>
      </c>
      <c r="X462" t="s">
        <v>2706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45332</v>
      </c>
      <c r="AW462" s="106">
        <v>4.5</v>
      </c>
      <c r="AX462" s="15">
        <f>VLOOKUP(dummy_data!$AU462,dummy_oppeained!B:C,2,0)</f>
        <v>5</v>
      </c>
      <c r="AY462" s="22" t="str">
        <f>VLOOKUP(AT462,dummy_oppeained!B:D,3,0)</f>
        <v>hindeline arvestus (eristav hindamine)</v>
      </c>
      <c r="AZ462" s="72">
        <f>VLOOKUP(AS:AS,hinded_abi!B:D,3,0)</f>
        <v>1</v>
      </c>
      <c r="BA462" s="26">
        <f t="shared" si="21"/>
        <v>5</v>
      </c>
      <c r="BB462" s="27">
        <f t="shared" si="22"/>
        <v>5</v>
      </c>
      <c r="BC462" s="95" t="str">
        <f t="shared" si="23"/>
        <v>S00020_36006114593_õppeaine68_45332</v>
      </c>
      <c r="BD462" s="99">
        <f>COUNTIF($BC$2:BC462, BC462)</f>
        <v>1</v>
      </c>
    </row>
    <row r="463" spans="1:56" hidden="1" x14ac:dyDescent="0.25">
      <c r="A463" t="s">
        <v>298</v>
      </c>
      <c r="B463" t="s">
        <v>242</v>
      </c>
      <c r="C463" t="s">
        <v>174</v>
      </c>
      <c r="D463" t="s">
        <v>876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270</v>
      </c>
      <c r="O463" t="s">
        <v>55</v>
      </c>
      <c r="P463" t="s">
        <v>929</v>
      </c>
      <c r="Q463" t="s">
        <v>117</v>
      </c>
      <c r="R463" s="1">
        <v>44452</v>
      </c>
      <c r="S463" t="s">
        <v>773</v>
      </c>
      <c r="T463" t="s">
        <v>191</v>
      </c>
      <c r="U463" t="s">
        <v>60</v>
      </c>
      <c r="V463" t="s">
        <v>300</v>
      </c>
      <c r="W463">
        <v>1470</v>
      </c>
      <c r="X463" t="s">
        <v>2706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44237</v>
      </c>
      <c r="AW463" s="106">
        <v>4.5</v>
      </c>
      <c r="AX463" s="40">
        <f>VLOOKUP(dummy_data!$AU463,dummy_oppeained!B:C,2,0)</f>
        <v>3</v>
      </c>
      <c r="AY463" s="22" t="str">
        <f>VLOOKUP(AT463,dummy_oppeained!B:D,3,0)</f>
        <v>arvestus (mitteeristav)</v>
      </c>
      <c r="AZ463" s="72" t="str">
        <f>VLOOKUP(AS:AS,hinded_abi!B:D,3,0)</f>
        <v>NULL</v>
      </c>
      <c r="BA463" s="26" t="str">
        <f t="shared" si="21"/>
        <v/>
      </c>
      <c r="BB463" s="27">
        <f t="shared" si="22"/>
        <v>0</v>
      </c>
      <c r="BC463" s="95" t="str">
        <f t="shared" si="23"/>
        <v>S00020_36006114593_õppeaine6_44237</v>
      </c>
      <c r="BD463" s="99">
        <f>COUNTIF($BC$2:BC463, BC463)</f>
        <v>1</v>
      </c>
    </row>
    <row r="464" spans="1:56" hidden="1" x14ac:dyDescent="0.25">
      <c r="A464" t="s">
        <v>298</v>
      </c>
      <c r="B464" t="s">
        <v>242</v>
      </c>
      <c r="C464" t="s">
        <v>174</v>
      </c>
      <c r="D464" t="s">
        <v>876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270</v>
      </c>
      <c r="O464" t="s">
        <v>55</v>
      </c>
      <c r="P464" t="s">
        <v>929</v>
      </c>
      <c r="Q464" t="s">
        <v>117</v>
      </c>
      <c r="R464" s="1">
        <v>44452</v>
      </c>
      <c r="S464" t="s">
        <v>773</v>
      </c>
      <c r="T464" t="s">
        <v>191</v>
      </c>
      <c r="U464" t="s">
        <v>60</v>
      </c>
      <c r="V464" t="s">
        <v>300</v>
      </c>
      <c r="W464">
        <v>1470</v>
      </c>
      <c r="X464" t="s">
        <v>2706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44449</v>
      </c>
      <c r="AW464" s="106">
        <v>4.5</v>
      </c>
      <c r="AX464" s="15">
        <f>VLOOKUP(dummy_data!$AU464,dummy_oppeained!B:C,2,0)</f>
        <v>3</v>
      </c>
      <c r="AY464" s="22" t="str">
        <f>VLOOKUP(AT464,dummy_oppeained!B:D,3,0)</f>
        <v>arvestus (mitteeristav)</v>
      </c>
      <c r="AZ464" s="72" t="str">
        <f>VLOOKUP(AS:AS,hinded_abi!B:D,3,0)</f>
        <v>NULL</v>
      </c>
      <c r="BA464" s="26" t="str">
        <f t="shared" si="21"/>
        <v/>
      </c>
      <c r="BB464" s="27">
        <f t="shared" si="22"/>
        <v>0</v>
      </c>
      <c r="BC464" s="95" t="str">
        <f t="shared" si="23"/>
        <v>S00020_36006114593_õppeaine71_44449</v>
      </c>
      <c r="BD464" s="99">
        <f>COUNTIF($BC$2:BC464, BC464)</f>
        <v>1</v>
      </c>
    </row>
    <row r="465" spans="1:56" hidden="1" x14ac:dyDescent="0.25">
      <c r="A465" t="s">
        <v>298</v>
      </c>
      <c r="B465" t="s">
        <v>242</v>
      </c>
      <c r="C465" t="s">
        <v>174</v>
      </c>
      <c r="D465" t="s">
        <v>876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270</v>
      </c>
      <c r="O465" t="s">
        <v>55</v>
      </c>
      <c r="P465" t="s">
        <v>929</v>
      </c>
      <c r="Q465" t="s">
        <v>117</v>
      </c>
      <c r="R465" s="1">
        <v>44452</v>
      </c>
      <c r="S465" t="s">
        <v>773</v>
      </c>
      <c r="T465" t="s">
        <v>191</v>
      </c>
      <c r="U465" t="s">
        <v>60</v>
      </c>
      <c r="V465" t="s">
        <v>300</v>
      </c>
      <c r="W465">
        <v>1470</v>
      </c>
      <c r="X465" t="s">
        <v>2706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44602</v>
      </c>
      <c r="AW465" s="106">
        <v>4.5</v>
      </c>
      <c r="AX465" s="40">
        <f>VLOOKUP(dummy_data!$AU465,dummy_oppeained!B:C,2,0)</f>
        <v>6</v>
      </c>
      <c r="AY465" s="22" t="str">
        <f>VLOOKUP(AT465,dummy_oppeained!B:D,3,0)</f>
        <v>hindeline arvestus (eristav hindamine)</v>
      </c>
      <c r="AZ465" s="72">
        <f>VLOOKUP(AS:AS,hinded_abi!B:D,3,0)</f>
        <v>1</v>
      </c>
      <c r="BA465" s="26">
        <f t="shared" si="21"/>
        <v>6</v>
      </c>
      <c r="BB465" s="27">
        <f t="shared" si="22"/>
        <v>6</v>
      </c>
      <c r="BC465" s="95" t="str">
        <f t="shared" si="23"/>
        <v>S00020_36006114593_õppeaine36_44602</v>
      </c>
      <c r="BD465" s="99">
        <f>COUNTIF($BC$2:BC465, BC465)</f>
        <v>1</v>
      </c>
    </row>
    <row r="466" spans="1:56" hidden="1" x14ac:dyDescent="0.25">
      <c r="A466" t="s">
        <v>298</v>
      </c>
      <c r="B466" t="s">
        <v>242</v>
      </c>
      <c r="C466" t="s">
        <v>174</v>
      </c>
      <c r="D466" t="s">
        <v>876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270</v>
      </c>
      <c r="O466" t="s">
        <v>55</v>
      </c>
      <c r="P466" t="s">
        <v>929</v>
      </c>
      <c r="Q466" t="s">
        <v>117</v>
      </c>
      <c r="R466" s="1">
        <v>44452</v>
      </c>
      <c r="S466" t="s">
        <v>773</v>
      </c>
      <c r="T466" t="s">
        <v>191</v>
      </c>
      <c r="U466" t="s">
        <v>60</v>
      </c>
      <c r="V466" t="s">
        <v>300</v>
      </c>
      <c r="W466">
        <v>1470</v>
      </c>
      <c r="X466" t="s">
        <v>2706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45332</v>
      </c>
      <c r="AW466" s="106">
        <v>4.5</v>
      </c>
      <c r="AX466" s="15">
        <f>VLOOKUP(dummy_data!$AU466,dummy_oppeained!B:C,2,0)</f>
        <v>5</v>
      </c>
      <c r="AY466" s="22" t="str">
        <f>VLOOKUP(AT466,dummy_oppeained!B:D,3,0)</f>
        <v>hindeline arvestus (eristav hindamine)</v>
      </c>
      <c r="AZ466" s="72">
        <f>VLOOKUP(AS:AS,hinded_abi!B:D,3,0)</f>
        <v>1</v>
      </c>
      <c r="BA466" s="26">
        <f t="shared" si="21"/>
        <v>5</v>
      </c>
      <c r="BB466" s="27">
        <f t="shared" si="22"/>
        <v>5</v>
      </c>
      <c r="BC466" s="95" t="str">
        <f t="shared" si="23"/>
        <v>S00020_36006114593_õppeaine39_45332</v>
      </c>
      <c r="BD466" s="99">
        <f>COUNTIF($BC$2:BC466, BC466)</f>
        <v>1</v>
      </c>
    </row>
    <row r="467" spans="1:56" hidden="1" x14ac:dyDescent="0.25">
      <c r="A467" t="s">
        <v>298</v>
      </c>
      <c r="B467" t="s">
        <v>242</v>
      </c>
      <c r="C467" t="s">
        <v>174</v>
      </c>
      <c r="D467" t="s">
        <v>876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270</v>
      </c>
      <c r="O467" t="s">
        <v>55</v>
      </c>
      <c r="P467" t="s">
        <v>929</v>
      </c>
      <c r="Q467" t="s">
        <v>117</v>
      </c>
      <c r="R467" s="1">
        <v>44452</v>
      </c>
      <c r="S467" t="s">
        <v>773</v>
      </c>
      <c r="T467" t="s">
        <v>191</v>
      </c>
      <c r="U467" t="s">
        <v>60</v>
      </c>
      <c r="V467" t="s">
        <v>300</v>
      </c>
      <c r="W467">
        <v>1470</v>
      </c>
      <c r="X467" t="s">
        <v>2706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44602</v>
      </c>
      <c r="AW467" s="106">
        <v>4.5</v>
      </c>
      <c r="AX467" s="40">
        <f>VLOOKUP(dummy_data!$AU467,dummy_oppeained!B:C,2,0)</f>
        <v>2</v>
      </c>
      <c r="AY467" s="22" t="str">
        <f>VLOOKUP(AT467,dummy_oppeained!B:D,3,0)</f>
        <v>arvestus (mitteeristav)</v>
      </c>
      <c r="AZ467" s="72" t="str">
        <f>VLOOKUP(AS:AS,hinded_abi!B:D,3,0)</f>
        <v>NULL</v>
      </c>
      <c r="BA467" s="26" t="str">
        <f t="shared" si="21"/>
        <v/>
      </c>
      <c r="BB467" s="27">
        <f t="shared" si="22"/>
        <v>0</v>
      </c>
      <c r="BC467" s="95" t="str">
        <f t="shared" si="23"/>
        <v>S00020_36006114593_õppeaine74_44602</v>
      </c>
      <c r="BD467" s="99">
        <f>COUNTIF($BC$2:BC467, BC467)</f>
        <v>1</v>
      </c>
    </row>
    <row r="468" spans="1:56" hidden="1" x14ac:dyDescent="0.25">
      <c r="A468" t="s">
        <v>298</v>
      </c>
      <c r="B468" t="s">
        <v>242</v>
      </c>
      <c r="C468" t="s">
        <v>174</v>
      </c>
      <c r="D468" t="s">
        <v>876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270</v>
      </c>
      <c r="O468" t="s">
        <v>55</v>
      </c>
      <c r="P468" t="s">
        <v>929</v>
      </c>
      <c r="Q468" t="s">
        <v>117</v>
      </c>
      <c r="R468" s="1">
        <v>44452</v>
      </c>
      <c r="S468" t="s">
        <v>773</v>
      </c>
      <c r="T468" t="s">
        <v>191</v>
      </c>
      <c r="U468" t="s">
        <v>60</v>
      </c>
      <c r="V468" t="s">
        <v>300</v>
      </c>
      <c r="W468">
        <v>1470</v>
      </c>
      <c r="X468" t="s">
        <v>2706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44237</v>
      </c>
      <c r="AW468" s="106">
        <v>4.5</v>
      </c>
      <c r="AX468" s="15">
        <f>VLOOKUP(dummy_data!$AU468,dummy_oppeained!B:C,2,0)</f>
        <v>3</v>
      </c>
      <c r="AY468" s="22" t="str">
        <f>VLOOKUP(AT468,dummy_oppeained!B:D,3,0)</f>
        <v>arvestus (mitteeristav)</v>
      </c>
      <c r="AZ468" s="72" t="str">
        <f>VLOOKUP(AS:AS,hinded_abi!B:D,3,0)</f>
        <v>NULL</v>
      </c>
      <c r="BA468" s="26" t="str">
        <f t="shared" si="21"/>
        <v/>
      </c>
      <c r="BB468" s="27">
        <f t="shared" si="22"/>
        <v>0</v>
      </c>
      <c r="BC468" s="95" t="str">
        <f t="shared" si="23"/>
        <v>S00020_36006114593_õppeaine99_44237</v>
      </c>
      <c r="BD468" s="99">
        <f>COUNTIF($BC$2:BC468, BC468)</f>
        <v>1</v>
      </c>
    </row>
    <row r="469" spans="1:56" hidden="1" x14ac:dyDescent="0.25">
      <c r="A469" t="s">
        <v>298</v>
      </c>
      <c r="B469" t="s">
        <v>242</v>
      </c>
      <c r="C469" t="s">
        <v>174</v>
      </c>
      <c r="D469" t="s">
        <v>876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270</v>
      </c>
      <c r="O469" t="s">
        <v>55</v>
      </c>
      <c r="P469" t="s">
        <v>929</v>
      </c>
      <c r="Q469" t="s">
        <v>117</v>
      </c>
      <c r="R469" s="1">
        <v>44452</v>
      </c>
      <c r="S469" t="s">
        <v>773</v>
      </c>
      <c r="T469" t="s">
        <v>191</v>
      </c>
      <c r="U469" t="s">
        <v>60</v>
      </c>
      <c r="V469" t="s">
        <v>300</v>
      </c>
      <c r="W469">
        <v>1470</v>
      </c>
      <c r="X469" t="s">
        <v>2706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45698</v>
      </c>
      <c r="AW469" s="106">
        <v>4.5</v>
      </c>
      <c r="AX469" s="40">
        <f>VLOOKUP(dummy_data!$AU469,dummy_oppeained!B:C,2,0)</f>
        <v>6</v>
      </c>
      <c r="AY469" s="22" t="str">
        <f>VLOOKUP(AT469,dummy_oppeained!B:D,3,0)</f>
        <v>hindeline arvestus (eristav hindamine)</v>
      </c>
      <c r="AZ469" s="72">
        <f>VLOOKUP(AS:AS,hinded_abi!B:D,3,0)</f>
        <v>5</v>
      </c>
      <c r="BA469" s="26">
        <f t="shared" si="21"/>
        <v>30</v>
      </c>
      <c r="BB469" s="27">
        <f t="shared" si="22"/>
        <v>6</v>
      </c>
      <c r="BC469" s="95" t="str">
        <f t="shared" si="23"/>
        <v>S00020_36006114593_õppeaine84_45698</v>
      </c>
      <c r="BD469" s="99">
        <f>COUNTIF($BC$2:BC469, BC469)</f>
        <v>1</v>
      </c>
    </row>
    <row r="470" spans="1:56" hidden="1" x14ac:dyDescent="0.25">
      <c r="A470" t="s">
        <v>298</v>
      </c>
      <c r="B470" t="s">
        <v>242</v>
      </c>
      <c r="C470" t="s">
        <v>174</v>
      </c>
      <c r="D470" t="s">
        <v>876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270</v>
      </c>
      <c r="O470" t="s">
        <v>55</v>
      </c>
      <c r="P470" t="s">
        <v>929</v>
      </c>
      <c r="Q470" t="s">
        <v>117</v>
      </c>
      <c r="R470" s="1">
        <v>44452</v>
      </c>
      <c r="S470" t="s">
        <v>773</v>
      </c>
      <c r="T470" t="s">
        <v>191</v>
      </c>
      <c r="U470" t="s">
        <v>60</v>
      </c>
      <c r="V470" t="s">
        <v>300</v>
      </c>
      <c r="W470">
        <v>1470</v>
      </c>
      <c r="X470" t="s">
        <v>2706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44602</v>
      </c>
      <c r="AW470" s="106">
        <v>4.5</v>
      </c>
      <c r="AX470" s="15">
        <f>VLOOKUP(dummy_data!$AU470,dummy_oppeained!B:C,2,0)</f>
        <v>9</v>
      </c>
      <c r="AY470" s="22" t="str">
        <f>VLOOKUP(AT470,dummy_oppeained!B:D,3,0)</f>
        <v>eksam (eristav hindamine)</v>
      </c>
      <c r="AZ470" s="72">
        <f>VLOOKUP(AS:AS,hinded_abi!B:D,3,0)</f>
        <v>2</v>
      </c>
      <c r="BA470" s="26">
        <f t="shared" si="21"/>
        <v>18</v>
      </c>
      <c r="BB470" s="27">
        <f t="shared" si="22"/>
        <v>9</v>
      </c>
      <c r="BC470" s="95" t="str">
        <f t="shared" si="23"/>
        <v>S00020_36006114593_õppeaine52_44602</v>
      </c>
      <c r="BD470" s="99">
        <f>COUNTIF($BC$2:BC470, BC470)</f>
        <v>1</v>
      </c>
    </row>
    <row r="471" spans="1:56" hidden="1" x14ac:dyDescent="0.25">
      <c r="A471" t="s">
        <v>298</v>
      </c>
      <c r="B471" t="s">
        <v>242</v>
      </c>
      <c r="C471" t="s">
        <v>174</v>
      </c>
      <c r="D471" t="s">
        <v>876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270</v>
      </c>
      <c r="O471" t="s">
        <v>55</v>
      </c>
      <c r="P471" t="s">
        <v>929</v>
      </c>
      <c r="Q471" t="s">
        <v>117</v>
      </c>
      <c r="R471" s="1">
        <v>44452</v>
      </c>
      <c r="S471" t="s">
        <v>773</v>
      </c>
      <c r="T471" t="s">
        <v>191</v>
      </c>
      <c r="U471" t="s">
        <v>60</v>
      </c>
      <c r="V471" t="s">
        <v>300</v>
      </c>
      <c r="W471">
        <v>1470</v>
      </c>
      <c r="X471" t="s">
        <v>2706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45545</v>
      </c>
      <c r="AW471" s="106">
        <v>4.5</v>
      </c>
      <c r="AX471" s="40">
        <f>VLOOKUP(dummy_data!$AU471,dummy_oppeained!B:C,2,0)</f>
        <v>3</v>
      </c>
      <c r="AY471" s="22" t="str">
        <f>VLOOKUP(AT471,dummy_oppeained!B:D,3,0)</f>
        <v>arvestus (mitteeristav)</v>
      </c>
      <c r="AZ471" s="72" t="str">
        <f>VLOOKUP(AS:AS,hinded_abi!B:D,3,0)</f>
        <v>NULL</v>
      </c>
      <c r="BA471" s="26" t="str">
        <f t="shared" si="21"/>
        <v/>
      </c>
      <c r="BB471" s="27">
        <f t="shared" si="22"/>
        <v>0</v>
      </c>
      <c r="BC471" s="95" t="str">
        <f t="shared" si="23"/>
        <v>S00020_36006114593_õppeaine34_45545</v>
      </c>
      <c r="BD471" s="99">
        <f>COUNTIF($BC$2:BC471, BC471)</f>
        <v>1</v>
      </c>
    </row>
    <row r="472" spans="1:56" hidden="1" x14ac:dyDescent="0.25">
      <c r="A472" t="s">
        <v>298</v>
      </c>
      <c r="B472" t="s">
        <v>242</v>
      </c>
      <c r="C472" t="s">
        <v>174</v>
      </c>
      <c r="D472" t="s">
        <v>876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270</v>
      </c>
      <c r="O472" t="s">
        <v>55</v>
      </c>
      <c r="P472" t="s">
        <v>929</v>
      </c>
      <c r="Q472" t="s">
        <v>117</v>
      </c>
      <c r="R472" s="1">
        <v>44452</v>
      </c>
      <c r="S472" t="s">
        <v>773</v>
      </c>
      <c r="T472" t="s">
        <v>191</v>
      </c>
      <c r="U472" t="s">
        <v>60</v>
      </c>
      <c r="V472" t="s">
        <v>300</v>
      </c>
      <c r="W472">
        <v>1470</v>
      </c>
      <c r="X472" t="s">
        <v>2706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45698</v>
      </c>
      <c r="AW472" s="106">
        <v>4.5</v>
      </c>
      <c r="AX472" s="15">
        <f>VLOOKUP(dummy_data!$AU472,dummy_oppeained!B:C,2,0)</f>
        <v>6</v>
      </c>
      <c r="AY472" s="22" t="str">
        <f>VLOOKUP(AT472,dummy_oppeained!B:D,3,0)</f>
        <v>hindeline arvestus (eristav hindamine)</v>
      </c>
      <c r="AZ472" s="72">
        <f>VLOOKUP(AS:AS,hinded_abi!B:D,3,0)</f>
        <v>0</v>
      </c>
      <c r="BA472" s="26">
        <f t="shared" si="21"/>
        <v>0</v>
      </c>
      <c r="BB472" s="27">
        <f t="shared" si="22"/>
        <v>6</v>
      </c>
      <c r="BC472" s="95" t="str">
        <f t="shared" si="23"/>
        <v>S00020_36006114593_õppeaine13_45698</v>
      </c>
      <c r="BD472" s="99">
        <f>COUNTIF($BC$2:BC472, BC472)</f>
        <v>1</v>
      </c>
    </row>
    <row r="473" spans="1:56" hidden="1" x14ac:dyDescent="0.25">
      <c r="A473" t="s">
        <v>298</v>
      </c>
      <c r="B473" t="s">
        <v>242</v>
      </c>
      <c r="C473" t="s">
        <v>174</v>
      </c>
      <c r="D473" t="s">
        <v>876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270</v>
      </c>
      <c r="O473" t="s">
        <v>55</v>
      </c>
      <c r="P473" t="s">
        <v>929</v>
      </c>
      <c r="Q473" t="s">
        <v>117</v>
      </c>
      <c r="R473" s="1">
        <v>44452</v>
      </c>
      <c r="S473" t="s">
        <v>773</v>
      </c>
      <c r="T473" t="s">
        <v>191</v>
      </c>
      <c r="U473" t="s">
        <v>60</v>
      </c>
      <c r="V473" t="s">
        <v>300</v>
      </c>
      <c r="W473">
        <v>1470</v>
      </c>
      <c r="X473" t="s">
        <v>2706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45545</v>
      </c>
      <c r="AW473" s="106">
        <v>4.5</v>
      </c>
      <c r="AX473" s="40">
        <f>VLOOKUP(dummy_data!$AU473,dummy_oppeained!B:C,2,0)</f>
        <v>3</v>
      </c>
      <c r="AY473" s="22" t="str">
        <f>VLOOKUP(AT473,dummy_oppeained!B:D,3,0)</f>
        <v>arvestus (mitteeristav)</v>
      </c>
      <c r="AZ473" s="72" t="str">
        <f>VLOOKUP(AS:AS,hinded_abi!B:D,3,0)</f>
        <v>NULL</v>
      </c>
      <c r="BA473" s="26" t="str">
        <f t="shared" si="21"/>
        <v/>
      </c>
      <c r="BB473" s="27">
        <f t="shared" si="22"/>
        <v>0</v>
      </c>
      <c r="BC473" s="95" t="str">
        <f t="shared" si="23"/>
        <v>S00020_36006114593_õppeaine48_45545</v>
      </c>
      <c r="BD473" s="99">
        <f>COUNTIF($BC$2:BC473, BC473)</f>
        <v>1</v>
      </c>
    </row>
    <row r="474" spans="1:56" hidden="1" x14ac:dyDescent="0.25">
      <c r="A474" t="s">
        <v>298</v>
      </c>
      <c r="B474" t="s">
        <v>242</v>
      </c>
      <c r="C474" t="s">
        <v>174</v>
      </c>
      <c r="D474" t="s">
        <v>876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270</v>
      </c>
      <c r="O474" t="s">
        <v>55</v>
      </c>
      <c r="P474" t="s">
        <v>929</v>
      </c>
      <c r="Q474" t="s">
        <v>117</v>
      </c>
      <c r="R474" s="1">
        <v>44452</v>
      </c>
      <c r="S474" t="s">
        <v>773</v>
      </c>
      <c r="T474" t="s">
        <v>191</v>
      </c>
      <c r="U474" t="s">
        <v>60</v>
      </c>
      <c r="V474" t="s">
        <v>300</v>
      </c>
      <c r="W474">
        <v>1470</v>
      </c>
      <c r="X474" t="s">
        <v>2706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45698</v>
      </c>
      <c r="AW474" s="106">
        <v>4.5</v>
      </c>
      <c r="AX474" s="15">
        <f>VLOOKUP(dummy_data!$AU474,dummy_oppeained!B:C,2,0)</f>
        <v>2</v>
      </c>
      <c r="AY474" s="22" t="str">
        <f>VLOOKUP(AT474,dummy_oppeained!B:D,3,0)</f>
        <v>arvestus (mitteeristav)</v>
      </c>
      <c r="AZ474" s="72" t="str">
        <f>VLOOKUP(AS:AS,hinded_abi!B:D,3,0)</f>
        <v>NULL</v>
      </c>
      <c r="BA474" s="26" t="str">
        <f t="shared" si="21"/>
        <v/>
      </c>
      <c r="BB474" s="27">
        <f t="shared" si="22"/>
        <v>0</v>
      </c>
      <c r="BC474" s="95" t="str">
        <f t="shared" si="23"/>
        <v>S00020_36006114593_õppeaine88_45698</v>
      </c>
      <c r="BD474" s="99">
        <f>COUNTIF($BC$2:BC474, BC474)</f>
        <v>1</v>
      </c>
    </row>
    <row r="475" spans="1:56" hidden="1" x14ac:dyDescent="0.25">
      <c r="A475" t="s">
        <v>301</v>
      </c>
      <c r="B475" t="s">
        <v>296</v>
      </c>
      <c r="C475" t="s">
        <v>49</v>
      </c>
      <c r="D475" t="s">
        <v>886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920</v>
      </c>
      <c r="Q475" t="s">
        <v>10</v>
      </c>
      <c r="R475" s="1">
        <v>44806</v>
      </c>
      <c r="S475" t="s">
        <v>773</v>
      </c>
      <c r="T475" t="s">
        <v>119</v>
      </c>
      <c r="U475" t="s">
        <v>120</v>
      </c>
      <c r="V475" t="s">
        <v>160</v>
      </c>
      <c r="W475">
        <v>80166</v>
      </c>
      <c r="X475" t="s">
        <v>2706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44237</v>
      </c>
      <c r="AW475" s="106">
        <v>3.5</v>
      </c>
      <c r="AX475" s="40">
        <f>VLOOKUP(dummy_data!$AU475,dummy_oppeained!B:C,2,0)</f>
        <v>8</v>
      </c>
      <c r="AY475" s="22" t="str">
        <f>VLOOKUP(AT475,dummy_oppeained!B:D,3,0)</f>
        <v>eksam (eristav hindamine)</v>
      </c>
      <c r="AZ475" s="72">
        <f>VLOOKUP(AS:AS,hinded_abi!B:D,3,0)</f>
        <v>4</v>
      </c>
      <c r="BA475" s="26">
        <f t="shared" si="21"/>
        <v>32</v>
      </c>
      <c r="BB475" s="27">
        <f t="shared" si="22"/>
        <v>8</v>
      </c>
      <c r="BC475" s="95" t="str">
        <f t="shared" si="23"/>
        <v>S00021_55109077871_õppeaine65_44237</v>
      </c>
      <c r="BD475" s="99">
        <f>COUNTIF($BC$2:BC475, BC475)</f>
        <v>1</v>
      </c>
    </row>
    <row r="476" spans="1:56" hidden="1" x14ac:dyDescent="0.25">
      <c r="A476" t="s">
        <v>301</v>
      </c>
      <c r="B476" t="s">
        <v>296</v>
      </c>
      <c r="C476" t="s">
        <v>49</v>
      </c>
      <c r="D476" t="s">
        <v>886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920</v>
      </c>
      <c r="Q476" t="s">
        <v>10</v>
      </c>
      <c r="R476" s="1">
        <v>44806</v>
      </c>
      <c r="S476" t="s">
        <v>773</v>
      </c>
      <c r="T476" t="s">
        <v>119</v>
      </c>
      <c r="U476" t="s">
        <v>120</v>
      </c>
      <c r="V476" t="s">
        <v>160</v>
      </c>
      <c r="W476">
        <v>80166</v>
      </c>
      <c r="X476" t="s">
        <v>2706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44449</v>
      </c>
      <c r="AW476" s="106">
        <v>3.5</v>
      </c>
      <c r="AX476" s="15">
        <f>VLOOKUP(dummy_data!$AU476,dummy_oppeained!B:C,2,0)</f>
        <v>3</v>
      </c>
      <c r="AY476" s="22" t="str">
        <f>VLOOKUP(AT476,dummy_oppeained!B:D,3,0)</f>
        <v>arvestus (mitteeristav)</v>
      </c>
      <c r="AZ476" s="72" t="str">
        <f>VLOOKUP(AS:AS,hinded_abi!B:D,3,0)</f>
        <v>NULL</v>
      </c>
      <c r="BA476" s="26" t="str">
        <f t="shared" si="21"/>
        <v/>
      </c>
      <c r="BB476" s="27">
        <f t="shared" si="22"/>
        <v>0</v>
      </c>
      <c r="BC476" s="95" t="str">
        <f t="shared" si="23"/>
        <v>S00021_55109077871_õppeaine29_44449</v>
      </c>
      <c r="BD476" s="99">
        <f>COUNTIF($BC$2:BC476, BC476)</f>
        <v>1</v>
      </c>
    </row>
    <row r="477" spans="1:56" hidden="1" x14ac:dyDescent="0.25">
      <c r="A477" t="s">
        <v>301</v>
      </c>
      <c r="B477" t="s">
        <v>296</v>
      </c>
      <c r="C477" t="s">
        <v>49</v>
      </c>
      <c r="D477" t="s">
        <v>886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920</v>
      </c>
      <c r="Q477" t="s">
        <v>10</v>
      </c>
      <c r="R477" s="1">
        <v>44806</v>
      </c>
      <c r="S477" t="s">
        <v>773</v>
      </c>
      <c r="T477" t="s">
        <v>119</v>
      </c>
      <c r="U477" t="s">
        <v>120</v>
      </c>
      <c r="V477" t="s">
        <v>160</v>
      </c>
      <c r="W477">
        <v>80166</v>
      </c>
      <c r="X477" t="s">
        <v>2706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45332</v>
      </c>
      <c r="AW477" s="106">
        <v>3.5</v>
      </c>
      <c r="AX477" s="40">
        <f>VLOOKUP(dummy_data!$AU477,dummy_oppeained!B:C,2,0)</f>
        <v>6</v>
      </c>
      <c r="AY477" s="22" t="str">
        <f>VLOOKUP(AT477,dummy_oppeained!B:D,3,0)</f>
        <v>hindeline arvestus (eristav hindamine)</v>
      </c>
      <c r="AZ477" s="72">
        <f>VLOOKUP(AS:AS,hinded_abi!B:D,3,0)</f>
        <v>3</v>
      </c>
      <c r="BA477" s="26">
        <f t="shared" si="21"/>
        <v>18</v>
      </c>
      <c r="BB477" s="27">
        <f t="shared" si="22"/>
        <v>6</v>
      </c>
      <c r="BC477" s="95" t="str">
        <f t="shared" si="23"/>
        <v>S00021_55109077871_õppeaine56_45332</v>
      </c>
      <c r="BD477" s="99">
        <f>COUNTIF($BC$2:BC477, BC477)</f>
        <v>1</v>
      </c>
    </row>
    <row r="478" spans="1:56" hidden="1" x14ac:dyDescent="0.25">
      <c r="A478" t="s">
        <v>301</v>
      </c>
      <c r="B478" t="s">
        <v>296</v>
      </c>
      <c r="C478" t="s">
        <v>49</v>
      </c>
      <c r="D478" t="s">
        <v>886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920</v>
      </c>
      <c r="Q478" t="s">
        <v>10</v>
      </c>
      <c r="R478" s="1">
        <v>44806</v>
      </c>
      <c r="S478" t="s">
        <v>773</v>
      </c>
      <c r="T478" t="s">
        <v>119</v>
      </c>
      <c r="U478" t="s">
        <v>120</v>
      </c>
      <c r="V478" t="s">
        <v>160</v>
      </c>
      <c r="W478">
        <v>80166</v>
      </c>
      <c r="X478" t="s">
        <v>2706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45179</v>
      </c>
      <c r="AW478" s="106">
        <v>3.5</v>
      </c>
      <c r="AX478" s="15">
        <f>VLOOKUP(dummy_data!$AU478,dummy_oppeained!B:C,2,0)</f>
        <v>6</v>
      </c>
      <c r="AY478" s="22" t="str">
        <f>VLOOKUP(AT478,dummy_oppeained!B:D,3,0)</f>
        <v>hindeline arvestus (eristav hindamine)</v>
      </c>
      <c r="AZ478" s="72">
        <f>VLOOKUP(AS:AS,hinded_abi!B:D,3,0)</f>
        <v>0</v>
      </c>
      <c r="BA478" s="26">
        <f t="shared" si="21"/>
        <v>0</v>
      </c>
      <c r="BB478" s="27">
        <f t="shared" si="22"/>
        <v>6</v>
      </c>
      <c r="BC478" s="95" t="str">
        <f t="shared" si="23"/>
        <v>S00021_55109077871_õppeaine98_45179</v>
      </c>
      <c r="BD478" s="99">
        <f>COUNTIF($BC$2:BC478, BC478)</f>
        <v>1</v>
      </c>
    </row>
    <row r="479" spans="1:56" hidden="1" x14ac:dyDescent="0.25">
      <c r="A479" t="s">
        <v>301</v>
      </c>
      <c r="B479" t="s">
        <v>296</v>
      </c>
      <c r="C479" t="s">
        <v>49</v>
      </c>
      <c r="D479" t="s">
        <v>886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920</v>
      </c>
      <c r="Q479" t="s">
        <v>10</v>
      </c>
      <c r="R479" s="1">
        <v>44806</v>
      </c>
      <c r="S479" t="s">
        <v>773</v>
      </c>
      <c r="T479" t="s">
        <v>119</v>
      </c>
      <c r="U479" t="s">
        <v>120</v>
      </c>
      <c r="V479" t="s">
        <v>160</v>
      </c>
      <c r="W479">
        <v>80166</v>
      </c>
      <c r="X479" t="s">
        <v>2706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45910</v>
      </c>
      <c r="AW479" s="106">
        <v>3.5</v>
      </c>
      <c r="AX479" s="40">
        <f>VLOOKUP(dummy_data!$AU479,dummy_oppeained!B:C,2,0)</f>
        <v>6</v>
      </c>
      <c r="AY479" s="22" t="str">
        <f>VLOOKUP(AT479,dummy_oppeained!B:D,3,0)</f>
        <v>hindeline arvestus (eristav hindamine)</v>
      </c>
      <c r="AZ479" s="72">
        <f>VLOOKUP(AS:AS,hinded_abi!B:D,3,0)</f>
        <v>5</v>
      </c>
      <c r="BA479" s="26">
        <f t="shared" si="21"/>
        <v>30</v>
      </c>
      <c r="BB479" s="27">
        <f t="shared" si="22"/>
        <v>6</v>
      </c>
      <c r="BC479" s="95" t="str">
        <f t="shared" si="23"/>
        <v>S00021_55109077871_õppeaine36_45910</v>
      </c>
      <c r="BD479" s="99">
        <f>COUNTIF($BC$2:BC479, BC479)</f>
        <v>1</v>
      </c>
    </row>
    <row r="480" spans="1:56" hidden="1" x14ac:dyDescent="0.25">
      <c r="A480" t="s">
        <v>301</v>
      </c>
      <c r="B480" t="s">
        <v>296</v>
      </c>
      <c r="C480" t="s">
        <v>49</v>
      </c>
      <c r="D480" t="s">
        <v>886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920</v>
      </c>
      <c r="Q480" t="s">
        <v>10</v>
      </c>
      <c r="R480" s="1">
        <v>44806</v>
      </c>
      <c r="S480" t="s">
        <v>773</v>
      </c>
      <c r="T480" t="s">
        <v>119</v>
      </c>
      <c r="U480" t="s">
        <v>120</v>
      </c>
      <c r="V480" t="s">
        <v>160</v>
      </c>
      <c r="W480">
        <v>80166</v>
      </c>
      <c r="X480" t="s">
        <v>2706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45698</v>
      </c>
      <c r="AW480" s="106">
        <v>3.5</v>
      </c>
      <c r="AX480" s="15">
        <f>VLOOKUP(dummy_data!$AU480,dummy_oppeained!B:C,2,0)</f>
        <v>9</v>
      </c>
      <c r="AY480" s="22" t="str">
        <f>VLOOKUP(AT480,dummy_oppeained!B:D,3,0)</f>
        <v>eksam (eristav hindamine)</v>
      </c>
      <c r="AZ480" s="72">
        <f>VLOOKUP(AS:AS,hinded_abi!B:D,3,0)</f>
        <v>3</v>
      </c>
      <c r="BA480" s="26">
        <f t="shared" si="21"/>
        <v>27</v>
      </c>
      <c r="BB480" s="27">
        <f t="shared" si="22"/>
        <v>9</v>
      </c>
      <c r="BC480" s="95" t="str">
        <f t="shared" si="23"/>
        <v>S00021_55109077871_õppeaine80_45698</v>
      </c>
      <c r="BD480" s="99">
        <f>COUNTIF($BC$2:BC480, BC480)</f>
        <v>1</v>
      </c>
    </row>
    <row r="481" spans="1:56" hidden="1" x14ac:dyDescent="0.25">
      <c r="A481" t="s">
        <v>301</v>
      </c>
      <c r="B481" t="s">
        <v>296</v>
      </c>
      <c r="C481" t="s">
        <v>49</v>
      </c>
      <c r="D481" t="s">
        <v>886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920</v>
      </c>
      <c r="Q481" t="s">
        <v>10</v>
      </c>
      <c r="R481" s="1">
        <v>44806</v>
      </c>
      <c r="S481" t="s">
        <v>773</v>
      </c>
      <c r="T481" t="s">
        <v>119</v>
      </c>
      <c r="U481" t="s">
        <v>120</v>
      </c>
      <c r="V481" t="s">
        <v>160</v>
      </c>
      <c r="W481">
        <v>80166</v>
      </c>
      <c r="X481" t="s">
        <v>2706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45332</v>
      </c>
      <c r="AW481" s="106">
        <v>3.5</v>
      </c>
      <c r="AX481" s="40">
        <f>VLOOKUP(dummy_data!$AU481,dummy_oppeained!B:C,2,0)</f>
        <v>3</v>
      </c>
      <c r="AY481" s="22" t="str">
        <f>VLOOKUP(AT481,dummy_oppeained!B:D,3,0)</f>
        <v>arvestus (mitteeristav)</v>
      </c>
      <c r="AZ481" s="72">
        <f>VLOOKUP(AS:AS,hinded_abi!B:D,3,0)</f>
        <v>0</v>
      </c>
      <c r="BA481" s="26">
        <f t="shared" si="21"/>
        <v>0</v>
      </c>
      <c r="BB481" s="27">
        <f t="shared" si="22"/>
        <v>0</v>
      </c>
      <c r="BC481" s="95" t="str">
        <f t="shared" si="23"/>
        <v>S00021_55109077871_õppeaine6_45332</v>
      </c>
      <c r="BD481" s="99">
        <f>COUNTIF($BC$2:BC481, BC481)</f>
        <v>1</v>
      </c>
    </row>
    <row r="482" spans="1:56" hidden="1" x14ac:dyDescent="0.25">
      <c r="A482" t="s">
        <v>301</v>
      </c>
      <c r="B482" t="s">
        <v>296</v>
      </c>
      <c r="C482" t="s">
        <v>49</v>
      </c>
      <c r="D482" t="s">
        <v>886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920</v>
      </c>
      <c r="Q482" t="s">
        <v>10</v>
      </c>
      <c r="R482" s="1">
        <v>44806</v>
      </c>
      <c r="S482" t="s">
        <v>773</v>
      </c>
      <c r="T482" t="s">
        <v>119</v>
      </c>
      <c r="U482" t="s">
        <v>120</v>
      </c>
      <c r="V482" t="s">
        <v>160</v>
      </c>
      <c r="W482">
        <v>80166</v>
      </c>
      <c r="X482" t="s">
        <v>2706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45545</v>
      </c>
      <c r="AW482" s="106">
        <v>3.5</v>
      </c>
      <c r="AX482" s="15">
        <f>VLOOKUP(dummy_data!$AU482,dummy_oppeained!B:C,2,0)</f>
        <v>3</v>
      </c>
      <c r="AY482" s="22" t="str">
        <f>VLOOKUP(AT482,dummy_oppeained!B:D,3,0)</f>
        <v>arvestus (mitteeristav)</v>
      </c>
      <c r="AZ482" s="72" t="str">
        <f>VLOOKUP(AS:AS,hinded_abi!B:D,3,0)</f>
        <v>NULL</v>
      </c>
      <c r="BA482" s="26" t="str">
        <f t="shared" si="21"/>
        <v/>
      </c>
      <c r="BB482" s="27">
        <f t="shared" si="22"/>
        <v>0</v>
      </c>
      <c r="BC482" s="95" t="str">
        <f t="shared" si="23"/>
        <v>S00021_55109077871_õppeaine76_45545</v>
      </c>
      <c r="BD482" s="99">
        <f>COUNTIF($BC$2:BC482, BC482)</f>
        <v>1</v>
      </c>
    </row>
    <row r="483" spans="1:56" hidden="1" x14ac:dyDescent="0.25">
      <c r="A483" t="s">
        <v>301</v>
      </c>
      <c r="B483" t="s">
        <v>296</v>
      </c>
      <c r="C483" t="s">
        <v>49</v>
      </c>
      <c r="D483" t="s">
        <v>886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920</v>
      </c>
      <c r="Q483" t="s">
        <v>10</v>
      </c>
      <c r="R483" s="1">
        <v>44806</v>
      </c>
      <c r="S483" t="s">
        <v>773</v>
      </c>
      <c r="T483" t="s">
        <v>119</v>
      </c>
      <c r="U483" t="s">
        <v>120</v>
      </c>
      <c r="V483" t="s">
        <v>160</v>
      </c>
      <c r="W483">
        <v>80166</v>
      </c>
      <c r="X483" t="s">
        <v>2706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44814</v>
      </c>
      <c r="AW483" s="106">
        <v>3.5</v>
      </c>
      <c r="AX483" s="40">
        <f>VLOOKUP(dummy_data!$AU483,dummy_oppeained!B:C,2,0)</f>
        <v>2</v>
      </c>
      <c r="AY483" s="22" t="str">
        <f>VLOOKUP(AT483,dummy_oppeained!B:D,3,0)</f>
        <v>arvestus (mitteeristav)</v>
      </c>
      <c r="AZ483" s="72">
        <f>VLOOKUP(AS:AS,hinded_abi!B:D,3,0)</f>
        <v>0</v>
      </c>
      <c r="BA483" s="26">
        <f t="shared" si="21"/>
        <v>0</v>
      </c>
      <c r="BB483" s="27">
        <f t="shared" si="22"/>
        <v>0</v>
      </c>
      <c r="BC483" s="95" t="str">
        <f t="shared" si="23"/>
        <v>S00021_55109077871_õppeaine47_44814</v>
      </c>
      <c r="BD483" s="99">
        <f>COUNTIF($BC$2:BC483, BC483)</f>
        <v>1</v>
      </c>
    </row>
    <row r="484" spans="1:56" x14ac:dyDescent="0.25">
      <c r="A484" t="s">
        <v>304</v>
      </c>
      <c r="B484" t="s">
        <v>207</v>
      </c>
      <c r="C484" t="s">
        <v>113</v>
      </c>
      <c r="D484" t="s">
        <v>883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930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2707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44449</v>
      </c>
      <c r="AW484" s="106">
        <v>4.5</v>
      </c>
      <c r="AX484" s="15">
        <f>VLOOKUP(dummy_data!$AU484,dummy_oppeained!B:C,2,0)</f>
        <v>3</v>
      </c>
      <c r="AY484" s="22" t="str">
        <f>VLOOKUP(AT484,dummy_oppeained!B:D,3,0)</f>
        <v>arvestus (mitteeristav)</v>
      </c>
      <c r="AZ484" s="72" t="str">
        <f>VLOOKUP(AS:AS,hinded_abi!B:D,3,0)</f>
        <v>NULL</v>
      </c>
      <c r="BA484" s="26" t="str">
        <f t="shared" si="21"/>
        <v/>
      </c>
      <c r="BB484" s="27">
        <f t="shared" si="22"/>
        <v>0</v>
      </c>
      <c r="BC484" s="95" t="str">
        <f t="shared" si="23"/>
        <v>S00022_42211047194_õppeaine76_44449</v>
      </c>
      <c r="BD484" s="99">
        <f>COUNTIF($BC$2:BC484, BC484)</f>
        <v>1</v>
      </c>
    </row>
    <row r="485" spans="1:56" x14ac:dyDescent="0.25">
      <c r="A485" t="s">
        <v>304</v>
      </c>
      <c r="B485" t="s">
        <v>207</v>
      </c>
      <c r="C485" t="s">
        <v>113</v>
      </c>
      <c r="D485" t="s">
        <v>883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930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2707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45698</v>
      </c>
      <c r="AW485" s="106">
        <v>4.5</v>
      </c>
      <c r="AX485" s="40">
        <f>VLOOKUP(dummy_data!$AU485,dummy_oppeained!B:C,2,0)</f>
        <v>2</v>
      </c>
      <c r="AY485" s="22" t="str">
        <f>VLOOKUP(AT485,dummy_oppeained!B:D,3,0)</f>
        <v>arvestus (mitteeristav)</v>
      </c>
      <c r="AZ485" s="72">
        <f>VLOOKUP(AS:AS,hinded_abi!B:D,3,0)</f>
        <v>0</v>
      </c>
      <c r="BA485" s="26">
        <f t="shared" si="21"/>
        <v>0</v>
      </c>
      <c r="BB485" s="27">
        <f t="shared" si="22"/>
        <v>0</v>
      </c>
      <c r="BC485" s="95" t="str">
        <f t="shared" si="23"/>
        <v>S00022_42211047194_õppeaine74_45698</v>
      </c>
      <c r="BD485" s="99">
        <f>COUNTIF($BC$2:BC485, BC485)</f>
        <v>1</v>
      </c>
    </row>
    <row r="486" spans="1:56" x14ac:dyDescent="0.25">
      <c r="A486" t="s">
        <v>304</v>
      </c>
      <c r="B486" t="s">
        <v>207</v>
      </c>
      <c r="C486" t="s">
        <v>113</v>
      </c>
      <c r="D486" t="s">
        <v>883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930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2707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44084</v>
      </c>
      <c r="AW486" s="106">
        <v>4.5</v>
      </c>
      <c r="AX486" s="15">
        <f>VLOOKUP(dummy_data!$AU486,dummy_oppeained!B:C,2,0)</f>
        <v>6</v>
      </c>
      <c r="AY486" s="22" t="str">
        <f>VLOOKUP(AT486,dummy_oppeained!B:D,3,0)</f>
        <v>hindeline arvestus (eristav hindamine)</v>
      </c>
      <c r="AZ486" s="72">
        <f>VLOOKUP(AS:AS,hinded_abi!B:D,3,0)</f>
        <v>2</v>
      </c>
      <c r="BA486" s="26">
        <f t="shared" si="21"/>
        <v>12</v>
      </c>
      <c r="BB486" s="27">
        <f t="shared" si="22"/>
        <v>6</v>
      </c>
      <c r="BC486" s="95" t="str">
        <f t="shared" si="23"/>
        <v>S00022_42211047194_õppeaine8_44084</v>
      </c>
      <c r="BD486" s="99">
        <f>COUNTIF($BC$2:BC486, BC486)</f>
        <v>1</v>
      </c>
    </row>
    <row r="487" spans="1:56" x14ac:dyDescent="0.25">
      <c r="A487" t="s">
        <v>304</v>
      </c>
      <c r="B487" t="s">
        <v>207</v>
      </c>
      <c r="C487" t="s">
        <v>113</v>
      </c>
      <c r="D487" t="s">
        <v>883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930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2707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45545</v>
      </c>
      <c r="AW487" s="106">
        <v>4.5</v>
      </c>
      <c r="AX487" s="40">
        <f>VLOOKUP(dummy_data!$AU487,dummy_oppeained!B:C,2,0)</f>
        <v>3</v>
      </c>
      <c r="AY487" s="22" t="str">
        <f>VLOOKUP(AT487,dummy_oppeained!B:D,3,0)</f>
        <v>arvestus (mitteeristav)</v>
      </c>
      <c r="AZ487" s="72" t="str">
        <f>VLOOKUP(AS:AS,hinded_abi!B:D,3,0)</f>
        <v>NULL</v>
      </c>
      <c r="BA487" s="26" t="str">
        <f t="shared" si="21"/>
        <v/>
      </c>
      <c r="BB487" s="27">
        <f t="shared" si="22"/>
        <v>0</v>
      </c>
      <c r="BC487" s="95" t="str">
        <f t="shared" si="23"/>
        <v>S00022_42211047194_õppeaine87_45545</v>
      </c>
      <c r="BD487" s="99">
        <f>COUNTIF($BC$2:BC487, BC487)</f>
        <v>1</v>
      </c>
    </row>
    <row r="488" spans="1:56" x14ac:dyDescent="0.25">
      <c r="A488" t="s">
        <v>304</v>
      </c>
      <c r="B488" t="s">
        <v>207</v>
      </c>
      <c r="C488" t="s">
        <v>113</v>
      </c>
      <c r="D488" t="s">
        <v>883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930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2707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44814</v>
      </c>
      <c r="AW488" s="106">
        <v>4.5</v>
      </c>
      <c r="AX488" s="15">
        <f>VLOOKUP(dummy_data!$AU488,dummy_oppeained!B:C,2,0)</f>
        <v>3</v>
      </c>
      <c r="AY488" s="22" t="str">
        <f>VLOOKUP(AT488,dummy_oppeained!B:D,3,0)</f>
        <v>arvestus (mitteeristav)</v>
      </c>
      <c r="AZ488" s="72" t="str">
        <f>VLOOKUP(AS:AS,hinded_abi!B:D,3,0)</f>
        <v>NULL</v>
      </c>
      <c r="BA488" s="26" t="str">
        <f t="shared" si="21"/>
        <v/>
      </c>
      <c r="BB488" s="27">
        <f t="shared" si="22"/>
        <v>0</v>
      </c>
      <c r="BC488" s="95" t="str">
        <f t="shared" si="23"/>
        <v>S00022_42211047194_õppeaine21_44814</v>
      </c>
      <c r="BD488" s="99">
        <f>COUNTIF($BC$2:BC488, BC488)</f>
        <v>1</v>
      </c>
    </row>
    <row r="489" spans="1:56" x14ac:dyDescent="0.25">
      <c r="A489" t="s">
        <v>304</v>
      </c>
      <c r="B489" t="s">
        <v>207</v>
      </c>
      <c r="C489" t="s">
        <v>113</v>
      </c>
      <c r="D489" t="s">
        <v>883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930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2707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44967</v>
      </c>
      <c r="AW489" s="106">
        <v>4.5</v>
      </c>
      <c r="AX489" s="40">
        <f>VLOOKUP(dummy_data!$AU489,dummy_oppeained!B:C,2,0)</f>
        <v>5</v>
      </c>
      <c r="AY489" s="22" t="str">
        <f>VLOOKUP(AT489,dummy_oppeained!B:D,3,0)</f>
        <v>hindeline arvestus (eristav hindamine)</v>
      </c>
      <c r="AZ489" s="72">
        <f>VLOOKUP(AS:AS,hinded_abi!B:D,3,0)</f>
        <v>2</v>
      </c>
      <c r="BA489" s="26">
        <f t="shared" si="21"/>
        <v>10</v>
      </c>
      <c r="BB489" s="27">
        <f t="shared" si="22"/>
        <v>5</v>
      </c>
      <c r="BC489" s="95" t="str">
        <f t="shared" si="23"/>
        <v>S00022_42211047194_õppeaine25_44967</v>
      </c>
      <c r="BD489" s="99">
        <f>COUNTIF($BC$2:BC489, BC489)</f>
        <v>1</v>
      </c>
    </row>
    <row r="490" spans="1:56" x14ac:dyDescent="0.25">
      <c r="A490" t="s">
        <v>304</v>
      </c>
      <c r="B490" t="s">
        <v>207</v>
      </c>
      <c r="C490" t="s">
        <v>113</v>
      </c>
      <c r="D490" t="s">
        <v>883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930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2707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45179</v>
      </c>
      <c r="AW490" s="106">
        <v>4.5</v>
      </c>
      <c r="AX490" s="15">
        <f>VLOOKUP(dummy_data!$AU490,dummy_oppeained!B:C,2,0)</f>
        <v>6</v>
      </c>
      <c r="AY490" s="22" t="str">
        <f>VLOOKUP(AT490,dummy_oppeained!B:D,3,0)</f>
        <v>hindeline arvestus (eristav hindamine)</v>
      </c>
      <c r="AZ490" s="72">
        <f>VLOOKUP(AS:AS,hinded_abi!B:D,3,0)</f>
        <v>0</v>
      </c>
      <c r="BA490" s="26">
        <f t="shared" si="21"/>
        <v>0</v>
      </c>
      <c r="BB490" s="27">
        <f t="shared" si="22"/>
        <v>6</v>
      </c>
      <c r="BC490" s="95" t="str">
        <f t="shared" si="23"/>
        <v>S00022_42211047194_õppeaine2_45179</v>
      </c>
      <c r="BD490" s="99">
        <f>COUNTIF($BC$2:BC490, BC490)</f>
        <v>1</v>
      </c>
    </row>
    <row r="491" spans="1:56" x14ac:dyDescent="0.25">
      <c r="A491" t="s">
        <v>304</v>
      </c>
      <c r="B491" t="s">
        <v>207</v>
      </c>
      <c r="C491" t="s">
        <v>113</v>
      </c>
      <c r="D491" t="s">
        <v>883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930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2707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44449</v>
      </c>
      <c r="AW491" s="106">
        <v>4.5</v>
      </c>
      <c r="AX491" s="40">
        <f>VLOOKUP(dummy_data!$AU491,dummy_oppeained!B:C,2,0)</f>
        <v>6</v>
      </c>
      <c r="AY491" s="22" t="str">
        <f>VLOOKUP(AT491,dummy_oppeained!B:D,3,0)</f>
        <v>hindeline arvestus (eristav hindamine)</v>
      </c>
      <c r="AZ491" s="72">
        <f>VLOOKUP(AS:AS,hinded_abi!B:D,3,0)</f>
        <v>5</v>
      </c>
      <c r="BA491" s="26">
        <f t="shared" si="21"/>
        <v>30</v>
      </c>
      <c r="BB491" s="27">
        <f t="shared" si="22"/>
        <v>6</v>
      </c>
      <c r="BC491" s="95" t="str">
        <f t="shared" si="23"/>
        <v>S00022_42211047194_õppeaine27_44449</v>
      </c>
      <c r="BD491" s="99">
        <f>COUNTIF($BC$2:BC491, BC491)</f>
        <v>1</v>
      </c>
    </row>
    <row r="492" spans="1:56" x14ac:dyDescent="0.25">
      <c r="A492" t="s">
        <v>304</v>
      </c>
      <c r="B492" t="s">
        <v>207</v>
      </c>
      <c r="C492" t="s">
        <v>113</v>
      </c>
      <c r="D492" t="s">
        <v>883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930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2707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45179</v>
      </c>
      <c r="AW492" s="106">
        <v>4.5</v>
      </c>
      <c r="AX492" s="15">
        <f>VLOOKUP(dummy_data!$AU492,dummy_oppeained!B:C,2,0)</f>
        <v>6</v>
      </c>
      <c r="AY492" s="22" t="str">
        <f>VLOOKUP(AT492,dummy_oppeained!B:D,3,0)</f>
        <v>hindeline arvestus (eristav hindamine)</v>
      </c>
      <c r="AZ492" s="72">
        <f>VLOOKUP(AS:AS,hinded_abi!B:D,3,0)</f>
        <v>0</v>
      </c>
      <c r="BA492" s="26">
        <f t="shared" si="21"/>
        <v>0</v>
      </c>
      <c r="BB492" s="27">
        <f t="shared" si="22"/>
        <v>6</v>
      </c>
      <c r="BC492" s="95" t="str">
        <f t="shared" si="23"/>
        <v>S00022_42211047194_õppeaine41_45179</v>
      </c>
      <c r="BD492" s="99">
        <f>COUNTIF($BC$2:BC492, BC492)</f>
        <v>1</v>
      </c>
    </row>
    <row r="493" spans="1:56" x14ac:dyDescent="0.25">
      <c r="A493" t="s">
        <v>304</v>
      </c>
      <c r="B493" t="s">
        <v>207</v>
      </c>
      <c r="C493" t="s">
        <v>113</v>
      </c>
      <c r="D493" t="s">
        <v>883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930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2707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44237</v>
      </c>
      <c r="AW493" s="106">
        <v>4.5</v>
      </c>
      <c r="AX493" s="40">
        <f>VLOOKUP(dummy_data!$AU493,dummy_oppeained!B:C,2,0)</f>
        <v>8</v>
      </c>
      <c r="AY493" s="22" t="str">
        <f>VLOOKUP(AT493,dummy_oppeained!B:D,3,0)</f>
        <v>eksam (eristav hindamine)</v>
      </c>
      <c r="AZ493" s="72">
        <f>VLOOKUP(AS:AS,hinded_abi!B:D,3,0)</f>
        <v>0</v>
      </c>
      <c r="BA493" s="26">
        <f t="shared" si="21"/>
        <v>0</v>
      </c>
      <c r="BB493" s="27">
        <f t="shared" si="22"/>
        <v>8</v>
      </c>
      <c r="BC493" s="95" t="str">
        <f t="shared" si="23"/>
        <v>S00022_42211047194_õppeaine93_44237</v>
      </c>
      <c r="BD493" s="99">
        <f>COUNTIF($BC$2:BC493, BC493)</f>
        <v>1</v>
      </c>
    </row>
    <row r="494" spans="1:56" x14ac:dyDescent="0.25">
      <c r="A494" t="s">
        <v>304</v>
      </c>
      <c r="B494" t="s">
        <v>207</v>
      </c>
      <c r="C494" t="s">
        <v>113</v>
      </c>
      <c r="D494" t="s">
        <v>883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930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2707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44602</v>
      </c>
      <c r="AW494" s="106">
        <v>4.5</v>
      </c>
      <c r="AX494" s="15">
        <f>VLOOKUP(dummy_data!$AU494,dummy_oppeained!B:C,2,0)</f>
        <v>6</v>
      </c>
      <c r="AY494" s="22" t="str">
        <f>VLOOKUP(AT494,dummy_oppeained!B:D,3,0)</f>
        <v>hindeline arvestus (eristav hindamine)</v>
      </c>
      <c r="AZ494" s="72">
        <f>VLOOKUP(AS:AS,hinded_abi!B:D,3,0)</f>
        <v>5</v>
      </c>
      <c r="BA494" s="26">
        <f t="shared" si="21"/>
        <v>30</v>
      </c>
      <c r="BB494" s="27">
        <f t="shared" si="22"/>
        <v>6</v>
      </c>
      <c r="BC494" s="95" t="str">
        <f t="shared" si="23"/>
        <v>S00022_42211047194_õppeaine13_44602</v>
      </c>
      <c r="BD494" s="99">
        <f>COUNTIF($BC$2:BC494, BC494)</f>
        <v>1</v>
      </c>
    </row>
    <row r="495" spans="1:56" x14ac:dyDescent="0.25">
      <c r="A495" t="s">
        <v>304</v>
      </c>
      <c r="B495" t="s">
        <v>207</v>
      </c>
      <c r="C495" t="s">
        <v>113</v>
      </c>
      <c r="D495" t="s">
        <v>883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930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2707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45179</v>
      </c>
      <c r="AW495" s="106">
        <v>4.5</v>
      </c>
      <c r="AX495" s="40">
        <f>VLOOKUP(dummy_data!$AU495,dummy_oppeained!B:C,2,0)</f>
        <v>6</v>
      </c>
      <c r="AY495" s="22" t="str">
        <f>VLOOKUP(AT495,dummy_oppeained!B:D,3,0)</f>
        <v>hindeline arvestus (eristav hindamine)</v>
      </c>
      <c r="AZ495" s="72">
        <f>VLOOKUP(AS:AS,hinded_abi!B:D,3,0)</f>
        <v>0</v>
      </c>
      <c r="BA495" s="26">
        <f t="shared" si="21"/>
        <v>0</v>
      </c>
      <c r="BB495" s="27">
        <f t="shared" si="22"/>
        <v>6</v>
      </c>
      <c r="BC495" s="95" t="str">
        <f t="shared" si="23"/>
        <v>S00022_42211047194_õppeaine86_45179</v>
      </c>
      <c r="BD495" s="99">
        <f>COUNTIF($BC$2:BC495, BC495)</f>
        <v>1</v>
      </c>
    </row>
    <row r="496" spans="1:56" x14ac:dyDescent="0.25">
      <c r="A496" t="s">
        <v>304</v>
      </c>
      <c r="B496" t="s">
        <v>207</v>
      </c>
      <c r="C496" t="s">
        <v>113</v>
      </c>
      <c r="D496" t="s">
        <v>883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930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2707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44084</v>
      </c>
      <c r="AW496" s="106">
        <v>4.5</v>
      </c>
      <c r="AX496" s="15">
        <f>VLOOKUP(dummy_data!$AU496,dummy_oppeained!B:C,2,0)</f>
        <v>3</v>
      </c>
      <c r="AY496" s="22" t="str">
        <f>VLOOKUP(AT496,dummy_oppeained!B:D,3,0)</f>
        <v>arvestus (mitteeristav)</v>
      </c>
      <c r="AZ496" s="72">
        <f>VLOOKUP(AS:AS,hinded_abi!B:D,3,0)</f>
        <v>0</v>
      </c>
      <c r="BA496" s="26">
        <f t="shared" si="21"/>
        <v>0</v>
      </c>
      <c r="BB496" s="27">
        <f t="shared" si="22"/>
        <v>0</v>
      </c>
      <c r="BC496" s="95" t="str">
        <f t="shared" si="23"/>
        <v>S00022_42211047194_õppeaine57_44084</v>
      </c>
      <c r="BD496" s="99">
        <f>COUNTIF($BC$2:BC496, BC496)</f>
        <v>1</v>
      </c>
    </row>
    <row r="497" spans="1:56" x14ac:dyDescent="0.25">
      <c r="A497" t="s">
        <v>304</v>
      </c>
      <c r="B497" t="s">
        <v>207</v>
      </c>
      <c r="C497" t="s">
        <v>113</v>
      </c>
      <c r="D497" t="s">
        <v>883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930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2707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44084</v>
      </c>
      <c r="AW497" s="106">
        <v>4.5</v>
      </c>
      <c r="AX497" s="40">
        <f>VLOOKUP(dummy_data!$AU497,dummy_oppeained!B:C,2,0)</f>
        <v>3</v>
      </c>
      <c r="AY497" s="22" t="str">
        <f>VLOOKUP(AT497,dummy_oppeained!B:D,3,0)</f>
        <v>arvestus (mitteeristav)</v>
      </c>
      <c r="AZ497" s="72" t="str">
        <f>VLOOKUP(AS:AS,hinded_abi!B:D,3,0)</f>
        <v>NULL</v>
      </c>
      <c r="BA497" s="26" t="str">
        <f t="shared" si="21"/>
        <v/>
      </c>
      <c r="BB497" s="27">
        <f t="shared" si="22"/>
        <v>0</v>
      </c>
      <c r="BC497" s="95" t="str">
        <f t="shared" si="23"/>
        <v>S00022_42211047194_õppeaine62_44084</v>
      </c>
      <c r="BD497" s="99">
        <f>COUNTIF($BC$2:BC497, BC497)</f>
        <v>1</v>
      </c>
    </row>
    <row r="498" spans="1:56" hidden="1" x14ac:dyDescent="0.25">
      <c r="A498" t="s">
        <v>306</v>
      </c>
      <c r="B498" t="s">
        <v>307</v>
      </c>
      <c r="C498" t="s">
        <v>291</v>
      </c>
      <c r="D498" t="s">
        <v>887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931</v>
      </c>
      <c r="Q498" t="s">
        <v>237</v>
      </c>
      <c r="R498" s="1">
        <v>44270</v>
      </c>
      <c r="S498" t="s">
        <v>773</v>
      </c>
      <c r="T498" t="s">
        <v>59</v>
      </c>
      <c r="U498" t="s">
        <v>120</v>
      </c>
      <c r="V498" t="s">
        <v>247</v>
      </c>
      <c r="W498">
        <v>214475</v>
      </c>
      <c r="X498" t="s">
        <v>2706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45545</v>
      </c>
      <c r="AW498" s="106">
        <v>3</v>
      </c>
      <c r="AX498" s="15">
        <f>VLOOKUP(dummy_data!$AU498,dummy_oppeained!B:C,2,0)</f>
        <v>3</v>
      </c>
      <c r="AY498" s="22" t="str">
        <f>VLOOKUP(AT498,dummy_oppeained!B:D,3,0)</f>
        <v>arvestus (mitteeristav)</v>
      </c>
      <c r="AZ498" s="72" t="str">
        <f>VLOOKUP(AS:AS,hinded_abi!B:D,3,0)</f>
        <v>NULL</v>
      </c>
      <c r="BA498" s="26" t="str">
        <f t="shared" si="21"/>
        <v/>
      </c>
      <c r="BB498" s="27">
        <f t="shared" si="22"/>
        <v>0</v>
      </c>
      <c r="BC498" s="95" t="str">
        <f t="shared" si="23"/>
        <v>S00023_39409124249_õppeaine62_45545</v>
      </c>
      <c r="BD498" s="99">
        <f>COUNTIF($BC$2:BC498, BC498)</f>
        <v>1</v>
      </c>
    </row>
    <row r="499" spans="1:56" hidden="1" x14ac:dyDescent="0.25">
      <c r="A499" t="s">
        <v>306</v>
      </c>
      <c r="B499" t="s">
        <v>307</v>
      </c>
      <c r="C499" t="s">
        <v>291</v>
      </c>
      <c r="D499" t="s">
        <v>887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931</v>
      </c>
      <c r="Q499" t="s">
        <v>237</v>
      </c>
      <c r="R499" s="1">
        <v>44270</v>
      </c>
      <c r="S499" t="s">
        <v>773</v>
      </c>
      <c r="T499" t="s">
        <v>59</v>
      </c>
      <c r="U499" t="s">
        <v>120</v>
      </c>
      <c r="V499" t="s">
        <v>247</v>
      </c>
      <c r="W499">
        <v>214475</v>
      </c>
      <c r="X499" t="s">
        <v>2706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44237</v>
      </c>
      <c r="AW499" s="106">
        <v>3</v>
      </c>
      <c r="AX499" s="40">
        <f>VLOOKUP(dummy_data!$AU499,dummy_oppeained!B:C,2,0)</f>
        <v>3</v>
      </c>
      <c r="AY499" s="22" t="str">
        <f>VLOOKUP(AT499,dummy_oppeained!B:D,3,0)</f>
        <v>arvestus (mitteeristav)</v>
      </c>
      <c r="AZ499" s="72" t="str">
        <f>VLOOKUP(AS:AS,hinded_abi!B:D,3,0)</f>
        <v>NULL</v>
      </c>
      <c r="BA499" s="26" t="str">
        <f t="shared" si="21"/>
        <v/>
      </c>
      <c r="BB499" s="27">
        <f t="shared" si="22"/>
        <v>0</v>
      </c>
      <c r="BC499" s="95" t="str">
        <f t="shared" si="23"/>
        <v>S00023_39409124249_õppeaine7_44237</v>
      </c>
      <c r="BD499" s="99">
        <f>COUNTIF($BC$2:BC499, BC499)</f>
        <v>1</v>
      </c>
    </row>
    <row r="500" spans="1:56" hidden="1" x14ac:dyDescent="0.25">
      <c r="A500" t="s">
        <v>306</v>
      </c>
      <c r="B500" t="s">
        <v>307</v>
      </c>
      <c r="C500" t="s">
        <v>291</v>
      </c>
      <c r="D500" t="s">
        <v>887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931</v>
      </c>
      <c r="Q500" t="s">
        <v>237</v>
      </c>
      <c r="R500" s="1">
        <v>44270</v>
      </c>
      <c r="S500" t="s">
        <v>773</v>
      </c>
      <c r="T500" t="s">
        <v>59</v>
      </c>
      <c r="U500" t="s">
        <v>120</v>
      </c>
      <c r="V500" t="s">
        <v>247</v>
      </c>
      <c r="W500">
        <v>214475</v>
      </c>
      <c r="X500" t="s">
        <v>2706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45332</v>
      </c>
      <c r="AW500" s="106">
        <v>3</v>
      </c>
      <c r="AX500" s="15">
        <f>VLOOKUP(dummy_data!$AU500,dummy_oppeained!B:C,2,0)</f>
        <v>3</v>
      </c>
      <c r="AY500" s="22" t="str">
        <f>VLOOKUP(AT500,dummy_oppeained!B:D,3,0)</f>
        <v>arvestus (mitteeristav)</v>
      </c>
      <c r="AZ500" s="72" t="str">
        <f>VLOOKUP(AS:AS,hinded_abi!B:D,3,0)</f>
        <v>NULL</v>
      </c>
      <c r="BA500" s="26" t="str">
        <f t="shared" si="21"/>
        <v/>
      </c>
      <c r="BB500" s="27">
        <f t="shared" si="22"/>
        <v>0</v>
      </c>
      <c r="BC500" s="95" t="str">
        <f t="shared" si="23"/>
        <v>S00023_39409124249_õppeaine3_45332</v>
      </c>
      <c r="BD500" s="99">
        <f>COUNTIF($BC$2:BC500, BC500)</f>
        <v>1</v>
      </c>
    </row>
    <row r="501" spans="1:56" hidden="1" x14ac:dyDescent="0.25">
      <c r="A501" t="s">
        <v>306</v>
      </c>
      <c r="B501" t="s">
        <v>307</v>
      </c>
      <c r="C501" t="s">
        <v>291</v>
      </c>
      <c r="D501" t="s">
        <v>887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931</v>
      </c>
      <c r="Q501" t="s">
        <v>237</v>
      </c>
      <c r="R501" s="1">
        <v>44270</v>
      </c>
      <c r="S501" t="s">
        <v>773</v>
      </c>
      <c r="T501" t="s">
        <v>59</v>
      </c>
      <c r="U501" t="s">
        <v>120</v>
      </c>
      <c r="V501" t="s">
        <v>247</v>
      </c>
      <c r="W501">
        <v>214475</v>
      </c>
      <c r="X501" t="s">
        <v>2706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45332</v>
      </c>
      <c r="AW501" s="106">
        <v>3</v>
      </c>
      <c r="AX501" s="40">
        <f>VLOOKUP(dummy_data!$AU501,dummy_oppeained!B:C,2,0)</f>
        <v>6</v>
      </c>
      <c r="AY501" s="22" t="str">
        <f>VLOOKUP(AT501,dummy_oppeained!B:D,3,0)</f>
        <v>hindeline arvestus (eristav hindamine)</v>
      </c>
      <c r="AZ501" s="72">
        <f>VLOOKUP(AS:AS,hinded_abi!B:D,3,0)</f>
        <v>0</v>
      </c>
      <c r="BA501" s="26">
        <f t="shared" si="21"/>
        <v>0</v>
      </c>
      <c r="BB501" s="27">
        <f t="shared" si="22"/>
        <v>6</v>
      </c>
      <c r="BC501" s="95" t="str">
        <f t="shared" si="23"/>
        <v>S00023_39409124249_õppeaine42_45332</v>
      </c>
      <c r="BD501" s="99">
        <f>COUNTIF($BC$2:BC501, BC501)</f>
        <v>1</v>
      </c>
    </row>
    <row r="502" spans="1:56" hidden="1" x14ac:dyDescent="0.25">
      <c r="A502" t="s">
        <v>306</v>
      </c>
      <c r="B502" t="s">
        <v>307</v>
      </c>
      <c r="C502" t="s">
        <v>291</v>
      </c>
      <c r="D502" t="s">
        <v>887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931</v>
      </c>
      <c r="Q502" t="s">
        <v>237</v>
      </c>
      <c r="R502" s="1">
        <v>44270</v>
      </c>
      <c r="S502" t="s">
        <v>773</v>
      </c>
      <c r="T502" t="s">
        <v>59</v>
      </c>
      <c r="U502" t="s">
        <v>120</v>
      </c>
      <c r="V502" t="s">
        <v>247</v>
      </c>
      <c r="W502">
        <v>214475</v>
      </c>
      <c r="X502" t="s">
        <v>2706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45545</v>
      </c>
      <c r="AW502" s="106">
        <v>3</v>
      </c>
      <c r="AX502" s="15">
        <f>VLOOKUP(dummy_data!$AU502,dummy_oppeained!B:C,2,0)</f>
        <v>3</v>
      </c>
      <c r="AY502" s="22" t="str">
        <f>VLOOKUP(AT502,dummy_oppeained!B:D,3,0)</f>
        <v>arvestus (mitteeristav)</v>
      </c>
      <c r="AZ502" s="72" t="str">
        <f>VLOOKUP(AS:AS,hinded_abi!B:D,3,0)</f>
        <v>NULL</v>
      </c>
      <c r="BA502" s="26" t="str">
        <f t="shared" si="21"/>
        <v/>
      </c>
      <c r="BB502" s="27">
        <f t="shared" si="22"/>
        <v>0</v>
      </c>
      <c r="BC502" s="95" t="str">
        <f t="shared" si="23"/>
        <v>S00023_39409124249_õppeaine15_45545</v>
      </c>
      <c r="BD502" s="99">
        <f>COUNTIF($BC$2:BC502, BC502)</f>
        <v>1</v>
      </c>
    </row>
    <row r="503" spans="1:56" hidden="1" x14ac:dyDescent="0.25">
      <c r="A503" t="s">
        <v>306</v>
      </c>
      <c r="B503" t="s">
        <v>307</v>
      </c>
      <c r="C503" t="s">
        <v>291</v>
      </c>
      <c r="D503" t="s">
        <v>887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931</v>
      </c>
      <c r="Q503" t="s">
        <v>237</v>
      </c>
      <c r="R503" s="1">
        <v>44270</v>
      </c>
      <c r="S503" t="s">
        <v>773</v>
      </c>
      <c r="T503" t="s">
        <v>59</v>
      </c>
      <c r="U503" t="s">
        <v>120</v>
      </c>
      <c r="V503" t="s">
        <v>247</v>
      </c>
      <c r="W503">
        <v>214475</v>
      </c>
      <c r="X503" t="s">
        <v>2706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44237</v>
      </c>
      <c r="AW503" s="106">
        <v>3</v>
      </c>
      <c r="AX503" s="40">
        <f>VLOOKUP(dummy_data!$AU503,dummy_oppeained!B:C,2,0)</f>
        <v>3</v>
      </c>
      <c r="AY503" s="22" t="str">
        <f>VLOOKUP(AT503,dummy_oppeained!B:D,3,0)</f>
        <v>arvestus (mitteeristav)</v>
      </c>
      <c r="AZ503" s="72" t="str">
        <f>VLOOKUP(AS:AS,hinded_abi!B:D,3,0)</f>
        <v>NULL</v>
      </c>
      <c r="BA503" s="26" t="str">
        <f t="shared" si="21"/>
        <v/>
      </c>
      <c r="BB503" s="27">
        <f t="shared" si="22"/>
        <v>0</v>
      </c>
      <c r="BC503" s="95" t="str">
        <f t="shared" si="23"/>
        <v>S00023_39409124249_õppeaine77_44237</v>
      </c>
      <c r="BD503" s="99">
        <f>COUNTIF($BC$2:BC503, BC503)</f>
        <v>1</v>
      </c>
    </row>
    <row r="504" spans="1:56" hidden="1" x14ac:dyDescent="0.25">
      <c r="A504" t="s">
        <v>306</v>
      </c>
      <c r="B504" t="s">
        <v>307</v>
      </c>
      <c r="C504" t="s">
        <v>291</v>
      </c>
      <c r="D504" t="s">
        <v>887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931</v>
      </c>
      <c r="Q504" t="s">
        <v>237</v>
      </c>
      <c r="R504" s="1">
        <v>44270</v>
      </c>
      <c r="S504" t="s">
        <v>773</v>
      </c>
      <c r="T504" t="s">
        <v>59</v>
      </c>
      <c r="U504" t="s">
        <v>120</v>
      </c>
      <c r="V504" t="s">
        <v>247</v>
      </c>
      <c r="W504">
        <v>214475</v>
      </c>
      <c r="X504" t="s">
        <v>2706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45698</v>
      </c>
      <c r="AW504" s="106">
        <v>3</v>
      </c>
      <c r="AX504" s="15">
        <f>VLOOKUP(dummy_data!$AU504,dummy_oppeained!B:C,2,0)</f>
        <v>6</v>
      </c>
      <c r="AY504" s="22" t="str">
        <f>VLOOKUP(AT504,dummy_oppeained!B:D,3,0)</f>
        <v>hindeline arvestus (eristav hindamine)</v>
      </c>
      <c r="AZ504" s="72">
        <f>VLOOKUP(AS:AS,hinded_abi!B:D,3,0)</f>
        <v>0</v>
      </c>
      <c r="BA504" s="26">
        <f t="shared" si="21"/>
        <v>0</v>
      </c>
      <c r="BB504" s="27">
        <f t="shared" si="22"/>
        <v>6</v>
      </c>
      <c r="BC504" s="95" t="str">
        <f t="shared" si="23"/>
        <v>S00023_39409124249_õppeaine70_45698</v>
      </c>
      <c r="BD504" s="99">
        <f>COUNTIF($BC$2:BC504, BC504)</f>
        <v>1</v>
      </c>
    </row>
    <row r="505" spans="1:56" hidden="1" x14ac:dyDescent="0.25">
      <c r="A505" t="s">
        <v>306</v>
      </c>
      <c r="B505" t="s">
        <v>307</v>
      </c>
      <c r="C505" t="s">
        <v>291</v>
      </c>
      <c r="D505" t="s">
        <v>887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931</v>
      </c>
      <c r="Q505" t="s">
        <v>237</v>
      </c>
      <c r="R505" s="1">
        <v>44270</v>
      </c>
      <c r="S505" t="s">
        <v>773</v>
      </c>
      <c r="T505" t="s">
        <v>59</v>
      </c>
      <c r="U505" t="s">
        <v>120</v>
      </c>
      <c r="V505" t="s">
        <v>247</v>
      </c>
      <c r="W505">
        <v>214475</v>
      </c>
      <c r="X505" t="s">
        <v>2706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45545</v>
      </c>
      <c r="AW505" s="106">
        <v>3</v>
      </c>
      <c r="AX505" s="40">
        <f>VLOOKUP(dummy_data!$AU505,dummy_oppeained!B:C,2,0)</f>
        <v>8</v>
      </c>
      <c r="AY505" s="22" t="str">
        <f>VLOOKUP(AT505,dummy_oppeained!B:D,3,0)</f>
        <v>eksam (eristav hindamine)</v>
      </c>
      <c r="AZ505" s="72">
        <f>VLOOKUP(AS:AS,hinded_abi!B:D,3,0)</f>
        <v>2</v>
      </c>
      <c r="BA505" s="26">
        <f t="shared" si="21"/>
        <v>16</v>
      </c>
      <c r="BB505" s="27">
        <f t="shared" si="22"/>
        <v>8</v>
      </c>
      <c r="BC505" s="95" t="str">
        <f t="shared" si="23"/>
        <v>S00023_39409124249_õppeaine65_45545</v>
      </c>
      <c r="BD505" s="99">
        <f>COUNTIF($BC$2:BC505, BC505)</f>
        <v>1</v>
      </c>
    </row>
    <row r="506" spans="1:56" hidden="1" x14ac:dyDescent="0.25">
      <c r="A506" t="s">
        <v>306</v>
      </c>
      <c r="B506" t="s">
        <v>307</v>
      </c>
      <c r="C506" t="s">
        <v>291</v>
      </c>
      <c r="D506" t="s">
        <v>887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931</v>
      </c>
      <c r="Q506" t="s">
        <v>237</v>
      </c>
      <c r="R506" s="1">
        <v>44270</v>
      </c>
      <c r="S506" t="s">
        <v>773</v>
      </c>
      <c r="T506" t="s">
        <v>59</v>
      </c>
      <c r="U506" t="s">
        <v>120</v>
      </c>
      <c r="V506" t="s">
        <v>247</v>
      </c>
      <c r="W506">
        <v>214475</v>
      </c>
      <c r="X506" t="s">
        <v>2706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44237</v>
      </c>
      <c r="AW506" s="106">
        <v>3</v>
      </c>
      <c r="AX506" s="15">
        <f>VLOOKUP(dummy_data!$AU506,dummy_oppeained!B:C,2,0)</f>
        <v>3</v>
      </c>
      <c r="AY506" s="22" t="str">
        <f>VLOOKUP(AT506,dummy_oppeained!B:D,3,0)</f>
        <v>arvestus (mitteeristav)</v>
      </c>
      <c r="AZ506" s="72" t="str">
        <f>VLOOKUP(AS:AS,hinded_abi!B:D,3,0)</f>
        <v>NULL</v>
      </c>
      <c r="BA506" s="26" t="str">
        <f t="shared" si="21"/>
        <v/>
      </c>
      <c r="BB506" s="27">
        <f t="shared" si="22"/>
        <v>0</v>
      </c>
      <c r="BC506" s="95" t="str">
        <f t="shared" si="23"/>
        <v>S00023_39409124249_õppeaine1_44237</v>
      </c>
      <c r="BD506" s="99">
        <f>COUNTIF($BC$2:BC506, BC506)</f>
        <v>1</v>
      </c>
    </row>
    <row r="507" spans="1:56" hidden="1" x14ac:dyDescent="0.25">
      <c r="A507" t="s">
        <v>306</v>
      </c>
      <c r="B507" t="s">
        <v>307</v>
      </c>
      <c r="C507" t="s">
        <v>291</v>
      </c>
      <c r="D507" t="s">
        <v>887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931</v>
      </c>
      <c r="Q507" t="s">
        <v>237</v>
      </c>
      <c r="R507" s="1">
        <v>44270</v>
      </c>
      <c r="S507" t="s">
        <v>773</v>
      </c>
      <c r="T507" t="s">
        <v>59</v>
      </c>
      <c r="U507" t="s">
        <v>120</v>
      </c>
      <c r="V507" t="s">
        <v>247</v>
      </c>
      <c r="W507">
        <v>214475</v>
      </c>
      <c r="X507" t="s">
        <v>2706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45545</v>
      </c>
      <c r="AW507" s="106">
        <v>3</v>
      </c>
      <c r="AX507" s="40">
        <f>VLOOKUP(dummy_data!$AU507,dummy_oppeained!B:C,2,0)</f>
        <v>6</v>
      </c>
      <c r="AY507" s="22" t="str">
        <f>VLOOKUP(AT507,dummy_oppeained!B:D,3,0)</f>
        <v>hindeline arvestus (eristav hindamine)</v>
      </c>
      <c r="AZ507" s="72">
        <f>VLOOKUP(AS:AS,hinded_abi!B:D,3,0)</f>
        <v>4</v>
      </c>
      <c r="BA507" s="26">
        <f t="shared" si="21"/>
        <v>24</v>
      </c>
      <c r="BB507" s="27">
        <f t="shared" si="22"/>
        <v>6</v>
      </c>
      <c r="BC507" s="95" t="str">
        <f t="shared" si="23"/>
        <v>S00023_39409124249_õppeaine92_45545</v>
      </c>
      <c r="BD507" s="99">
        <f>COUNTIF($BC$2:BC507, BC507)</f>
        <v>1</v>
      </c>
    </row>
    <row r="508" spans="1:56" hidden="1" x14ac:dyDescent="0.25">
      <c r="A508" t="s">
        <v>306</v>
      </c>
      <c r="B508" t="s">
        <v>307</v>
      </c>
      <c r="C508" t="s">
        <v>291</v>
      </c>
      <c r="D508" t="s">
        <v>887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931</v>
      </c>
      <c r="Q508" t="s">
        <v>237</v>
      </c>
      <c r="R508" s="1">
        <v>44270</v>
      </c>
      <c r="S508" t="s">
        <v>773</v>
      </c>
      <c r="T508" t="s">
        <v>59</v>
      </c>
      <c r="U508" t="s">
        <v>120</v>
      </c>
      <c r="V508" t="s">
        <v>247</v>
      </c>
      <c r="W508">
        <v>214475</v>
      </c>
      <c r="X508" t="s">
        <v>2706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45179</v>
      </c>
      <c r="AW508" s="106">
        <v>3</v>
      </c>
      <c r="AX508" s="15">
        <f>VLOOKUP(dummy_data!$AU508,dummy_oppeained!B:C,2,0)</f>
        <v>3</v>
      </c>
      <c r="AY508" s="22" t="str">
        <f>VLOOKUP(AT508,dummy_oppeained!B:D,3,0)</f>
        <v>arvestus (mitteeristav)</v>
      </c>
      <c r="AZ508" s="72" t="str">
        <f>VLOOKUP(AS:AS,hinded_abi!B:D,3,0)</f>
        <v>NULL</v>
      </c>
      <c r="BA508" s="26" t="str">
        <f t="shared" si="21"/>
        <v/>
      </c>
      <c r="BB508" s="27">
        <f t="shared" si="22"/>
        <v>0</v>
      </c>
      <c r="BC508" s="95" t="str">
        <f t="shared" si="23"/>
        <v>S00023_39409124249_õppeaine29_45179</v>
      </c>
      <c r="BD508" s="99">
        <f>COUNTIF($BC$2:BC508, BC508)</f>
        <v>1</v>
      </c>
    </row>
    <row r="509" spans="1:56" hidden="1" x14ac:dyDescent="0.25">
      <c r="A509" t="s">
        <v>306</v>
      </c>
      <c r="B509" t="s">
        <v>307</v>
      </c>
      <c r="C509" t="s">
        <v>291</v>
      </c>
      <c r="D509" t="s">
        <v>887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931</v>
      </c>
      <c r="Q509" t="s">
        <v>237</v>
      </c>
      <c r="R509" s="1">
        <v>44270</v>
      </c>
      <c r="S509" t="s">
        <v>773</v>
      </c>
      <c r="T509" t="s">
        <v>59</v>
      </c>
      <c r="U509" t="s">
        <v>120</v>
      </c>
      <c r="V509" t="s">
        <v>247</v>
      </c>
      <c r="W509">
        <v>214475</v>
      </c>
      <c r="X509" t="s">
        <v>2706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45179</v>
      </c>
      <c r="AW509" s="106">
        <v>3</v>
      </c>
      <c r="AX509" s="40">
        <f>VLOOKUP(dummy_data!$AU509,dummy_oppeained!B:C,2,0)</f>
        <v>10</v>
      </c>
      <c r="AY509" s="22" t="str">
        <f>VLOOKUP(AT509,dummy_oppeained!B:D,3,0)</f>
        <v>eksam (eristav hindamine)</v>
      </c>
      <c r="AZ509" s="72">
        <f>VLOOKUP(AS:AS,hinded_abi!B:D,3,0)</f>
        <v>0</v>
      </c>
      <c r="BA509" s="26">
        <f t="shared" si="21"/>
        <v>0</v>
      </c>
      <c r="BB509" s="27">
        <f t="shared" si="22"/>
        <v>10</v>
      </c>
      <c r="BC509" s="95" t="str">
        <f t="shared" si="23"/>
        <v>S00023_39409124249_õppeaine11_45179</v>
      </c>
      <c r="BD509" s="99">
        <f>COUNTIF($BC$2:BC509, BC509)</f>
        <v>1</v>
      </c>
    </row>
    <row r="510" spans="1:56" hidden="1" x14ac:dyDescent="0.25">
      <c r="A510" t="s">
        <v>306</v>
      </c>
      <c r="B510" t="s">
        <v>307</v>
      </c>
      <c r="C510" t="s">
        <v>291</v>
      </c>
      <c r="D510" t="s">
        <v>887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931</v>
      </c>
      <c r="Q510" t="s">
        <v>237</v>
      </c>
      <c r="R510" s="1">
        <v>44270</v>
      </c>
      <c r="S510" t="s">
        <v>773</v>
      </c>
      <c r="T510" t="s">
        <v>59</v>
      </c>
      <c r="U510" t="s">
        <v>120</v>
      </c>
      <c r="V510" t="s">
        <v>247</v>
      </c>
      <c r="W510">
        <v>214475</v>
      </c>
      <c r="X510" t="s">
        <v>2706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45332</v>
      </c>
      <c r="AW510" s="106">
        <v>3</v>
      </c>
      <c r="AX510" s="15">
        <f>VLOOKUP(dummy_data!$AU510,dummy_oppeained!B:C,2,0)</f>
        <v>5</v>
      </c>
      <c r="AY510" s="22" t="str">
        <f>VLOOKUP(AT510,dummy_oppeained!B:D,3,0)</f>
        <v>hindeline arvestus (eristav hindamine)</v>
      </c>
      <c r="AZ510" s="72">
        <f>VLOOKUP(AS:AS,hinded_abi!B:D,3,0)</f>
        <v>5</v>
      </c>
      <c r="BA510" s="26">
        <f t="shared" si="21"/>
        <v>25</v>
      </c>
      <c r="BB510" s="27">
        <f t="shared" si="22"/>
        <v>5</v>
      </c>
      <c r="BC510" s="95" t="str">
        <f t="shared" si="23"/>
        <v>S00023_39409124249_õppeaine95_45332</v>
      </c>
      <c r="BD510" s="99">
        <f>COUNTIF($BC$2:BC510, BC510)</f>
        <v>1</v>
      </c>
    </row>
    <row r="511" spans="1:56" hidden="1" x14ac:dyDescent="0.25">
      <c r="A511" t="s">
        <v>306</v>
      </c>
      <c r="B511" t="s">
        <v>307</v>
      </c>
      <c r="C511" t="s">
        <v>291</v>
      </c>
      <c r="D511" t="s">
        <v>887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931</v>
      </c>
      <c r="Q511" t="s">
        <v>237</v>
      </c>
      <c r="R511" s="1">
        <v>44270</v>
      </c>
      <c r="S511" t="s">
        <v>773</v>
      </c>
      <c r="T511" t="s">
        <v>59</v>
      </c>
      <c r="U511" t="s">
        <v>120</v>
      </c>
      <c r="V511" t="s">
        <v>247</v>
      </c>
      <c r="W511">
        <v>214475</v>
      </c>
      <c r="X511" t="s">
        <v>2706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44237</v>
      </c>
      <c r="AW511" s="106">
        <v>3</v>
      </c>
      <c r="AX511" s="40">
        <f>VLOOKUP(dummy_data!$AU511,dummy_oppeained!B:C,2,0)</f>
        <v>2</v>
      </c>
      <c r="AY511" s="22" t="str">
        <f>VLOOKUP(AT511,dummy_oppeained!B:D,3,0)</f>
        <v>arvestus (mitteeristav)</v>
      </c>
      <c r="AZ511" s="72" t="str">
        <f>VLOOKUP(AS:AS,hinded_abi!B:D,3,0)</f>
        <v>NULL</v>
      </c>
      <c r="BA511" s="26" t="str">
        <f t="shared" si="21"/>
        <v/>
      </c>
      <c r="BB511" s="27">
        <f t="shared" si="22"/>
        <v>0</v>
      </c>
      <c r="BC511" s="95" t="str">
        <f t="shared" si="23"/>
        <v>S00023_39409124249_õppeaine33_44237</v>
      </c>
      <c r="BD511" s="99">
        <f>COUNTIF($BC$2:BC511, BC511)</f>
        <v>1</v>
      </c>
    </row>
    <row r="512" spans="1:56" hidden="1" x14ac:dyDescent="0.25">
      <c r="A512" t="s">
        <v>306</v>
      </c>
      <c r="B512" t="s">
        <v>307</v>
      </c>
      <c r="C512" t="s">
        <v>291</v>
      </c>
      <c r="D512" t="s">
        <v>887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931</v>
      </c>
      <c r="Q512" t="s">
        <v>237</v>
      </c>
      <c r="R512" s="1">
        <v>44270</v>
      </c>
      <c r="S512" t="s">
        <v>773</v>
      </c>
      <c r="T512" t="s">
        <v>59</v>
      </c>
      <c r="U512" t="s">
        <v>120</v>
      </c>
      <c r="V512" t="s">
        <v>247</v>
      </c>
      <c r="W512">
        <v>214475</v>
      </c>
      <c r="X512" t="s">
        <v>2706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45698</v>
      </c>
      <c r="AW512" s="106">
        <v>3</v>
      </c>
      <c r="AX512" s="15">
        <f>VLOOKUP(dummy_data!$AU512,dummy_oppeained!B:C,2,0)</f>
        <v>6</v>
      </c>
      <c r="AY512" s="22" t="str">
        <f>VLOOKUP(AT512,dummy_oppeained!B:D,3,0)</f>
        <v>hindeline arvestus (eristav hindamine)</v>
      </c>
      <c r="AZ512" s="72">
        <f>VLOOKUP(AS:AS,hinded_abi!B:D,3,0)</f>
        <v>5</v>
      </c>
      <c r="BA512" s="26">
        <f t="shared" si="21"/>
        <v>30</v>
      </c>
      <c r="BB512" s="27">
        <f t="shared" si="22"/>
        <v>6</v>
      </c>
      <c r="BC512" s="95" t="str">
        <f t="shared" si="23"/>
        <v>S00023_39409124249_õppeaine84_45698</v>
      </c>
      <c r="BD512" s="99">
        <f>COUNTIF($BC$2:BC512, BC512)</f>
        <v>1</v>
      </c>
    </row>
    <row r="513" spans="1:56" hidden="1" x14ac:dyDescent="0.25">
      <c r="A513" t="s">
        <v>306</v>
      </c>
      <c r="B513" t="s">
        <v>307</v>
      </c>
      <c r="C513" t="s">
        <v>291</v>
      </c>
      <c r="D513" t="s">
        <v>887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931</v>
      </c>
      <c r="Q513" t="s">
        <v>237</v>
      </c>
      <c r="R513" s="1">
        <v>44270</v>
      </c>
      <c r="S513" t="s">
        <v>773</v>
      </c>
      <c r="T513" t="s">
        <v>59</v>
      </c>
      <c r="U513" t="s">
        <v>120</v>
      </c>
      <c r="V513" t="s">
        <v>247</v>
      </c>
      <c r="W513">
        <v>214475</v>
      </c>
      <c r="X513" t="s">
        <v>2706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44237</v>
      </c>
      <c r="AW513" s="106">
        <v>3</v>
      </c>
      <c r="AX513" s="40">
        <f>VLOOKUP(dummy_data!$AU513,dummy_oppeained!B:C,2,0)</f>
        <v>8</v>
      </c>
      <c r="AY513" s="22" t="str">
        <f>VLOOKUP(AT513,dummy_oppeained!B:D,3,0)</f>
        <v>eksam (eristav hindamine)</v>
      </c>
      <c r="AZ513" s="72">
        <f>VLOOKUP(AS:AS,hinded_abi!B:D,3,0)</f>
        <v>0</v>
      </c>
      <c r="BA513" s="26">
        <f t="shared" si="21"/>
        <v>0</v>
      </c>
      <c r="BB513" s="27">
        <f t="shared" si="22"/>
        <v>8</v>
      </c>
      <c r="BC513" s="95" t="str">
        <f t="shared" si="23"/>
        <v>S00023_39409124249_õppeaine9_44237</v>
      </c>
      <c r="BD513" s="99">
        <f>COUNTIF($BC$2:BC513, BC513)</f>
        <v>1</v>
      </c>
    </row>
    <row r="514" spans="1:56" hidden="1" x14ac:dyDescent="0.25">
      <c r="A514" t="s">
        <v>306</v>
      </c>
      <c r="B514" t="s">
        <v>307</v>
      </c>
      <c r="C514" t="s">
        <v>291</v>
      </c>
      <c r="D514" t="s">
        <v>887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931</v>
      </c>
      <c r="Q514" t="s">
        <v>237</v>
      </c>
      <c r="R514" s="1">
        <v>44270</v>
      </c>
      <c r="S514" t="s">
        <v>773</v>
      </c>
      <c r="T514" t="s">
        <v>59</v>
      </c>
      <c r="U514" t="s">
        <v>120</v>
      </c>
      <c r="V514" t="s">
        <v>247</v>
      </c>
      <c r="W514">
        <v>214475</v>
      </c>
      <c r="X514" t="s">
        <v>2706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45332</v>
      </c>
      <c r="AW514" s="106">
        <v>3</v>
      </c>
      <c r="AX514" s="15">
        <f>VLOOKUP(dummy_data!$AU514,dummy_oppeained!B:C,2,0)</f>
        <v>6</v>
      </c>
      <c r="AY514" s="22" t="str">
        <f>VLOOKUP(AT514,dummy_oppeained!B:D,3,0)</f>
        <v>hindeline arvestus (eristav hindamine)</v>
      </c>
      <c r="AZ514" s="72">
        <f>VLOOKUP(AS:AS,hinded_abi!B:D,3,0)</f>
        <v>0</v>
      </c>
      <c r="BA514" s="26">
        <f t="shared" si="21"/>
        <v>0</v>
      </c>
      <c r="BB514" s="27">
        <f t="shared" si="22"/>
        <v>6</v>
      </c>
      <c r="BC514" s="95" t="str">
        <f t="shared" si="23"/>
        <v>S00023_39409124249_õppeaine50_45332</v>
      </c>
      <c r="BD514" s="99">
        <f>COUNTIF($BC$2:BC514, BC514)</f>
        <v>1</v>
      </c>
    </row>
    <row r="515" spans="1:56" hidden="1" x14ac:dyDescent="0.25">
      <c r="A515" t="s">
        <v>306</v>
      </c>
      <c r="B515" t="s">
        <v>307</v>
      </c>
      <c r="C515" t="s">
        <v>291</v>
      </c>
      <c r="D515" t="s">
        <v>887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931</v>
      </c>
      <c r="Q515" t="s">
        <v>237</v>
      </c>
      <c r="R515" s="1">
        <v>44270</v>
      </c>
      <c r="S515" t="s">
        <v>773</v>
      </c>
      <c r="T515" t="s">
        <v>59</v>
      </c>
      <c r="U515" t="s">
        <v>120</v>
      </c>
      <c r="V515" t="s">
        <v>247</v>
      </c>
      <c r="W515">
        <v>214475</v>
      </c>
      <c r="X515" t="s">
        <v>2706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45698</v>
      </c>
      <c r="AW515" s="106">
        <v>3</v>
      </c>
      <c r="AX515" s="40">
        <f>VLOOKUP(dummy_data!$AU515,dummy_oppeained!B:C,2,0)</f>
        <v>6</v>
      </c>
      <c r="AY515" s="22" t="str">
        <f>VLOOKUP(AT515,dummy_oppeained!B:D,3,0)</f>
        <v>hindeline arvestus (eristav hindamine)</v>
      </c>
      <c r="AZ515" s="72">
        <f>VLOOKUP(AS:AS,hinded_abi!B:D,3,0)</f>
        <v>0</v>
      </c>
      <c r="BA515" s="26">
        <f t="shared" ref="BA515:BA578" si="24">IF(AY515&lt;&gt;"arvestus(mitteeristav)", IF(ISNUMBER(AZ515), AX515*AZ515, ""), "")</f>
        <v>0</v>
      </c>
      <c r="BB515" s="27">
        <f t="shared" ref="BB515:BB578" si="25">IF(AY515&lt;&gt;"arvestus (mitteeristav)",AX515,0)</f>
        <v>6</v>
      </c>
      <c r="BC515" s="95" t="str">
        <f t="shared" ref="BC515:BC578" si="26">_xlfn.CONCAT(A515,"_",E515,"_",AT515,"_",AV515)</f>
        <v>S00023_39409124249_õppeaine30_45698</v>
      </c>
      <c r="BD515" s="99">
        <f>COUNTIF($BC$2:BC515, BC515)</f>
        <v>1</v>
      </c>
    </row>
    <row r="516" spans="1:56" hidden="1" x14ac:dyDescent="0.25">
      <c r="A516" t="s">
        <v>306</v>
      </c>
      <c r="B516" t="s">
        <v>307</v>
      </c>
      <c r="C516" t="s">
        <v>291</v>
      </c>
      <c r="D516" t="s">
        <v>887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931</v>
      </c>
      <c r="Q516" t="s">
        <v>237</v>
      </c>
      <c r="R516" s="1">
        <v>44270</v>
      </c>
      <c r="S516" t="s">
        <v>773</v>
      </c>
      <c r="T516" t="s">
        <v>59</v>
      </c>
      <c r="U516" t="s">
        <v>120</v>
      </c>
      <c r="V516" t="s">
        <v>247</v>
      </c>
      <c r="W516">
        <v>214475</v>
      </c>
      <c r="X516" t="s">
        <v>2706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45179</v>
      </c>
      <c r="AW516" s="106">
        <v>3</v>
      </c>
      <c r="AX516" s="15">
        <f>VLOOKUP(dummy_data!$AU516,dummy_oppeained!B:C,2,0)</f>
        <v>3</v>
      </c>
      <c r="AY516" s="22" t="str">
        <f>VLOOKUP(AT516,dummy_oppeained!B:D,3,0)</f>
        <v>arvestus (mitteeristav)</v>
      </c>
      <c r="AZ516" s="72">
        <f>VLOOKUP(AS:AS,hinded_abi!B:D,3,0)</f>
        <v>0</v>
      </c>
      <c r="BA516" s="26">
        <f t="shared" si="24"/>
        <v>0</v>
      </c>
      <c r="BB516" s="27">
        <f t="shared" si="25"/>
        <v>0</v>
      </c>
      <c r="BC516" s="95" t="str">
        <f t="shared" si="26"/>
        <v>S00023_39409124249_õppeaine20_45179</v>
      </c>
      <c r="BD516" s="99">
        <f>COUNTIF($BC$2:BC516, BC516)</f>
        <v>1</v>
      </c>
    </row>
    <row r="517" spans="1:56" hidden="1" x14ac:dyDescent="0.25">
      <c r="A517" t="s">
        <v>306</v>
      </c>
      <c r="B517" t="s">
        <v>307</v>
      </c>
      <c r="C517" t="s">
        <v>291</v>
      </c>
      <c r="D517" t="s">
        <v>887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931</v>
      </c>
      <c r="Q517" t="s">
        <v>237</v>
      </c>
      <c r="R517" s="1">
        <v>44270</v>
      </c>
      <c r="S517" t="s">
        <v>773</v>
      </c>
      <c r="T517" t="s">
        <v>59</v>
      </c>
      <c r="U517" t="s">
        <v>120</v>
      </c>
      <c r="V517" t="s">
        <v>247</v>
      </c>
      <c r="W517">
        <v>214475</v>
      </c>
      <c r="X517" t="s">
        <v>2706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44814</v>
      </c>
      <c r="AW517" s="106">
        <v>3</v>
      </c>
      <c r="AX517" s="40">
        <f>VLOOKUP(dummy_data!$AU517,dummy_oppeained!B:C,2,0)</f>
        <v>3</v>
      </c>
      <c r="AY517" s="22" t="str">
        <f>VLOOKUP(AT517,dummy_oppeained!B:D,3,0)</f>
        <v>arvestus (mitteeristav)</v>
      </c>
      <c r="AZ517" s="72" t="str">
        <f>VLOOKUP(AS:AS,hinded_abi!B:D,3,0)</f>
        <v>NULL</v>
      </c>
      <c r="BA517" s="26" t="str">
        <f t="shared" si="24"/>
        <v/>
      </c>
      <c r="BB517" s="27">
        <f t="shared" si="25"/>
        <v>0</v>
      </c>
      <c r="BC517" s="95" t="str">
        <f t="shared" si="26"/>
        <v>S00023_39409124249_õppeaine35_44814</v>
      </c>
      <c r="BD517" s="99">
        <f>COUNTIF($BC$2:BC517, BC517)</f>
        <v>1</v>
      </c>
    </row>
    <row r="518" spans="1:56" hidden="1" x14ac:dyDescent="0.25">
      <c r="A518" t="s">
        <v>306</v>
      </c>
      <c r="B518" t="s">
        <v>307</v>
      </c>
      <c r="C518" t="s">
        <v>291</v>
      </c>
      <c r="D518" t="s">
        <v>887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931</v>
      </c>
      <c r="Q518" t="s">
        <v>237</v>
      </c>
      <c r="R518" s="1">
        <v>44270</v>
      </c>
      <c r="S518" t="s">
        <v>773</v>
      </c>
      <c r="T518" t="s">
        <v>59</v>
      </c>
      <c r="U518" t="s">
        <v>120</v>
      </c>
      <c r="V518" t="s">
        <v>247</v>
      </c>
      <c r="W518">
        <v>214475</v>
      </c>
      <c r="X518" t="s">
        <v>2706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44237</v>
      </c>
      <c r="AW518" s="106">
        <v>3</v>
      </c>
      <c r="AX518" s="15">
        <f>VLOOKUP(dummy_data!$AU518,dummy_oppeained!B:C,2,0)</f>
        <v>6</v>
      </c>
      <c r="AY518" s="22" t="str">
        <f>VLOOKUP(AT518,dummy_oppeained!B:D,3,0)</f>
        <v>hindeline arvestus (eristav hindamine)</v>
      </c>
      <c r="AZ518" s="72">
        <f>VLOOKUP(AS:AS,hinded_abi!B:D,3,0)</f>
        <v>4</v>
      </c>
      <c r="BA518" s="26">
        <f t="shared" si="24"/>
        <v>24</v>
      </c>
      <c r="BB518" s="27">
        <f t="shared" si="25"/>
        <v>6</v>
      </c>
      <c r="BC518" s="95" t="str">
        <f t="shared" si="26"/>
        <v>S00023_39409124249_õppeaine44_44237</v>
      </c>
      <c r="BD518" s="99">
        <f>COUNTIF($BC$2:BC518, BC518)</f>
        <v>1</v>
      </c>
    </row>
    <row r="519" spans="1:56" hidden="1" x14ac:dyDescent="0.25">
      <c r="A519" t="s">
        <v>306</v>
      </c>
      <c r="B519" t="s">
        <v>307</v>
      </c>
      <c r="C519" t="s">
        <v>291</v>
      </c>
      <c r="D519" t="s">
        <v>887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931</v>
      </c>
      <c r="Q519" t="s">
        <v>237</v>
      </c>
      <c r="R519" s="1">
        <v>44270</v>
      </c>
      <c r="S519" t="s">
        <v>773</v>
      </c>
      <c r="T519" t="s">
        <v>59</v>
      </c>
      <c r="U519" t="s">
        <v>120</v>
      </c>
      <c r="V519" t="s">
        <v>247</v>
      </c>
      <c r="W519">
        <v>214475</v>
      </c>
      <c r="X519" t="s">
        <v>2706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45698</v>
      </c>
      <c r="AW519" s="106">
        <v>3</v>
      </c>
      <c r="AX519" s="40">
        <f>VLOOKUP(dummy_data!$AU519,dummy_oppeained!B:C,2,0)</f>
        <v>5</v>
      </c>
      <c r="AY519" s="22" t="str">
        <f>VLOOKUP(AT519,dummy_oppeained!B:D,3,0)</f>
        <v>hindeline arvestus (eristav hindamine)</v>
      </c>
      <c r="AZ519" s="72">
        <f>VLOOKUP(AS:AS,hinded_abi!B:D,3,0)</f>
        <v>3</v>
      </c>
      <c r="BA519" s="26">
        <f t="shared" si="24"/>
        <v>15</v>
      </c>
      <c r="BB519" s="27">
        <f t="shared" si="25"/>
        <v>5</v>
      </c>
      <c r="BC519" s="95" t="str">
        <f t="shared" si="26"/>
        <v>S00023_39409124249_õppeaine40_45698</v>
      </c>
      <c r="BD519" s="99">
        <f>COUNTIF($BC$2:BC519, BC519)</f>
        <v>1</v>
      </c>
    </row>
    <row r="520" spans="1:56" hidden="1" x14ac:dyDescent="0.25">
      <c r="A520" t="s">
        <v>306</v>
      </c>
      <c r="B520" t="s">
        <v>307</v>
      </c>
      <c r="C520" t="s">
        <v>291</v>
      </c>
      <c r="D520" t="s">
        <v>887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931</v>
      </c>
      <c r="Q520" t="s">
        <v>237</v>
      </c>
      <c r="R520" s="1">
        <v>44270</v>
      </c>
      <c r="S520" t="s">
        <v>773</v>
      </c>
      <c r="T520" t="s">
        <v>59</v>
      </c>
      <c r="U520" t="s">
        <v>120</v>
      </c>
      <c r="V520" t="s">
        <v>247</v>
      </c>
      <c r="W520">
        <v>214475</v>
      </c>
      <c r="X520" t="s">
        <v>2706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44602</v>
      </c>
      <c r="AW520" s="106">
        <v>3</v>
      </c>
      <c r="AX520" s="15">
        <f>VLOOKUP(dummy_data!$AU520,dummy_oppeained!B:C,2,0)</f>
        <v>3</v>
      </c>
      <c r="AY520" s="22" t="str">
        <f>VLOOKUP(AT520,dummy_oppeained!B:D,3,0)</f>
        <v>arvestus (mitteeristav)</v>
      </c>
      <c r="AZ520" s="72" t="str">
        <f>VLOOKUP(AS:AS,hinded_abi!B:D,3,0)</f>
        <v>NULL</v>
      </c>
      <c r="BA520" s="26" t="str">
        <f t="shared" si="24"/>
        <v/>
      </c>
      <c r="BB520" s="27">
        <f t="shared" si="25"/>
        <v>0</v>
      </c>
      <c r="BC520" s="95" t="str">
        <f t="shared" si="26"/>
        <v>S00023_39409124249_õppeaine43_44602</v>
      </c>
      <c r="BD520" s="99">
        <f>COUNTIF($BC$2:BC520, BC520)</f>
        <v>1</v>
      </c>
    </row>
    <row r="521" spans="1:56" hidden="1" x14ac:dyDescent="0.25">
      <c r="A521" t="s">
        <v>306</v>
      </c>
      <c r="B521" t="s">
        <v>307</v>
      </c>
      <c r="C521" t="s">
        <v>291</v>
      </c>
      <c r="D521" t="s">
        <v>887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931</v>
      </c>
      <c r="Q521" t="s">
        <v>237</v>
      </c>
      <c r="R521" s="1">
        <v>44270</v>
      </c>
      <c r="S521" t="s">
        <v>773</v>
      </c>
      <c r="T521" t="s">
        <v>59</v>
      </c>
      <c r="U521" t="s">
        <v>120</v>
      </c>
      <c r="V521" t="s">
        <v>247</v>
      </c>
      <c r="W521">
        <v>214475</v>
      </c>
      <c r="X521" t="s">
        <v>2706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44084</v>
      </c>
      <c r="AW521" s="106">
        <v>3</v>
      </c>
      <c r="AX521" s="40">
        <f>VLOOKUP(dummy_data!$AU521,dummy_oppeained!B:C,2,0)</f>
        <v>6</v>
      </c>
      <c r="AY521" s="22" t="str">
        <f>VLOOKUP(AT521,dummy_oppeained!B:D,3,0)</f>
        <v>hindeline arvestus (eristav hindamine)</v>
      </c>
      <c r="AZ521" s="72">
        <f>VLOOKUP(AS:AS,hinded_abi!B:D,3,0)</f>
        <v>5</v>
      </c>
      <c r="BA521" s="26">
        <f t="shared" si="24"/>
        <v>30</v>
      </c>
      <c r="BB521" s="27">
        <f t="shared" si="25"/>
        <v>6</v>
      </c>
      <c r="BC521" s="95" t="str">
        <f t="shared" si="26"/>
        <v>S00023_39409124249_õppeaine55_44084</v>
      </c>
      <c r="BD521" s="99">
        <f>COUNTIF($BC$2:BC521, BC521)</f>
        <v>1</v>
      </c>
    </row>
    <row r="522" spans="1:56" hidden="1" x14ac:dyDescent="0.25">
      <c r="A522" t="s">
        <v>306</v>
      </c>
      <c r="B522" t="s">
        <v>307</v>
      </c>
      <c r="C522" t="s">
        <v>291</v>
      </c>
      <c r="D522" t="s">
        <v>887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931</v>
      </c>
      <c r="Q522" t="s">
        <v>237</v>
      </c>
      <c r="R522" s="1">
        <v>44270</v>
      </c>
      <c r="S522" t="s">
        <v>773</v>
      </c>
      <c r="T522" t="s">
        <v>59</v>
      </c>
      <c r="U522" t="s">
        <v>120</v>
      </c>
      <c r="V522" t="s">
        <v>247</v>
      </c>
      <c r="W522">
        <v>214475</v>
      </c>
      <c r="X522" t="s">
        <v>2706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44814</v>
      </c>
      <c r="AW522" s="106">
        <v>3</v>
      </c>
      <c r="AX522" s="15">
        <f>VLOOKUP(dummy_data!$AU522,dummy_oppeained!B:C,2,0)</f>
        <v>3</v>
      </c>
      <c r="AY522" s="22" t="str">
        <f>VLOOKUP(AT522,dummy_oppeained!B:D,3,0)</f>
        <v>arvestus (mitteeristav)</v>
      </c>
      <c r="AZ522" s="72">
        <f>VLOOKUP(AS:AS,hinded_abi!B:D,3,0)</f>
        <v>0</v>
      </c>
      <c r="BA522" s="26">
        <f t="shared" si="24"/>
        <v>0</v>
      </c>
      <c r="BB522" s="27">
        <f t="shared" si="25"/>
        <v>0</v>
      </c>
      <c r="BC522" s="95" t="str">
        <f t="shared" si="26"/>
        <v>S00023_39409124249_õppeaine87_44814</v>
      </c>
      <c r="BD522" s="99">
        <f>COUNTIF($BC$2:BC522, BC522)</f>
        <v>1</v>
      </c>
    </row>
    <row r="523" spans="1:56" hidden="1" x14ac:dyDescent="0.25">
      <c r="A523" t="s">
        <v>306</v>
      </c>
      <c r="B523" t="s">
        <v>307</v>
      </c>
      <c r="C523" t="s">
        <v>291</v>
      </c>
      <c r="D523" t="s">
        <v>887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931</v>
      </c>
      <c r="Q523" t="s">
        <v>237</v>
      </c>
      <c r="R523" s="1">
        <v>44270</v>
      </c>
      <c r="S523" t="s">
        <v>773</v>
      </c>
      <c r="T523" t="s">
        <v>59</v>
      </c>
      <c r="U523" t="s">
        <v>120</v>
      </c>
      <c r="V523" t="s">
        <v>247</v>
      </c>
      <c r="W523">
        <v>214475</v>
      </c>
      <c r="X523" t="s">
        <v>2706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44602</v>
      </c>
      <c r="AW523" s="106">
        <v>3</v>
      </c>
      <c r="AX523" s="40">
        <f>VLOOKUP(dummy_data!$AU523,dummy_oppeained!B:C,2,0)</f>
        <v>9</v>
      </c>
      <c r="AY523" s="22" t="str">
        <f>VLOOKUP(AT523,dummy_oppeained!B:D,3,0)</f>
        <v>eksam (eristav hindamine)</v>
      </c>
      <c r="AZ523" s="72">
        <f>VLOOKUP(AS:AS,hinded_abi!B:D,3,0)</f>
        <v>0</v>
      </c>
      <c r="BA523" s="26">
        <f t="shared" si="24"/>
        <v>0</v>
      </c>
      <c r="BB523" s="27">
        <f t="shared" si="25"/>
        <v>9</v>
      </c>
      <c r="BC523" s="95" t="str">
        <f t="shared" si="26"/>
        <v>S00023_39409124249_õppeaine52_44602</v>
      </c>
      <c r="BD523" s="99">
        <f>COUNTIF($BC$2:BC523, BC523)</f>
        <v>1</v>
      </c>
    </row>
    <row r="524" spans="1:56" hidden="1" x14ac:dyDescent="0.25">
      <c r="A524" t="s">
        <v>306</v>
      </c>
      <c r="B524" t="s">
        <v>307</v>
      </c>
      <c r="C524" t="s">
        <v>291</v>
      </c>
      <c r="D524" t="s">
        <v>887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931</v>
      </c>
      <c r="Q524" t="s">
        <v>237</v>
      </c>
      <c r="R524" s="1">
        <v>44270</v>
      </c>
      <c r="S524" t="s">
        <v>773</v>
      </c>
      <c r="T524" t="s">
        <v>59</v>
      </c>
      <c r="U524" t="s">
        <v>120</v>
      </c>
      <c r="V524" t="s">
        <v>247</v>
      </c>
      <c r="W524">
        <v>214475</v>
      </c>
      <c r="X524" t="s">
        <v>2706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44967</v>
      </c>
      <c r="AW524" s="106">
        <v>3</v>
      </c>
      <c r="AX524" s="15">
        <f>VLOOKUP(dummy_data!$AU524,dummy_oppeained!B:C,2,0)</f>
        <v>9</v>
      </c>
      <c r="AY524" s="22" t="str">
        <f>VLOOKUP(AT524,dummy_oppeained!B:D,3,0)</f>
        <v>eksam (eristav hindamine)</v>
      </c>
      <c r="AZ524" s="72">
        <f>VLOOKUP(AS:AS,hinded_abi!B:D,3,0)</f>
        <v>0</v>
      </c>
      <c r="BA524" s="26">
        <f t="shared" si="24"/>
        <v>0</v>
      </c>
      <c r="BB524" s="27">
        <f t="shared" si="25"/>
        <v>9</v>
      </c>
      <c r="BC524" s="95" t="str">
        <f t="shared" si="26"/>
        <v>S00023_39409124249_õppeaine66_44967</v>
      </c>
      <c r="BD524" s="99">
        <f>COUNTIF($BC$2:BC524, BC524)</f>
        <v>1</v>
      </c>
    </row>
    <row r="525" spans="1:56" hidden="1" x14ac:dyDescent="0.25">
      <c r="A525" t="s">
        <v>306</v>
      </c>
      <c r="B525" t="s">
        <v>307</v>
      </c>
      <c r="C525" t="s">
        <v>291</v>
      </c>
      <c r="D525" t="s">
        <v>887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931</v>
      </c>
      <c r="Q525" t="s">
        <v>237</v>
      </c>
      <c r="R525" s="1">
        <v>44270</v>
      </c>
      <c r="S525" t="s">
        <v>773</v>
      </c>
      <c r="T525" t="s">
        <v>59</v>
      </c>
      <c r="U525" t="s">
        <v>120</v>
      </c>
      <c r="V525" t="s">
        <v>247</v>
      </c>
      <c r="W525">
        <v>214475</v>
      </c>
      <c r="X525" t="s">
        <v>2706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44602</v>
      </c>
      <c r="AW525" s="106">
        <v>3</v>
      </c>
      <c r="AX525" s="40">
        <f>VLOOKUP(dummy_data!$AU525,dummy_oppeained!B:C,2,0)</f>
        <v>9</v>
      </c>
      <c r="AY525" s="22" t="str">
        <f>VLOOKUP(AT525,dummy_oppeained!B:D,3,0)</f>
        <v>eksam (eristav hindamine)</v>
      </c>
      <c r="AZ525" s="72">
        <f>VLOOKUP(AS:AS,hinded_abi!B:D,3,0)</f>
        <v>3</v>
      </c>
      <c r="BA525" s="26">
        <f t="shared" si="24"/>
        <v>27</v>
      </c>
      <c r="BB525" s="27">
        <f t="shared" si="25"/>
        <v>9</v>
      </c>
      <c r="BC525" s="95" t="str">
        <f t="shared" si="26"/>
        <v>S00023_39409124249_õppeaine38_44602</v>
      </c>
      <c r="BD525" s="99">
        <f>COUNTIF($BC$2:BC525, BC525)</f>
        <v>1</v>
      </c>
    </row>
    <row r="526" spans="1:56" hidden="1" x14ac:dyDescent="0.25">
      <c r="A526" t="s">
        <v>306</v>
      </c>
      <c r="B526" t="s">
        <v>307</v>
      </c>
      <c r="C526" t="s">
        <v>291</v>
      </c>
      <c r="D526" t="s">
        <v>887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931</v>
      </c>
      <c r="Q526" t="s">
        <v>237</v>
      </c>
      <c r="R526" s="1">
        <v>44270</v>
      </c>
      <c r="S526" t="s">
        <v>773</v>
      </c>
      <c r="T526" t="s">
        <v>59</v>
      </c>
      <c r="U526" t="s">
        <v>120</v>
      </c>
      <c r="V526" t="s">
        <v>247</v>
      </c>
      <c r="W526">
        <v>214475</v>
      </c>
      <c r="X526" t="s">
        <v>2706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45698</v>
      </c>
      <c r="AW526" s="106">
        <v>3</v>
      </c>
      <c r="AX526" s="15">
        <f>VLOOKUP(dummy_data!$AU526,dummy_oppeained!B:C,2,0)</f>
        <v>3</v>
      </c>
      <c r="AY526" s="22" t="str">
        <f>VLOOKUP(AT526,dummy_oppeained!B:D,3,0)</f>
        <v>arvestus (mitteeristav)</v>
      </c>
      <c r="AZ526" s="72" t="str">
        <f>VLOOKUP(AS:AS,hinded_abi!B:D,3,0)</f>
        <v>NULL</v>
      </c>
      <c r="BA526" s="26" t="str">
        <f t="shared" si="24"/>
        <v/>
      </c>
      <c r="BB526" s="27">
        <f t="shared" si="25"/>
        <v>0</v>
      </c>
      <c r="BC526" s="95" t="str">
        <f t="shared" si="26"/>
        <v>S00023_39409124249_õppeaine34_45698</v>
      </c>
      <c r="BD526" s="99">
        <f>COUNTIF($BC$2:BC526, BC526)</f>
        <v>1</v>
      </c>
    </row>
    <row r="527" spans="1:56" hidden="1" x14ac:dyDescent="0.25">
      <c r="A527" t="s">
        <v>306</v>
      </c>
      <c r="B527" t="s">
        <v>307</v>
      </c>
      <c r="C527" t="s">
        <v>291</v>
      </c>
      <c r="D527" t="s">
        <v>887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931</v>
      </c>
      <c r="Q527" t="s">
        <v>237</v>
      </c>
      <c r="R527" s="1">
        <v>44270</v>
      </c>
      <c r="S527" t="s">
        <v>773</v>
      </c>
      <c r="T527" t="s">
        <v>59</v>
      </c>
      <c r="U527" t="s">
        <v>120</v>
      </c>
      <c r="V527" t="s">
        <v>247</v>
      </c>
      <c r="W527">
        <v>214475</v>
      </c>
      <c r="X527" t="s">
        <v>2706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45332</v>
      </c>
      <c r="AW527" s="106">
        <v>3</v>
      </c>
      <c r="AX527" s="40">
        <f>VLOOKUP(dummy_data!$AU527,dummy_oppeained!B:C,2,0)</f>
        <v>6</v>
      </c>
      <c r="AY527" s="22" t="str">
        <f>VLOOKUP(AT527,dummy_oppeained!B:D,3,0)</f>
        <v>hindeline arvestus (eristav hindamine)</v>
      </c>
      <c r="AZ527" s="72">
        <f>VLOOKUP(AS:AS,hinded_abi!B:D,3,0)</f>
        <v>4</v>
      </c>
      <c r="BA527" s="26">
        <f t="shared" si="24"/>
        <v>24</v>
      </c>
      <c r="BB527" s="27">
        <f t="shared" si="25"/>
        <v>6</v>
      </c>
      <c r="BC527" s="95" t="str">
        <f t="shared" si="26"/>
        <v>S00023_39409124249_õppeaine98_45332</v>
      </c>
      <c r="BD527" s="99">
        <f>COUNTIF($BC$2:BC527, BC527)</f>
        <v>1</v>
      </c>
    </row>
    <row r="528" spans="1:56" hidden="1" x14ac:dyDescent="0.25">
      <c r="A528" t="s">
        <v>306</v>
      </c>
      <c r="B528" t="s">
        <v>307</v>
      </c>
      <c r="C528" t="s">
        <v>291</v>
      </c>
      <c r="D528" t="s">
        <v>887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931</v>
      </c>
      <c r="Q528" t="s">
        <v>237</v>
      </c>
      <c r="R528" s="1">
        <v>44270</v>
      </c>
      <c r="S528" t="s">
        <v>773</v>
      </c>
      <c r="T528" t="s">
        <v>59</v>
      </c>
      <c r="U528" t="s">
        <v>120</v>
      </c>
      <c r="V528" t="s">
        <v>247</v>
      </c>
      <c r="W528">
        <v>214475</v>
      </c>
      <c r="X528" t="s">
        <v>2706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45698</v>
      </c>
      <c r="AW528" s="106">
        <v>3</v>
      </c>
      <c r="AX528" s="15">
        <f>VLOOKUP(dummy_data!$AU528,dummy_oppeained!B:C,2,0)</f>
        <v>5</v>
      </c>
      <c r="AY528" s="22" t="str">
        <f>VLOOKUP(AT528,dummy_oppeained!B:D,3,0)</f>
        <v>hindeline arvestus (eristav hindamine)</v>
      </c>
      <c r="AZ528" s="72">
        <f>VLOOKUP(AS:AS,hinded_abi!B:D,3,0)</f>
        <v>5</v>
      </c>
      <c r="BA528" s="26">
        <f t="shared" si="24"/>
        <v>25</v>
      </c>
      <c r="BB528" s="27">
        <f t="shared" si="25"/>
        <v>5</v>
      </c>
      <c r="BC528" s="95" t="str">
        <f t="shared" si="26"/>
        <v>S00023_39409124249_õppeaine12_45698</v>
      </c>
      <c r="BD528" s="99">
        <f>COUNTIF($BC$2:BC528, BC528)</f>
        <v>1</v>
      </c>
    </row>
    <row r="529" spans="1:56" hidden="1" x14ac:dyDescent="0.25">
      <c r="A529" t="s">
        <v>306</v>
      </c>
      <c r="B529" t="s">
        <v>307</v>
      </c>
      <c r="C529" t="s">
        <v>291</v>
      </c>
      <c r="D529" t="s">
        <v>887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931</v>
      </c>
      <c r="Q529" t="s">
        <v>237</v>
      </c>
      <c r="R529" s="1">
        <v>44270</v>
      </c>
      <c r="S529" t="s">
        <v>773</v>
      </c>
      <c r="T529" t="s">
        <v>59</v>
      </c>
      <c r="U529" t="s">
        <v>120</v>
      </c>
      <c r="V529" t="s">
        <v>247</v>
      </c>
      <c r="W529">
        <v>214475</v>
      </c>
      <c r="X529" t="s">
        <v>2706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44602</v>
      </c>
      <c r="AW529" s="106">
        <v>3</v>
      </c>
      <c r="AX529" s="40">
        <f>VLOOKUP(dummy_data!$AU529,dummy_oppeained!B:C,2,0)</f>
        <v>5</v>
      </c>
      <c r="AY529" s="22" t="str">
        <f>VLOOKUP(AT529,dummy_oppeained!B:D,3,0)</f>
        <v>hindeline arvestus (eristav hindamine)</v>
      </c>
      <c r="AZ529" s="72">
        <f>VLOOKUP(AS:AS,hinded_abi!B:D,3,0)</f>
        <v>4</v>
      </c>
      <c r="BA529" s="26">
        <f t="shared" si="24"/>
        <v>20</v>
      </c>
      <c r="BB529" s="27">
        <f t="shared" si="25"/>
        <v>5</v>
      </c>
      <c r="BC529" s="95" t="str">
        <f t="shared" si="26"/>
        <v>S00023_39409124249_õppeaine67_44602</v>
      </c>
      <c r="BD529" s="99">
        <f>COUNTIF($BC$2:BC529, BC529)</f>
        <v>1</v>
      </c>
    </row>
    <row r="530" spans="1:56" hidden="1" x14ac:dyDescent="0.25">
      <c r="A530" t="s">
        <v>306</v>
      </c>
      <c r="B530" t="s">
        <v>307</v>
      </c>
      <c r="C530" t="s">
        <v>291</v>
      </c>
      <c r="D530" t="s">
        <v>887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931</v>
      </c>
      <c r="Q530" t="s">
        <v>237</v>
      </c>
      <c r="R530" s="1">
        <v>44270</v>
      </c>
      <c r="S530" t="s">
        <v>773</v>
      </c>
      <c r="T530" t="s">
        <v>59</v>
      </c>
      <c r="U530" t="s">
        <v>120</v>
      </c>
      <c r="V530" t="s">
        <v>247</v>
      </c>
      <c r="W530">
        <v>214475</v>
      </c>
      <c r="X530" t="s">
        <v>2706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44602</v>
      </c>
      <c r="AW530" s="106">
        <v>3</v>
      </c>
      <c r="AX530" s="15">
        <f>VLOOKUP(dummy_data!$AU530,dummy_oppeained!B:C,2,0)</f>
        <v>2</v>
      </c>
      <c r="AY530" s="22" t="str">
        <f>VLOOKUP(AT530,dummy_oppeained!B:D,3,0)</f>
        <v>arvestus (mitteeristav)</v>
      </c>
      <c r="AZ530" s="72" t="str">
        <f>VLOOKUP(AS:AS,hinded_abi!B:D,3,0)</f>
        <v>NULL</v>
      </c>
      <c r="BA530" s="26" t="str">
        <f t="shared" si="24"/>
        <v/>
      </c>
      <c r="BB530" s="27">
        <f t="shared" si="25"/>
        <v>0</v>
      </c>
      <c r="BC530" s="95" t="str">
        <f t="shared" si="26"/>
        <v>S00023_39409124249_õppeaine88_44602</v>
      </c>
      <c r="BD530" s="99">
        <f>COUNTIF($BC$2:BC530, BC530)</f>
        <v>1</v>
      </c>
    </row>
    <row r="531" spans="1:56" hidden="1" x14ac:dyDescent="0.25">
      <c r="A531" t="s">
        <v>306</v>
      </c>
      <c r="B531" t="s">
        <v>307</v>
      </c>
      <c r="C531" t="s">
        <v>291</v>
      </c>
      <c r="D531" t="s">
        <v>887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931</v>
      </c>
      <c r="Q531" t="s">
        <v>237</v>
      </c>
      <c r="R531" s="1">
        <v>44270</v>
      </c>
      <c r="S531" t="s">
        <v>773</v>
      </c>
      <c r="T531" t="s">
        <v>59</v>
      </c>
      <c r="U531" t="s">
        <v>120</v>
      </c>
      <c r="V531" t="s">
        <v>247</v>
      </c>
      <c r="W531">
        <v>214475</v>
      </c>
      <c r="X531" t="s">
        <v>2706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45332</v>
      </c>
      <c r="AW531" s="106">
        <v>3</v>
      </c>
      <c r="AX531" s="40">
        <f>VLOOKUP(dummy_data!$AU531,dummy_oppeained!B:C,2,0)</f>
        <v>8</v>
      </c>
      <c r="AY531" s="22" t="str">
        <f>VLOOKUP(AT531,dummy_oppeained!B:D,3,0)</f>
        <v>eksam (eristav hindamine)</v>
      </c>
      <c r="AZ531" s="72">
        <f>VLOOKUP(AS:AS,hinded_abi!B:D,3,0)</f>
        <v>5</v>
      </c>
      <c r="BA531" s="26">
        <f t="shared" si="24"/>
        <v>40</v>
      </c>
      <c r="BB531" s="27">
        <f t="shared" si="25"/>
        <v>8</v>
      </c>
      <c r="BC531" s="95" t="str">
        <f t="shared" si="26"/>
        <v>S00023_39409124249_õppeaine23_45332</v>
      </c>
      <c r="BD531" s="99">
        <f>COUNTIF($BC$2:BC531, BC531)</f>
        <v>1</v>
      </c>
    </row>
    <row r="532" spans="1:56" hidden="1" x14ac:dyDescent="0.25">
      <c r="A532" t="s">
        <v>306</v>
      </c>
      <c r="B532" t="s">
        <v>307</v>
      </c>
      <c r="C532" t="s">
        <v>291</v>
      </c>
      <c r="D532" t="s">
        <v>887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931</v>
      </c>
      <c r="Q532" t="s">
        <v>237</v>
      </c>
      <c r="R532" s="1">
        <v>44270</v>
      </c>
      <c r="S532" t="s">
        <v>773</v>
      </c>
      <c r="T532" t="s">
        <v>59</v>
      </c>
      <c r="U532" t="s">
        <v>120</v>
      </c>
      <c r="V532" t="s">
        <v>247</v>
      </c>
      <c r="W532">
        <v>214475</v>
      </c>
      <c r="X532" t="s">
        <v>2706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44602</v>
      </c>
      <c r="AW532" s="106">
        <v>3</v>
      </c>
      <c r="AX532" s="15">
        <f>VLOOKUP(dummy_data!$AU532,dummy_oppeained!B:C,2,0)</f>
        <v>8</v>
      </c>
      <c r="AY532" s="22" t="str">
        <f>VLOOKUP(AT532,dummy_oppeained!B:D,3,0)</f>
        <v>eksam (eristav hindamine)</v>
      </c>
      <c r="AZ532" s="72">
        <f>VLOOKUP(AS:AS,hinded_abi!B:D,3,0)</f>
        <v>0</v>
      </c>
      <c r="BA532" s="26">
        <f t="shared" si="24"/>
        <v>0</v>
      </c>
      <c r="BB532" s="27">
        <f t="shared" si="25"/>
        <v>8</v>
      </c>
      <c r="BC532" s="95" t="str">
        <f t="shared" si="26"/>
        <v>S00023_39409124249_õppeaine51_44602</v>
      </c>
      <c r="BD532" s="99">
        <f>COUNTIF($BC$2:BC532, BC532)</f>
        <v>1</v>
      </c>
    </row>
    <row r="533" spans="1:56" hidden="1" x14ac:dyDescent="0.25">
      <c r="A533" t="s">
        <v>306</v>
      </c>
      <c r="B533" t="s">
        <v>307</v>
      </c>
      <c r="C533" t="s">
        <v>291</v>
      </c>
      <c r="D533" t="s">
        <v>887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931</v>
      </c>
      <c r="Q533" t="s">
        <v>237</v>
      </c>
      <c r="R533" s="1">
        <v>44270</v>
      </c>
      <c r="S533" t="s">
        <v>773</v>
      </c>
      <c r="T533" t="s">
        <v>59</v>
      </c>
      <c r="U533" t="s">
        <v>120</v>
      </c>
      <c r="V533" t="s">
        <v>247</v>
      </c>
      <c r="W533">
        <v>214475</v>
      </c>
      <c r="X533" t="s">
        <v>2706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45332</v>
      </c>
      <c r="AW533" s="106">
        <v>3</v>
      </c>
      <c r="AX533" s="40">
        <f>VLOOKUP(dummy_data!$AU533,dummy_oppeained!B:C,2,0)</f>
        <v>2</v>
      </c>
      <c r="AY533" s="22" t="str">
        <f>VLOOKUP(AT533,dummy_oppeained!B:D,3,0)</f>
        <v>arvestus (mitteeristav)</v>
      </c>
      <c r="AZ533" s="72" t="str">
        <f>VLOOKUP(AS:AS,hinded_abi!B:D,3,0)</f>
        <v>NULL</v>
      </c>
      <c r="BA533" s="26" t="str">
        <f t="shared" si="24"/>
        <v/>
      </c>
      <c r="BB533" s="27">
        <f t="shared" si="25"/>
        <v>0</v>
      </c>
      <c r="BC533" s="95" t="str">
        <f t="shared" si="26"/>
        <v>S00023_39409124249_õppeaine4_45332</v>
      </c>
      <c r="BD533" s="99">
        <f>COUNTIF($BC$2:BC533, BC533)</f>
        <v>1</v>
      </c>
    </row>
    <row r="534" spans="1:56" hidden="1" x14ac:dyDescent="0.25">
      <c r="A534" t="s">
        <v>306</v>
      </c>
      <c r="B534" t="s">
        <v>307</v>
      </c>
      <c r="C534" t="s">
        <v>291</v>
      </c>
      <c r="D534" t="s">
        <v>887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931</v>
      </c>
      <c r="Q534" t="s">
        <v>237</v>
      </c>
      <c r="R534" s="1">
        <v>44270</v>
      </c>
      <c r="S534" t="s">
        <v>773</v>
      </c>
      <c r="T534" t="s">
        <v>59</v>
      </c>
      <c r="U534" t="s">
        <v>120</v>
      </c>
      <c r="V534" t="s">
        <v>247</v>
      </c>
      <c r="W534">
        <v>214475</v>
      </c>
      <c r="X534" t="s">
        <v>2706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45545</v>
      </c>
      <c r="AW534" s="106">
        <v>3</v>
      </c>
      <c r="AX534" s="15">
        <f>VLOOKUP(dummy_data!$AU534,dummy_oppeained!B:C,2,0)</f>
        <v>3</v>
      </c>
      <c r="AY534" s="22" t="str">
        <f>VLOOKUP(AT534,dummy_oppeained!B:D,3,0)</f>
        <v>arvestus (mitteeristav)</v>
      </c>
      <c r="AZ534" s="72" t="str">
        <f>VLOOKUP(AS:AS,hinded_abi!B:D,3,0)</f>
        <v>NULL</v>
      </c>
      <c r="BA534" s="26" t="str">
        <f t="shared" si="24"/>
        <v/>
      </c>
      <c r="BB534" s="27">
        <f t="shared" si="25"/>
        <v>0</v>
      </c>
      <c r="BC534" s="95" t="str">
        <f t="shared" si="26"/>
        <v>S00023_39409124249_õppeaine99_45545</v>
      </c>
      <c r="BD534" s="99">
        <f>COUNTIF($BC$2:BC534, BC534)</f>
        <v>1</v>
      </c>
    </row>
    <row r="535" spans="1:56" hidden="1" x14ac:dyDescent="0.25">
      <c r="A535" t="s">
        <v>306</v>
      </c>
      <c r="B535" t="s">
        <v>307</v>
      </c>
      <c r="C535" t="s">
        <v>291</v>
      </c>
      <c r="D535" t="s">
        <v>887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931</v>
      </c>
      <c r="Q535" t="s">
        <v>237</v>
      </c>
      <c r="R535" s="1">
        <v>44270</v>
      </c>
      <c r="S535" t="s">
        <v>773</v>
      </c>
      <c r="T535" t="s">
        <v>59</v>
      </c>
      <c r="U535" t="s">
        <v>120</v>
      </c>
      <c r="V535" t="s">
        <v>247</v>
      </c>
      <c r="W535">
        <v>214475</v>
      </c>
      <c r="X535" t="s">
        <v>2706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44237</v>
      </c>
      <c r="AW535" s="106">
        <v>3</v>
      </c>
      <c r="AX535" s="40">
        <f>VLOOKUP(dummy_data!$AU535,dummy_oppeained!B:C,2,0)</f>
        <v>3</v>
      </c>
      <c r="AY535" s="22" t="str">
        <f>VLOOKUP(AT535,dummy_oppeained!B:D,3,0)</f>
        <v>arvestus (mitteeristav)</v>
      </c>
      <c r="AZ535" s="72" t="str">
        <f>VLOOKUP(AS:AS,hinded_abi!B:D,3,0)</f>
        <v>NULL</v>
      </c>
      <c r="BA535" s="26" t="str">
        <f t="shared" si="24"/>
        <v/>
      </c>
      <c r="BB535" s="27">
        <f t="shared" si="25"/>
        <v>0</v>
      </c>
      <c r="BC535" s="95" t="str">
        <f t="shared" si="26"/>
        <v>S00023_39409124249_õppeaine31_44237</v>
      </c>
      <c r="BD535" s="99">
        <f>COUNTIF($BC$2:BC535, BC535)</f>
        <v>1</v>
      </c>
    </row>
    <row r="536" spans="1:56" hidden="1" x14ac:dyDescent="0.25">
      <c r="A536" t="s">
        <v>306</v>
      </c>
      <c r="B536" t="s">
        <v>307</v>
      </c>
      <c r="C536" t="s">
        <v>291</v>
      </c>
      <c r="D536" t="s">
        <v>887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931</v>
      </c>
      <c r="Q536" t="s">
        <v>237</v>
      </c>
      <c r="R536" s="1">
        <v>44270</v>
      </c>
      <c r="S536" t="s">
        <v>773</v>
      </c>
      <c r="T536" t="s">
        <v>59</v>
      </c>
      <c r="U536" t="s">
        <v>120</v>
      </c>
      <c r="V536" t="s">
        <v>247</v>
      </c>
      <c r="W536">
        <v>214475</v>
      </c>
      <c r="X536" t="s">
        <v>2706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44814</v>
      </c>
      <c r="AW536" s="106">
        <v>3</v>
      </c>
      <c r="AX536" s="15">
        <f>VLOOKUP(dummy_data!$AU536,dummy_oppeained!B:C,2,0)</f>
        <v>2</v>
      </c>
      <c r="AY536" s="22" t="str">
        <f>VLOOKUP(AT536,dummy_oppeained!B:D,3,0)</f>
        <v>arvestus (mitteeristav)</v>
      </c>
      <c r="AZ536" s="72" t="str">
        <f>VLOOKUP(AS:AS,hinded_abi!B:D,3,0)</f>
        <v>NULL</v>
      </c>
      <c r="BA536" s="26" t="str">
        <f t="shared" si="24"/>
        <v/>
      </c>
      <c r="BB536" s="27">
        <f t="shared" si="25"/>
        <v>0</v>
      </c>
      <c r="BC536" s="95" t="str">
        <f t="shared" si="26"/>
        <v>S00023_39409124249_õppeaine47_44814</v>
      </c>
      <c r="BD536" s="99">
        <f>COUNTIF($BC$2:BC536, BC536)</f>
        <v>1</v>
      </c>
    </row>
    <row r="537" spans="1:56" hidden="1" x14ac:dyDescent="0.25">
      <c r="A537" t="s">
        <v>306</v>
      </c>
      <c r="B537" t="s">
        <v>307</v>
      </c>
      <c r="C537" t="s">
        <v>291</v>
      </c>
      <c r="D537" t="s">
        <v>887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931</v>
      </c>
      <c r="Q537" t="s">
        <v>237</v>
      </c>
      <c r="R537" s="1">
        <v>44270</v>
      </c>
      <c r="S537" t="s">
        <v>773</v>
      </c>
      <c r="T537" t="s">
        <v>59</v>
      </c>
      <c r="U537" t="s">
        <v>120</v>
      </c>
      <c r="V537" t="s">
        <v>247</v>
      </c>
      <c r="W537">
        <v>214475</v>
      </c>
      <c r="X537" t="s">
        <v>2706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44237</v>
      </c>
      <c r="AW537" s="106">
        <v>3</v>
      </c>
      <c r="AX537" s="40">
        <f>VLOOKUP(dummy_data!$AU537,dummy_oppeained!B:C,2,0)</f>
        <v>2</v>
      </c>
      <c r="AY537" s="22" t="str">
        <f>VLOOKUP(AT537,dummy_oppeained!B:D,3,0)</f>
        <v>arvestus (mitteeristav)</v>
      </c>
      <c r="AZ537" s="72" t="str">
        <f>VLOOKUP(AS:AS,hinded_abi!B:D,3,0)</f>
        <v>NULL</v>
      </c>
      <c r="BA537" s="26" t="str">
        <f t="shared" si="24"/>
        <v/>
      </c>
      <c r="BB537" s="27">
        <f t="shared" si="25"/>
        <v>0</v>
      </c>
      <c r="BC537" s="95" t="str">
        <f t="shared" si="26"/>
        <v>S00023_39409124249_õppeaine32_44237</v>
      </c>
      <c r="BD537" s="99">
        <f>COUNTIF($BC$2:BC537, BC537)</f>
        <v>1</v>
      </c>
    </row>
    <row r="538" spans="1:56" hidden="1" x14ac:dyDescent="0.25">
      <c r="A538" t="s">
        <v>309</v>
      </c>
      <c r="B538" t="s">
        <v>277</v>
      </c>
      <c r="C538" t="s">
        <v>208</v>
      </c>
      <c r="D538" t="s">
        <v>880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953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2706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45545</v>
      </c>
      <c r="AW538" s="106">
        <v>3.5</v>
      </c>
      <c r="AX538" s="15">
        <f>VLOOKUP(dummy_data!$AU538,dummy_oppeained!B:C,2,0)</f>
        <v>3</v>
      </c>
      <c r="AY538" s="22" t="str">
        <f>VLOOKUP(AT538,dummy_oppeained!B:D,3,0)</f>
        <v>arvestus (mitteeristav)</v>
      </c>
      <c r="AZ538" s="72">
        <f>VLOOKUP(AS:AS,hinded_abi!B:D,3,0)</f>
        <v>0</v>
      </c>
      <c r="BA538" s="26">
        <f t="shared" si="24"/>
        <v>0</v>
      </c>
      <c r="BB538" s="27">
        <f t="shared" si="25"/>
        <v>0</v>
      </c>
      <c r="BC538" s="95" t="str">
        <f t="shared" si="26"/>
        <v>S00024_39803068381_õppeaine73_45545</v>
      </c>
      <c r="BD538" s="99">
        <f>COUNTIF($BC$2:BC538, BC538)</f>
        <v>1</v>
      </c>
    </row>
    <row r="539" spans="1:56" hidden="1" x14ac:dyDescent="0.25">
      <c r="A539" t="s">
        <v>309</v>
      </c>
      <c r="B539" t="s">
        <v>277</v>
      </c>
      <c r="C539" t="s">
        <v>208</v>
      </c>
      <c r="D539" t="s">
        <v>880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953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2706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45545</v>
      </c>
      <c r="AW539" s="106">
        <v>3.5</v>
      </c>
      <c r="AX539" s="40">
        <f>VLOOKUP(dummy_data!$AU539,dummy_oppeained!B:C,2,0)</f>
        <v>8</v>
      </c>
      <c r="AY539" s="22" t="str">
        <f>VLOOKUP(AT539,dummy_oppeained!B:D,3,0)</f>
        <v>eksam (eristav hindamine)</v>
      </c>
      <c r="AZ539" s="72">
        <f>VLOOKUP(AS:AS,hinded_abi!B:D,3,0)</f>
        <v>2</v>
      </c>
      <c r="BA539" s="26">
        <f t="shared" si="24"/>
        <v>16</v>
      </c>
      <c r="BB539" s="27">
        <f t="shared" si="25"/>
        <v>8</v>
      </c>
      <c r="BC539" s="95" t="str">
        <f t="shared" si="26"/>
        <v>S00024_39803068381_õppeaine93_45545</v>
      </c>
      <c r="BD539" s="99">
        <f>COUNTIF($BC$2:BC539, BC539)</f>
        <v>1</v>
      </c>
    </row>
    <row r="540" spans="1:56" hidden="1" x14ac:dyDescent="0.25">
      <c r="A540" t="s">
        <v>309</v>
      </c>
      <c r="B540" t="s">
        <v>277</v>
      </c>
      <c r="C540" t="s">
        <v>208</v>
      </c>
      <c r="D540" t="s">
        <v>880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953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2706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44814</v>
      </c>
      <c r="AW540" s="106">
        <v>3.5</v>
      </c>
      <c r="AX540" s="15">
        <f>VLOOKUP(dummy_data!$AU540,dummy_oppeained!B:C,2,0)</f>
        <v>6</v>
      </c>
      <c r="AY540" s="22" t="str">
        <f>VLOOKUP(AT540,dummy_oppeained!B:D,3,0)</f>
        <v>hindeline arvestus (eristav hindamine)</v>
      </c>
      <c r="AZ540" s="72">
        <f>VLOOKUP(AS:AS,hinded_abi!B:D,3,0)</f>
        <v>5</v>
      </c>
      <c r="BA540" s="26">
        <f t="shared" si="24"/>
        <v>30</v>
      </c>
      <c r="BB540" s="27">
        <f t="shared" si="25"/>
        <v>6</v>
      </c>
      <c r="BC540" s="95" t="str">
        <f t="shared" si="26"/>
        <v>S00024_39803068381_õppeaine84_44814</v>
      </c>
      <c r="BD540" s="99">
        <f>COUNTIF($BC$2:BC540, BC540)</f>
        <v>1</v>
      </c>
    </row>
    <row r="541" spans="1:56" hidden="1" x14ac:dyDescent="0.25">
      <c r="A541" t="s">
        <v>309</v>
      </c>
      <c r="B541" t="s">
        <v>277</v>
      </c>
      <c r="C541" t="s">
        <v>208</v>
      </c>
      <c r="D541" t="s">
        <v>880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953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2706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44084</v>
      </c>
      <c r="AW541" s="106">
        <v>3.5</v>
      </c>
      <c r="AX541" s="40">
        <f>VLOOKUP(dummy_data!$AU541,dummy_oppeained!B:C,2,0)</f>
        <v>9</v>
      </c>
      <c r="AY541" s="22" t="str">
        <f>VLOOKUP(AT541,dummy_oppeained!B:D,3,0)</f>
        <v>eksam (eristav hindamine)</v>
      </c>
      <c r="AZ541" s="72">
        <f>VLOOKUP(AS:AS,hinded_abi!B:D,3,0)</f>
        <v>3</v>
      </c>
      <c r="BA541" s="26">
        <f t="shared" si="24"/>
        <v>27</v>
      </c>
      <c r="BB541" s="27">
        <f t="shared" si="25"/>
        <v>9</v>
      </c>
      <c r="BC541" s="95" t="str">
        <f t="shared" si="26"/>
        <v>S00024_39803068381_õppeaine38_44084</v>
      </c>
      <c r="BD541" s="99">
        <f>COUNTIF($BC$2:BC541, BC541)</f>
        <v>1</v>
      </c>
    </row>
    <row r="542" spans="1:56" hidden="1" x14ac:dyDescent="0.25">
      <c r="A542" t="s">
        <v>309</v>
      </c>
      <c r="B542" t="s">
        <v>277</v>
      </c>
      <c r="C542" t="s">
        <v>208</v>
      </c>
      <c r="D542" t="s">
        <v>880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953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2706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45910</v>
      </c>
      <c r="AW542" s="106">
        <v>3.5</v>
      </c>
      <c r="AX542" s="15">
        <f>VLOOKUP(dummy_data!$AU542,dummy_oppeained!B:C,2,0)</f>
        <v>6</v>
      </c>
      <c r="AY542" s="22" t="str">
        <f>VLOOKUP(AT542,dummy_oppeained!B:D,3,0)</f>
        <v>hindeline arvestus (eristav hindamine)</v>
      </c>
      <c r="AZ542" s="72">
        <f>VLOOKUP(AS:AS,hinded_abi!B:D,3,0)</f>
        <v>0</v>
      </c>
      <c r="BA542" s="26">
        <f t="shared" si="24"/>
        <v>0</v>
      </c>
      <c r="BB542" s="27">
        <f t="shared" si="25"/>
        <v>6</v>
      </c>
      <c r="BC542" s="95" t="str">
        <f t="shared" si="26"/>
        <v>S00024_39803068381_õppeaine58_45910</v>
      </c>
      <c r="BD542" s="99">
        <f>COUNTIF($BC$2:BC542, BC542)</f>
        <v>1</v>
      </c>
    </row>
    <row r="543" spans="1:56" hidden="1" x14ac:dyDescent="0.25">
      <c r="A543" t="s">
        <v>309</v>
      </c>
      <c r="B543" t="s">
        <v>277</v>
      </c>
      <c r="C543" t="s">
        <v>208</v>
      </c>
      <c r="D543" t="s">
        <v>880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953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2706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45332</v>
      </c>
      <c r="AW543" s="106">
        <v>3.5</v>
      </c>
      <c r="AX543" s="40">
        <f>VLOOKUP(dummy_data!$AU543,dummy_oppeained!B:C,2,0)</f>
        <v>5</v>
      </c>
      <c r="AY543" s="22" t="str">
        <f>VLOOKUP(AT543,dummy_oppeained!B:D,3,0)</f>
        <v>hindeline arvestus (eristav hindamine)</v>
      </c>
      <c r="AZ543" s="72">
        <f>VLOOKUP(AS:AS,hinded_abi!B:D,3,0)</f>
        <v>0</v>
      </c>
      <c r="BA543" s="26">
        <f t="shared" si="24"/>
        <v>0</v>
      </c>
      <c r="BB543" s="27">
        <f t="shared" si="25"/>
        <v>5</v>
      </c>
      <c r="BC543" s="95" t="str">
        <f t="shared" si="26"/>
        <v>S00024_39803068381_õppeaine95_45332</v>
      </c>
      <c r="BD543" s="99">
        <f>COUNTIF($BC$2:BC543, BC543)</f>
        <v>1</v>
      </c>
    </row>
    <row r="544" spans="1:56" hidden="1" x14ac:dyDescent="0.25">
      <c r="A544" t="s">
        <v>309</v>
      </c>
      <c r="B544" t="s">
        <v>277</v>
      </c>
      <c r="C544" t="s">
        <v>208</v>
      </c>
      <c r="D544" t="s">
        <v>880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953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2706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45545</v>
      </c>
      <c r="AW544" s="106">
        <v>3.5</v>
      </c>
      <c r="AX544" s="15">
        <f>VLOOKUP(dummy_data!$AU544,dummy_oppeained!B:C,2,0)</f>
        <v>3</v>
      </c>
      <c r="AY544" s="22" t="str">
        <f>VLOOKUP(AT544,dummy_oppeained!B:D,3,0)</f>
        <v>arvestus (mitteeristav)</v>
      </c>
      <c r="AZ544" s="72" t="str">
        <f>VLOOKUP(AS:AS,hinded_abi!B:D,3,0)</f>
        <v>NULL</v>
      </c>
      <c r="BA544" s="26" t="str">
        <f t="shared" si="24"/>
        <v/>
      </c>
      <c r="BB544" s="27">
        <f t="shared" si="25"/>
        <v>0</v>
      </c>
      <c r="BC544" s="95" t="str">
        <f t="shared" si="26"/>
        <v>S00024_39803068381_õppeaine15_45545</v>
      </c>
      <c r="BD544" s="99">
        <f>COUNTIF($BC$2:BC544, BC544)</f>
        <v>1</v>
      </c>
    </row>
    <row r="545" spans="1:56" hidden="1" x14ac:dyDescent="0.25">
      <c r="A545" t="s">
        <v>309</v>
      </c>
      <c r="B545" t="s">
        <v>277</v>
      </c>
      <c r="C545" t="s">
        <v>208</v>
      </c>
      <c r="D545" t="s">
        <v>880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953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2706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44084</v>
      </c>
      <c r="AW545" s="106">
        <v>3.5</v>
      </c>
      <c r="AX545" s="40">
        <f>VLOOKUP(dummy_data!$AU545,dummy_oppeained!B:C,2,0)</f>
        <v>3</v>
      </c>
      <c r="AY545" s="22" t="str">
        <f>VLOOKUP(AT545,dummy_oppeained!B:D,3,0)</f>
        <v>arvestus (mitteeristav)</v>
      </c>
      <c r="AZ545" s="72" t="str">
        <f>VLOOKUP(AS:AS,hinded_abi!B:D,3,0)</f>
        <v>NULL</v>
      </c>
      <c r="BA545" s="26" t="str">
        <f t="shared" si="24"/>
        <v/>
      </c>
      <c r="BB545" s="27">
        <f t="shared" si="25"/>
        <v>0</v>
      </c>
      <c r="BC545" s="95" t="str">
        <f t="shared" si="26"/>
        <v>S00024_39803068381_õppeaine35_44084</v>
      </c>
      <c r="BD545" s="99">
        <f>COUNTIF($BC$2:BC545, BC545)</f>
        <v>1</v>
      </c>
    </row>
    <row r="546" spans="1:56" hidden="1" x14ac:dyDescent="0.25">
      <c r="A546" t="s">
        <v>309</v>
      </c>
      <c r="B546" t="s">
        <v>277</v>
      </c>
      <c r="C546" t="s">
        <v>208</v>
      </c>
      <c r="D546" t="s">
        <v>880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953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2706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44967</v>
      </c>
      <c r="AW546" s="106">
        <v>3.5</v>
      </c>
      <c r="AX546" s="15">
        <f>VLOOKUP(dummy_data!$AU546,dummy_oppeained!B:C,2,0)</f>
        <v>2</v>
      </c>
      <c r="AY546" s="22" t="str">
        <f>VLOOKUP(AT546,dummy_oppeained!B:D,3,0)</f>
        <v>arvestus (mitteeristav)</v>
      </c>
      <c r="AZ546" s="72" t="str">
        <f>VLOOKUP(AS:AS,hinded_abi!B:D,3,0)</f>
        <v>NULL</v>
      </c>
      <c r="BA546" s="26" t="str">
        <f t="shared" si="24"/>
        <v/>
      </c>
      <c r="BB546" s="27">
        <f t="shared" si="25"/>
        <v>0</v>
      </c>
      <c r="BC546" s="95" t="str">
        <f t="shared" si="26"/>
        <v>S00024_39803068381_õppeaine89_44967</v>
      </c>
      <c r="BD546" s="99">
        <f>COUNTIF($BC$2:BC546, BC546)</f>
        <v>1</v>
      </c>
    </row>
    <row r="547" spans="1:56" hidden="1" x14ac:dyDescent="0.25">
      <c r="A547" t="s">
        <v>309</v>
      </c>
      <c r="B547" t="s">
        <v>277</v>
      </c>
      <c r="C547" t="s">
        <v>208</v>
      </c>
      <c r="D547" t="s">
        <v>880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953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2706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44602</v>
      </c>
      <c r="AW547" s="106">
        <v>3.5</v>
      </c>
      <c r="AX547" s="40">
        <f>VLOOKUP(dummy_data!$AU547,dummy_oppeained!B:C,2,0)</f>
        <v>3</v>
      </c>
      <c r="AY547" s="22" t="str">
        <f>VLOOKUP(AT547,dummy_oppeained!B:D,3,0)</f>
        <v>arvestus (mitteeristav)</v>
      </c>
      <c r="AZ547" s="72">
        <f>VLOOKUP(AS:AS,hinded_abi!B:D,3,0)</f>
        <v>0</v>
      </c>
      <c r="BA547" s="26">
        <f t="shared" si="24"/>
        <v>0</v>
      </c>
      <c r="BB547" s="27">
        <f t="shared" si="25"/>
        <v>0</v>
      </c>
      <c r="BC547" s="95" t="str">
        <f t="shared" si="26"/>
        <v>S00024_39803068381_õppeaine3_44602</v>
      </c>
      <c r="BD547" s="99">
        <f>COUNTIF($BC$2:BC547, BC547)</f>
        <v>1</v>
      </c>
    </row>
    <row r="548" spans="1:56" hidden="1" x14ac:dyDescent="0.25">
      <c r="A548" t="s">
        <v>309</v>
      </c>
      <c r="B548" t="s">
        <v>277</v>
      </c>
      <c r="C548" t="s">
        <v>208</v>
      </c>
      <c r="D548" t="s">
        <v>880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953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2706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44967</v>
      </c>
      <c r="AW548" s="106">
        <v>3.5</v>
      </c>
      <c r="AX548" s="15">
        <f>VLOOKUP(dummy_data!$AU548,dummy_oppeained!B:C,2,0)</f>
        <v>2</v>
      </c>
      <c r="AY548" s="22" t="str">
        <f>VLOOKUP(AT548,dummy_oppeained!B:D,3,0)</f>
        <v>arvestus (mitteeristav)</v>
      </c>
      <c r="AZ548" s="72" t="str">
        <f>VLOOKUP(AS:AS,hinded_abi!B:D,3,0)</f>
        <v>NULL</v>
      </c>
      <c r="BA548" s="26" t="str">
        <f t="shared" si="24"/>
        <v/>
      </c>
      <c r="BB548" s="27">
        <f t="shared" si="25"/>
        <v>0</v>
      </c>
      <c r="BC548" s="95" t="str">
        <f t="shared" si="26"/>
        <v>S00024_39803068381_õppeaine74_44967</v>
      </c>
      <c r="BD548" s="99">
        <f>COUNTIF($BC$2:BC548, BC548)</f>
        <v>1</v>
      </c>
    </row>
    <row r="549" spans="1:56" hidden="1" x14ac:dyDescent="0.25">
      <c r="A549" t="s">
        <v>309</v>
      </c>
      <c r="B549" t="s">
        <v>277</v>
      </c>
      <c r="C549" t="s">
        <v>208</v>
      </c>
      <c r="D549" t="s">
        <v>880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953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2706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45332</v>
      </c>
      <c r="AW549" s="106">
        <v>3.5</v>
      </c>
      <c r="AX549" s="40">
        <f>VLOOKUP(dummy_data!$AU549,dummy_oppeained!B:C,2,0)</f>
        <v>3</v>
      </c>
      <c r="AY549" s="22" t="str">
        <f>VLOOKUP(AT549,dummy_oppeained!B:D,3,0)</f>
        <v>arvestus (mitteeristav)</v>
      </c>
      <c r="AZ549" s="72" t="str">
        <f>VLOOKUP(AS:AS,hinded_abi!B:D,3,0)</f>
        <v>NULL</v>
      </c>
      <c r="BA549" s="26" t="str">
        <f t="shared" si="24"/>
        <v/>
      </c>
      <c r="BB549" s="27">
        <f t="shared" si="25"/>
        <v>0</v>
      </c>
      <c r="BC549" s="95" t="str">
        <f t="shared" si="26"/>
        <v>S00024_39803068381_õppeaine45_45332</v>
      </c>
      <c r="BD549" s="99">
        <f>COUNTIF($BC$2:BC549, BC549)</f>
        <v>1</v>
      </c>
    </row>
    <row r="550" spans="1:56" hidden="1" x14ac:dyDescent="0.25">
      <c r="A550" t="s">
        <v>309</v>
      </c>
      <c r="B550" t="s">
        <v>277</v>
      </c>
      <c r="C550" t="s">
        <v>208</v>
      </c>
      <c r="D550" t="s">
        <v>880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953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2706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44814</v>
      </c>
      <c r="AW550" s="106">
        <v>3.5</v>
      </c>
      <c r="AX550" s="15">
        <f>VLOOKUP(dummy_data!$AU550,dummy_oppeained!B:C,2,0)</f>
        <v>3</v>
      </c>
      <c r="AY550" s="22" t="str">
        <f>VLOOKUP(AT550,dummy_oppeained!B:D,3,0)</f>
        <v>arvestus (mitteeristav)</v>
      </c>
      <c r="AZ550" s="72" t="str">
        <f>VLOOKUP(AS:AS,hinded_abi!B:D,3,0)</f>
        <v>NULL</v>
      </c>
      <c r="BA550" s="26" t="str">
        <f t="shared" si="24"/>
        <v/>
      </c>
      <c r="BB550" s="27">
        <f t="shared" si="25"/>
        <v>0</v>
      </c>
      <c r="BC550" s="95" t="str">
        <f t="shared" si="26"/>
        <v>S00024_39803068381_õppeaine76_44814</v>
      </c>
      <c r="BD550" s="99">
        <f>COUNTIF($BC$2:BC550, BC550)</f>
        <v>1</v>
      </c>
    </row>
    <row r="551" spans="1:56" hidden="1" x14ac:dyDescent="0.25">
      <c r="A551" t="s">
        <v>309</v>
      </c>
      <c r="B551" t="s">
        <v>277</v>
      </c>
      <c r="C551" t="s">
        <v>208</v>
      </c>
      <c r="D551" t="s">
        <v>880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953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2706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44967</v>
      </c>
      <c r="AW551" s="106">
        <v>3.5</v>
      </c>
      <c r="AX551" s="40">
        <f>VLOOKUP(dummy_data!$AU551,dummy_oppeained!B:C,2,0)</f>
        <v>10</v>
      </c>
      <c r="AY551" s="22" t="str">
        <f>VLOOKUP(AT551,dummy_oppeained!B:D,3,0)</f>
        <v>eksam (eristav hindamine)</v>
      </c>
      <c r="AZ551" s="72">
        <f>VLOOKUP(AS:AS,hinded_abi!B:D,3,0)</f>
        <v>0</v>
      </c>
      <c r="BA551" s="26">
        <f t="shared" si="24"/>
        <v>0</v>
      </c>
      <c r="BB551" s="27">
        <f t="shared" si="25"/>
        <v>10</v>
      </c>
      <c r="BC551" s="95" t="str">
        <f t="shared" si="26"/>
        <v>S00024_39803068381_õppeaine11_44967</v>
      </c>
      <c r="BD551" s="99">
        <f>COUNTIF($BC$2:BC551, BC551)</f>
        <v>1</v>
      </c>
    </row>
    <row r="552" spans="1:56" hidden="1" x14ac:dyDescent="0.25">
      <c r="A552" t="s">
        <v>309</v>
      </c>
      <c r="B552" t="s">
        <v>277</v>
      </c>
      <c r="C552" t="s">
        <v>208</v>
      </c>
      <c r="D552" t="s">
        <v>880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953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2706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45332</v>
      </c>
      <c r="AW552" s="106">
        <v>3.5</v>
      </c>
      <c r="AX552" s="15">
        <f>VLOOKUP(dummy_data!$AU552,dummy_oppeained!B:C,2,0)</f>
        <v>8</v>
      </c>
      <c r="AY552" s="22" t="str">
        <f>VLOOKUP(AT552,dummy_oppeained!B:D,3,0)</f>
        <v>eksam (eristav hindamine)</v>
      </c>
      <c r="AZ552" s="72">
        <f>VLOOKUP(AS:AS,hinded_abi!B:D,3,0)</f>
        <v>4</v>
      </c>
      <c r="BA552" s="26">
        <f t="shared" si="24"/>
        <v>32</v>
      </c>
      <c r="BB552" s="27">
        <f t="shared" si="25"/>
        <v>8</v>
      </c>
      <c r="BC552" s="95" t="str">
        <f t="shared" si="26"/>
        <v>S00024_39803068381_õppeaine23_45332</v>
      </c>
      <c r="BD552" s="99">
        <f>COUNTIF($BC$2:BC552, BC552)</f>
        <v>1</v>
      </c>
    </row>
    <row r="553" spans="1:56" hidden="1" x14ac:dyDescent="0.25">
      <c r="A553" t="s">
        <v>309</v>
      </c>
      <c r="B553" t="s">
        <v>277</v>
      </c>
      <c r="C553" t="s">
        <v>208</v>
      </c>
      <c r="D553" t="s">
        <v>880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953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2706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45545</v>
      </c>
      <c r="AW553" s="106">
        <v>3.5</v>
      </c>
      <c r="AX553" s="40">
        <f>VLOOKUP(dummy_data!$AU553,dummy_oppeained!B:C,2,0)</f>
        <v>2</v>
      </c>
      <c r="AY553" s="22" t="str">
        <f>VLOOKUP(AT553,dummy_oppeained!B:D,3,0)</f>
        <v>arvestus (mitteeristav)</v>
      </c>
      <c r="AZ553" s="72" t="str">
        <f>VLOOKUP(AS:AS,hinded_abi!B:D,3,0)</f>
        <v>NULL</v>
      </c>
      <c r="BA553" s="26" t="str">
        <f t="shared" si="24"/>
        <v/>
      </c>
      <c r="BB553" s="27">
        <f t="shared" si="25"/>
        <v>0</v>
      </c>
      <c r="BC553" s="95" t="str">
        <f t="shared" si="26"/>
        <v>S00024_39803068381_õppeaine88_45545</v>
      </c>
      <c r="BD553" s="99">
        <f>COUNTIF($BC$2:BC553, BC553)</f>
        <v>1</v>
      </c>
    </row>
    <row r="554" spans="1:56" hidden="1" x14ac:dyDescent="0.25">
      <c r="A554" t="s">
        <v>309</v>
      </c>
      <c r="B554" t="s">
        <v>277</v>
      </c>
      <c r="C554" t="s">
        <v>208</v>
      </c>
      <c r="D554" t="s">
        <v>880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953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2706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45332</v>
      </c>
      <c r="AW554" s="106">
        <v>3.5</v>
      </c>
      <c r="AX554" s="15">
        <f>VLOOKUP(dummy_data!$AU554,dummy_oppeained!B:C,2,0)</f>
        <v>9</v>
      </c>
      <c r="AY554" s="22" t="str">
        <f>VLOOKUP(AT554,dummy_oppeained!B:D,3,0)</f>
        <v>eksam (eristav hindamine)</v>
      </c>
      <c r="AZ554" s="72">
        <f>VLOOKUP(AS:AS,hinded_abi!B:D,3,0)</f>
        <v>0</v>
      </c>
      <c r="BA554" s="26">
        <f t="shared" si="24"/>
        <v>0</v>
      </c>
      <c r="BB554" s="27">
        <f t="shared" si="25"/>
        <v>9</v>
      </c>
      <c r="BC554" s="95" t="str">
        <f t="shared" si="26"/>
        <v>S00024_39803068381_õppeaine52_45332</v>
      </c>
      <c r="BD554" s="99">
        <f>COUNTIF($BC$2:BC554, BC554)</f>
        <v>1</v>
      </c>
    </row>
    <row r="555" spans="1:56" hidden="1" x14ac:dyDescent="0.25">
      <c r="A555" t="s">
        <v>309</v>
      </c>
      <c r="B555" t="s">
        <v>277</v>
      </c>
      <c r="C555" t="s">
        <v>208</v>
      </c>
      <c r="D555" t="s">
        <v>880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953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2706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45179</v>
      </c>
      <c r="AW555" s="106">
        <v>3.5</v>
      </c>
      <c r="AX555" s="40">
        <f>VLOOKUP(dummy_data!$AU555,dummy_oppeained!B:C,2,0)</f>
        <v>5</v>
      </c>
      <c r="AY555" s="22" t="str">
        <f>VLOOKUP(AT555,dummy_oppeained!B:D,3,0)</f>
        <v>hindeline arvestus (eristav hindamine)</v>
      </c>
      <c r="AZ555" s="72">
        <f>VLOOKUP(AS:AS,hinded_abi!B:D,3,0)</f>
        <v>4</v>
      </c>
      <c r="BA555" s="26">
        <f t="shared" si="24"/>
        <v>20</v>
      </c>
      <c r="BB555" s="27">
        <f t="shared" si="25"/>
        <v>5</v>
      </c>
      <c r="BC555" s="95" t="str">
        <f t="shared" si="26"/>
        <v>S00024_39803068381_õppeaine82_45179</v>
      </c>
      <c r="BD555" s="99">
        <f>COUNTIF($BC$2:BC555, BC555)</f>
        <v>1</v>
      </c>
    </row>
    <row r="556" spans="1:56" hidden="1" x14ac:dyDescent="0.25">
      <c r="A556" t="s">
        <v>309</v>
      </c>
      <c r="B556" t="s">
        <v>277</v>
      </c>
      <c r="C556" t="s">
        <v>208</v>
      </c>
      <c r="D556" t="s">
        <v>880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953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2706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44967</v>
      </c>
      <c r="AW556" s="106">
        <v>3.5</v>
      </c>
      <c r="AX556" s="15">
        <f>VLOOKUP(dummy_data!$AU556,dummy_oppeained!B:C,2,0)</f>
        <v>6</v>
      </c>
      <c r="AY556" s="22" t="str">
        <f>VLOOKUP(AT556,dummy_oppeained!B:D,3,0)</f>
        <v>hindeline arvestus (eristav hindamine)</v>
      </c>
      <c r="AZ556" s="72">
        <f>VLOOKUP(AS:AS,hinded_abi!B:D,3,0)</f>
        <v>0</v>
      </c>
      <c r="BA556" s="26">
        <f t="shared" si="24"/>
        <v>0</v>
      </c>
      <c r="BB556" s="27">
        <f t="shared" si="25"/>
        <v>6</v>
      </c>
      <c r="BC556" s="95" t="str">
        <f t="shared" si="26"/>
        <v>S00024_39803068381_õppeaine56_44967</v>
      </c>
      <c r="BD556" s="99">
        <f>COUNTIF($BC$2:BC556, BC556)</f>
        <v>1</v>
      </c>
    </row>
    <row r="557" spans="1:56" hidden="1" x14ac:dyDescent="0.25">
      <c r="A557" t="s">
        <v>309</v>
      </c>
      <c r="B557" t="s">
        <v>277</v>
      </c>
      <c r="C557" t="s">
        <v>208</v>
      </c>
      <c r="D557" t="s">
        <v>880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953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2706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45545</v>
      </c>
      <c r="AW557" s="106">
        <v>3.5</v>
      </c>
      <c r="AX557" s="40">
        <f>VLOOKUP(dummy_data!$AU557,dummy_oppeained!B:C,2,0)</f>
        <v>5</v>
      </c>
      <c r="AY557" s="22" t="str">
        <f>VLOOKUP(AT557,dummy_oppeained!B:D,3,0)</f>
        <v>hindeline arvestus (eristav hindamine)</v>
      </c>
      <c r="AZ557" s="72">
        <f>VLOOKUP(AS:AS,hinded_abi!B:D,3,0)</f>
        <v>0</v>
      </c>
      <c r="BA557" s="26">
        <f t="shared" si="24"/>
        <v>0</v>
      </c>
      <c r="BB557" s="27">
        <f t="shared" si="25"/>
        <v>5</v>
      </c>
      <c r="BC557" s="95" t="str">
        <f t="shared" si="26"/>
        <v>S00024_39803068381_õppeaine40_45545</v>
      </c>
      <c r="BD557" s="99">
        <f>COUNTIF($BC$2:BC557, BC557)</f>
        <v>1</v>
      </c>
    </row>
    <row r="558" spans="1:56" hidden="1" x14ac:dyDescent="0.25">
      <c r="A558" t="s">
        <v>309</v>
      </c>
      <c r="B558" t="s">
        <v>277</v>
      </c>
      <c r="C558" t="s">
        <v>208</v>
      </c>
      <c r="D558" t="s">
        <v>880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953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2706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45910</v>
      </c>
      <c r="AW558" s="106">
        <v>3.5</v>
      </c>
      <c r="AX558" s="15">
        <f>VLOOKUP(dummy_data!$AU558,dummy_oppeained!B:C,2,0)</f>
        <v>2</v>
      </c>
      <c r="AY558" s="22" t="str">
        <f>VLOOKUP(AT558,dummy_oppeained!B:D,3,0)</f>
        <v>arvestus (mitteeristav)</v>
      </c>
      <c r="AZ558" s="72" t="str">
        <f>VLOOKUP(AS:AS,hinded_abi!B:D,3,0)</f>
        <v>NULL</v>
      </c>
      <c r="BA558" s="26" t="str">
        <f t="shared" si="24"/>
        <v/>
      </c>
      <c r="BB558" s="27">
        <f t="shared" si="25"/>
        <v>0</v>
      </c>
      <c r="BC558" s="95" t="str">
        <f t="shared" si="26"/>
        <v>S00024_39803068381_õppeaine32_45910</v>
      </c>
      <c r="BD558" s="99">
        <f>COUNTIF($BC$2:BC558, BC558)</f>
        <v>1</v>
      </c>
    </row>
    <row r="559" spans="1:56" hidden="1" x14ac:dyDescent="0.25">
      <c r="A559" t="s">
        <v>309</v>
      </c>
      <c r="B559" t="s">
        <v>277</v>
      </c>
      <c r="C559" t="s">
        <v>208</v>
      </c>
      <c r="D559" t="s">
        <v>880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953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2706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45179</v>
      </c>
      <c r="AW559" s="106">
        <v>3.5</v>
      </c>
      <c r="AX559" s="40">
        <f>VLOOKUP(dummy_data!$AU559,dummy_oppeained!B:C,2,0)</f>
        <v>3</v>
      </c>
      <c r="AY559" s="22" t="str">
        <f>VLOOKUP(AT559,dummy_oppeained!B:D,3,0)</f>
        <v>arvestus (mitteeristav)</v>
      </c>
      <c r="AZ559" s="72">
        <f>VLOOKUP(AS:AS,hinded_abi!B:D,3,0)</f>
        <v>0</v>
      </c>
      <c r="BA559" s="26">
        <f t="shared" si="24"/>
        <v>0</v>
      </c>
      <c r="BB559" s="27">
        <f t="shared" si="25"/>
        <v>0</v>
      </c>
      <c r="BC559" s="95" t="str">
        <f t="shared" si="26"/>
        <v>S00024_39803068381_õppeaine57_45179</v>
      </c>
      <c r="BD559" s="99">
        <f>COUNTIF($BC$2:BC559, BC559)</f>
        <v>1</v>
      </c>
    </row>
    <row r="560" spans="1:56" hidden="1" x14ac:dyDescent="0.25">
      <c r="A560" t="s">
        <v>309</v>
      </c>
      <c r="B560" t="s">
        <v>277</v>
      </c>
      <c r="C560" t="s">
        <v>208</v>
      </c>
      <c r="D560" t="s">
        <v>880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953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2706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44814</v>
      </c>
      <c r="AW560" s="106">
        <v>3.5</v>
      </c>
      <c r="AX560" s="15">
        <f>VLOOKUP(dummy_data!$AU560,dummy_oppeained!B:C,2,0)</f>
        <v>3</v>
      </c>
      <c r="AY560" s="22" t="str">
        <f>VLOOKUP(AT560,dummy_oppeained!B:D,3,0)</f>
        <v>arvestus (mitteeristav)</v>
      </c>
      <c r="AZ560" s="72" t="str">
        <f>VLOOKUP(AS:AS,hinded_abi!B:D,3,0)</f>
        <v>NULL</v>
      </c>
      <c r="BA560" s="26" t="str">
        <f t="shared" si="24"/>
        <v/>
      </c>
      <c r="BB560" s="27">
        <f t="shared" si="25"/>
        <v>0</v>
      </c>
      <c r="BC560" s="95" t="str">
        <f t="shared" si="26"/>
        <v>S00024_39803068381_õppeaine87_44814</v>
      </c>
      <c r="BD560" s="99">
        <f>COUNTIF($BC$2:BC560, BC560)</f>
        <v>1</v>
      </c>
    </row>
    <row r="561" spans="1:56" hidden="1" x14ac:dyDescent="0.25">
      <c r="A561" t="s">
        <v>309</v>
      </c>
      <c r="B561" t="s">
        <v>277</v>
      </c>
      <c r="C561" t="s">
        <v>208</v>
      </c>
      <c r="D561" t="s">
        <v>880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953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2706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44602</v>
      </c>
      <c r="AW561" s="106">
        <v>3.5</v>
      </c>
      <c r="AX561" s="40">
        <f>VLOOKUP(dummy_data!$AU561,dummy_oppeained!B:C,2,0)</f>
        <v>5</v>
      </c>
      <c r="AY561" s="22" t="str">
        <f>VLOOKUP(AT561,dummy_oppeained!B:D,3,0)</f>
        <v>hindeline arvestus (eristav hindamine)</v>
      </c>
      <c r="AZ561" s="72">
        <f>VLOOKUP(AS:AS,hinded_abi!B:D,3,0)</f>
        <v>5</v>
      </c>
      <c r="BA561" s="26">
        <f t="shared" si="24"/>
        <v>25</v>
      </c>
      <c r="BB561" s="27">
        <f t="shared" si="25"/>
        <v>5</v>
      </c>
      <c r="BC561" s="95" t="str">
        <f t="shared" si="26"/>
        <v>S00024_39803068381_õppeaine68_44602</v>
      </c>
      <c r="BD561" s="99">
        <f>COUNTIF($BC$2:BC561, BC561)</f>
        <v>1</v>
      </c>
    </row>
    <row r="562" spans="1:56" hidden="1" x14ac:dyDescent="0.25">
      <c r="A562" t="s">
        <v>309</v>
      </c>
      <c r="B562" t="s">
        <v>277</v>
      </c>
      <c r="C562" t="s">
        <v>208</v>
      </c>
      <c r="D562" t="s">
        <v>880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953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2706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44449</v>
      </c>
      <c r="AW562" s="106">
        <v>3.5</v>
      </c>
      <c r="AX562" s="15">
        <f>VLOOKUP(dummy_data!$AU562,dummy_oppeained!B:C,2,0)</f>
        <v>3</v>
      </c>
      <c r="AY562" s="22" t="str">
        <f>VLOOKUP(AT562,dummy_oppeained!B:D,3,0)</f>
        <v>arvestus (mitteeristav)</v>
      </c>
      <c r="AZ562" s="72" t="str">
        <f>VLOOKUP(AS:AS,hinded_abi!B:D,3,0)</f>
        <v>NULL</v>
      </c>
      <c r="BA562" s="26" t="str">
        <f t="shared" si="24"/>
        <v/>
      </c>
      <c r="BB562" s="27">
        <f t="shared" si="25"/>
        <v>0</v>
      </c>
      <c r="BC562" s="95" t="str">
        <f t="shared" si="26"/>
        <v>S00024_39803068381_õppeaine77_44449</v>
      </c>
      <c r="BD562" s="99">
        <f>COUNTIF($BC$2:BC562, BC562)</f>
        <v>1</v>
      </c>
    </row>
    <row r="563" spans="1:56" hidden="1" x14ac:dyDescent="0.25">
      <c r="A563" t="s">
        <v>309</v>
      </c>
      <c r="B563" t="s">
        <v>277</v>
      </c>
      <c r="C563" t="s">
        <v>208</v>
      </c>
      <c r="D563" t="s">
        <v>880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953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2706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45332</v>
      </c>
      <c r="AW563" s="106">
        <v>3.5</v>
      </c>
      <c r="AX563" s="40">
        <f>VLOOKUP(dummy_data!$AU563,dummy_oppeained!B:C,2,0)</f>
        <v>9</v>
      </c>
      <c r="AY563" s="22" t="str">
        <f>VLOOKUP(AT563,dummy_oppeained!B:D,3,0)</f>
        <v>eksam (eristav hindamine)</v>
      </c>
      <c r="AZ563" s="72">
        <f>VLOOKUP(AS:AS,hinded_abi!B:D,3,0)</f>
        <v>0</v>
      </c>
      <c r="BA563" s="26">
        <f t="shared" si="24"/>
        <v>0</v>
      </c>
      <c r="BB563" s="27">
        <f t="shared" si="25"/>
        <v>9</v>
      </c>
      <c r="BC563" s="95" t="str">
        <f t="shared" si="26"/>
        <v>S00024_39803068381_õppeaine24_45332</v>
      </c>
      <c r="BD563" s="99">
        <f>COUNTIF($BC$2:BC563, BC563)</f>
        <v>1</v>
      </c>
    </row>
    <row r="564" spans="1:56" hidden="1" x14ac:dyDescent="0.25">
      <c r="A564" t="s">
        <v>309</v>
      </c>
      <c r="B564" t="s">
        <v>277</v>
      </c>
      <c r="C564" t="s">
        <v>208</v>
      </c>
      <c r="D564" t="s">
        <v>880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953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2706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45545</v>
      </c>
      <c r="AW564" s="106">
        <v>3.5</v>
      </c>
      <c r="AX564" s="15">
        <f>VLOOKUP(dummy_data!$AU564,dummy_oppeained!B:C,2,0)</f>
        <v>9</v>
      </c>
      <c r="AY564" s="22" t="str">
        <f>VLOOKUP(AT564,dummy_oppeained!B:D,3,0)</f>
        <v>eksam (eristav hindamine)</v>
      </c>
      <c r="AZ564" s="72">
        <f>VLOOKUP(AS:AS,hinded_abi!B:D,3,0)</f>
        <v>2</v>
      </c>
      <c r="BA564" s="26">
        <f t="shared" si="24"/>
        <v>18</v>
      </c>
      <c r="BB564" s="27">
        <f t="shared" si="25"/>
        <v>9</v>
      </c>
      <c r="BC564" s="95" t="str">
        <f t="shared" si="26"/>
        <v>S00024_39803068381_õppeaine10_45545</v>
      </c>
      <c r="BD564" s="99">
        <f>COUNTIF($BC$2:BC564, BC564)</f>
        <v>1</v>
      </c>
    </row>
    <row r="565" spans="1:56" hidden="1" x14ac:dyDescent="0.25">
      <c r="A565" t="s">
        <v>309</v>
      </c>
      <c r="B565" t="s">
        <v>277</v>
      </c>
      <c r="C565" t="s">
        <v>208</v>
      </c>
      <c r="D565" t="s">
        <v>880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953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2706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44602</v>
      </c>
      <c r="AW565" s="106">
        <v>3.5</v>
      </c>
      <c r="AX565" s="40">
        <f>VLOOKUP(dummy_data!$AU565,dummy_oppeained!B:C,2,0)</f>
        <v>3</v>
      </c>
      <c r="AY565" s="22" t="str">
        <f>VLOOKUP(AT565,dummy_oppeained!B:D,3,0)</f>
        <v>arvestus (mitteeristav)</v>
      </c>
      <c r="AZ565" s="72">
        <f>VLOOKUP(AS:AS,hinded_abi!B:D,3,0)</f>
        <v>0</v>
      </c>
      <c r="BA565" s="26">
        <f t="shared" si="24"/>
        <v>0</v>
      </c>
      <c r="BB565" s="27">
        <f t="shared" si="25"/>
        <v>0</v>
      </c>
      <c r="BC565" s="95" t="str">
        <f t="shared" si="26"/>
        <v>S00024_39803068381_õppeaine21_44602</v>
      </c>
      <c r="BD565" s="99">
        <f>COUNTIF($BC$2:BC565, BC565)</f>
        <v>1</v>
      </c>
    </row>
    <row r="566" spans="1:56" hidden="1" x14ac:dyDescent="0.25">
      <c r="A566" t="s">
        <v>309</v>
      </c>
      <c r="B566" t="s">
        <v>277</v>
      </c>
      <c r="C566" t="s">
        <v>208</v>
      </c>
      <c r="D566" t="s">
        <v>880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953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2706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44602</v>
      </c>
      <c r="AW566" s="106">
        <v>3.5</v>
      </c>
      <c r="AX566" s="15">
        <f>VLOOKUP(dummy_data!$AU566,dummy_oppeained!B:C,2,0)</f>
        <v>6</v>
      </c>
      <c r="AY566" s="22" t="str">
        <f>VLOOKUP(AT566,dummy_oppeained!B:D,3,0)</f>
        <v>hindeline arvestus (eristav hindamine)</v>
      </c>
      <c r="AZ566" s="72">
        <f>VLOOKUP(AS:AS,hinded_abi!B:D,3,0)</f>
        <v>1</v>
      </c>
      <c r="BA566" s="26">
        <f t="shared" si="24"/>
        <v>6</v>
      </c>
      <c r="BB566" s="27">
        <f t="shared" si="25"/>
        <v>6</v>
      </c>
      <c r="BC566" s="95" t="str">
        <f t="shared" si="26"/>
        <v>S00024_39803068381_õppeaine36_44602</v>
      </c>
      <c r="BD566" s="99">
        <f>COUNTIF($BC$2:BC566, BC566)</f>
        <v>1</v>
      </c>
    </row>
    <row r="567" spans="1:56" hidden="1" x14ac:dyDescent="0.25">
      <c r="A567" t="s">
        <v>309</v>
      </c>
      <c r="B567" t="s">
        <v>277</v>
      </c>
      <c r="C567" t="s">
        <v>208</v>
      </c>
      <c r="D567" t="s">
        <v>880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953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2706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106">
        <v>3.5</v>
      </c>
      <c r="AX567" s="40">
        <f>VLOOKUP(dummy_data!$AU567,dummy_oppeained!B:C,2,0)</f>
        <v>3</v>
      </c>
      <c r="AY567" s="22" t="str">
        <f>VLOOKUP(AT567,dummy_oppeained!B:D,3,0)</f>
        <v>arvestus (mitteeristav)</v>
      </c>
      <c r="AZ567" s="72" t="str">
        <f>VLOOKUP(AS:AS,hinded_abi!B:D,3,0)</f>
        <v>NULL</v>
      </c>
      <c r="BA567" s="26" t="str">
        <f t="shared" si="24"/>
        <v/>
      </c>
      <c r="BB567" s="27">
        <f t="shared" si="25"/>
        <v>0</v>
      </c>
      <c r="BC567" s="95" t="str">
        <f t="shared" si="26"/>
        <v>S00024_39803068381_õppeaine17_44237</v>
      </c>
      <c r="BD567" s="99">
        <f>COUNTIF($BC$2:BC567, BC567)</f>
        <v>1</v>
      </c>
    </row>
    <row r="568" spans="1:56" hidden="1" x14ac:dyDescent="0.25">
      <c r="A568" t="s">
        <v>309</v>
      </c>
      <c r="B568" t="s">
        <v>277</v>
      </c>
      <c r="C568" t="s">
        <v>208</v>
      </c>
      <c r="D568" t="s">
        <v>880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953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2706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45332</v>
      </c>
      <c r="AW568" s="106">
        <v>3.5</v>
      </c>
      <c r="AX568" s="15">
        <f>VLOOKUP(dummy_data!$AU568,dummy_oppeained!B:C,2,0)</f>
        <v>5</v>
      </c>
      <c r="AY568" s="22" t="str">
        <f>VLOOKUP(AT568,dummy_oppeained!B:D,3,0)</f>
        <v>hindeline arvestus (eristav hindamine)</v>
      </c>
      <c r="AZ568" s="72">
        <f>VLOOKUP(AS:AS,hinded_abi!B:D,3,0)</f>
        <v>1</v>
      </c>
      <c r="BA568" s="26">
        <f t="shared" si="24"/>
        <v>5</v>
      </c>
      <c r="BB568" s="27">
        <f t="shared" si="25"/>
        <v>5</v>
      </c>
      <c r="BC568" s="95" t="str">
        <f t="shared" si="26"/>
        <v>S00024_39803068381_õppeaine54_45332</v>
      </c>
      <c r="BD568" s="99">
        <f>COUNTIF($BC$2:BC568, BC568)</f>
        <v>1</v>
      </c>
    </row>
    <row r="569" spans="1:56" hidden="1" x14ac:dyDescent="0.25">
      <c r="A569" t="s">
        <v>309</v>
      </c>
      <c r="B569" t="s">
        <v>277</v>
      </c>
      <c r="C569" t="s">
        <v>208</v>
      </c>
      <c r="D569" t="s">
        <v>880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953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2706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44237</v>
      </c>
      <c r="AW569" s="106">
        <v>3.5</v>
      </c>
      <c r="AX569" s="40">
        <f>VLOOKUP(dummy_data!$AU569,dummy_oppeained!B:C,2,0)</f>
        <v>2</v>
      </c>
      <c r="AY569" s="22" t="str">
        <f>VLOOKUP(AT569,dummy_oppeained!B:D,3,0)</f>
        <v>arvestus (mitteeristav)</v>
      </c>
      <c r="AZ569" s="72" t="str">
        <f>VLOOKUP(AS:AS,hinded_abi!B:D,3,0)</f>
        <v>NULL</v>
      </c>
      <c r="BA569" s="26" t="str">
        <f t="shared" si="24"/>
        <v/>
      </c>
      <c r="BB569" s="27">
        <f t="shared" si="25"/>
        <v>0</v>
      </c>
      <c r="BC569" s="95" t="str">
        <f t="shared" si="26"/>
        <v>S00024_39803068381_õppeaine5_44237</v>
      </c>
      <c r="BD569" s="99">
        <f>COUNTIF($BC$2:BC569, BC569)</f>
        <v>1</v>
      </c>
    </row>
    <row r="570" spans="1:56" hidden="1" x14ac:dyDescent="0.25">
      <c r="A570" t="s">
        <v>309</v>
      </c>
      <c r="B570" t="s">
        <v>277</v>
      </c>
      <c r="C570" t="s">
        <v>208</v>
      </c>
      <c r="D570" t="s">
        <v>880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953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2706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44967</v>
      </c>
      <c r="AW570" s="106">
        <v>3.5</v>
      </c>
      <c r="AX570" s="15">
        <f>VLOOKUP(dummy_data!$AU570,dummy_oppeained!B:C,2,0)</f>
        <v>3</v>
      </c>
      <c r="AY570" s="22" t="str">
        <f>VLOOKUP(AT570,dummy_oppeained!B:D,3,0)</f>
        <v>arvestus (mitteeristav)</v>
      </c>
      <c r="AZ570" s="72" t="str">
        <f>VLOOKUP(AS:AS,hinded_abi!B:D,3,0)</f>
        <v>NULL</v>
      </c>
      <c r="BA570" s="26" t="str">
        <f t="shared" si="24"/>
        <v/>
      </c>
      <c r="BB570" s="27">
        <f t="shared" si="25"/>
        <v>0</v>
      </c>
      <c r="BC570" s="95" t="str">
        <f t="shared" si="26"/>
        <v>S00024_39803068381_õppeaine85_44967</v>
      </c>
      <c r="BD570" s="99">
        <f>COUNTIF($BC$2:BC570, BC570)</f>
        <v>1</v>
      </c>
    </row>
    <row r="571" spans="1:56" hidden="1" x14ac:dyDescent="0.25">
      <c r="A571" t="s">
        <v>311</v>
      </c>
      <c r="B571" t="s">
        <v>307</v>
      </c>
      <c r="C571" t="s">
        <v>208</v>
      </c>
      <c r="D571" t="s">
        <v>888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932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2706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44237</v>
      </c>
      <c r="AW571" s="106">
        <v>4</v>
      </c>
      <c r="AX571" s="40">
        <f>VLOOKUP(dummy_data!$AU571,dummy_oppeained!B:C,2,0)</f>
        <v>3</v>
      </c>
      <c r="AY571" s="22" t="str">
        <f>VLOOKUP(AT571,dummy_oppeained!B:D,3,0)</f>
        <v>arvestus (mitteeristav)</v>
      </c>
      <c r="AZ571" s="72" t="str">
        <f>VLOOKUP(AS:AS,hinded_abi!B:D,3,0)</f>
        <v>NULL</v>
      </c>
      <c r="BA571" s="26" t="str">
        <f t="shared" si="24"/>
        <v/>
      </c>
      <c r="BB571" s="27">
        <f t="shared" si="25"/>
        <v>0</v>
      </c>
      <c r="BC571" s="95" t="str">
        <f t="shared" si="26"/>
        <v>S00025_38504017380_õppeaine21_44237</v>
      </c>
      <c r="BD571" s="99">
        <f>COUNTIF($BC$2:BC571, BC571)</f>
        <v>1</v>
      </c>
    </row>
    <row r="572" spans="1:56" hidden="1" x14ac:dyDescent="0.25">
      <c r="A572" t="s">
        <v>311</v>
      </c>
      <c r="B572" t="s">
        <v>307</v>
      </c>
      <c r="C572" t="s">
        <v>208</v>
      </c>
      <c r="D572" t="s">
        <v>888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932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2706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44449</v>
      </c>
      <c r="AW572" s="106">
        <v>4</v>
      </c>
      <c r="AX572" s="15">
        <f>VLOOKUP(dummy_data!$AU572,dummy_oppeained!B:C,2,0)</f>
        <v>6</v>
      </c>
      <c r="AY572" s="22" t="str">
        <f>VLOOKUP(AT572,dummy_oppeained!B:D,3,0)</f>
        <v>hindeline arvestus (eristav hindamine)</v>
      </c>
      <c r="AZ572" s="72">
        <f>VLOOKUP(AS:AS,hinded_abi!B:D,3,0)</f>
        <v>0</v>
      </c>
      <c r="BA572" s="26">
        <f t="shared" si="24"/>
        <v>0</v>
      </c>
      <c r="BB572" s="27">
        <f t="shared" si="25"/>
        <v>6</v>
      </c>
      <c r="BC572" s="95" t="str">
        <f t="shared" si="26"/>
        <v>S00025_38504017380_õppeaine55_44449</v>
      </c>
      <c r="BD572" s="99">
        <f>COUNTIF($BC$2:BC572, BC572)</f>
        <v>1</v>
      </c>
    </row>
    <row r="573" spans="1:56" hidden="1" x14ac:dyDescent="0.25">
      <c r="A573" t="s">
        <v>311</v>
      </c>
      <c r="B573" t="s">
        <v>307</v>
      </c>
      <c r="C573" t="s">
        <v>208</v>
      </c>
      <c r="D573" t="s">
        <v>888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932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2706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44602</v>
      </c>
      <c r="AW573" s="106">
        <v>4</v>
      </c>
      <c r="AX573" s="40">
        <f>VLOOKUP(dummy_data!$AU573,dummy_oppeained!B:C,2,0)</f>
        <v>6</v>
      </c>
      <c r="AY573" s="22" t="str">
        <f>VLOOKUP(AT573,dummy_oppeained!B:D,3,0)</f>
        <v>hindeline arvestus (eristav hindamine)</v>
      </c>
      <c r="AZ573" s="72">
        <f>VLOOKUP(AS:AS,hinded_abi!B:D,3,0)</f>
        <v>0</v>
      </c>
      <c r="BA573" s="26">
        <f t="shared" si="24"/>
        <v>0</v>
      </c>
      <c r="BB573" s="27">
        <f t="shared" si="25"/>
        <v>6</v>
      </c>
      <c r="BC573" s="95" t="str">
        <f t="shared" si="26"/>
        <v>S00025_38504017380_õppeaine84_44602</v>
      </c>
      <c r="BD573" s="99">
        <f>COUNTIF($BC$2:BC573, BC573)</f>
        <v>1</v>
      </c>
    </row>
    <row r="574" spans="1:56" hidden="1" x14ac:dyDescent="0.25">
      <c r="A574" t="s">
        <v>311</v>
      </c>
      <c r="B574" t="s">
        <v>307</v>
      </c>
      <c r="C574" t="s">
        <v>208</v>
      </c>
      <c r="D574" t="s">
        <v>888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932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2706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45698</v>
      </c>
      <c r="AW574" s="106">
        <v>4</v>
      </c>
      <c r="AX574" s="15">
        <f>VLOOKUP(dummy_data!$AU574,dummy_oppeained!B:C,2,0)</f>
        <v>6</v>
      </c>
      <c r="AY574" s="22" t="str">
        <f>VLOOKUP(AT574,dummy_oppeained!B:D,3,0)</f>
        <v>hindeline arvestus (eristav hindamine)</v>
      </c>
      <c r="AZ574" s="72">
        <f>VLOOKUP(AS:AS,hinded_abi!B:D,3,0)</f>
        <v>2</v>
      </c>
      <c r="BA574" s="26">
        <f t="shared" si="24"/>
        <v>12</v>
      </c>
      <c r="BB574" s="27">
        <f t="shared" si="25"/>
        <v>6</v>
      </c>
      <c r="BC574" s="95" t="str">
        <f t="shared" si="26"/>
        <v>S00025_38504017380_õppeaine92_45698</v>
      </c>
      <c r="BD574" s="99">
        <f>COUNTIF($BC$2:BC574, BC574)</f>
        <v>1</v>
      </c>
    </row>
    <row r="575" spans="1:56" hidden="1" x14ac:dyDescent="0.25">
      <c r="A575" t="s">
        <v>311</v>
      </c>
      <c r="B575" t="s">
        <v>307</v>
      </c>
      <c r="C575" t="s">
        <v>208</v>
      </c>
      <c r="D575" t="s">
        <v>888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932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2706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44084</v>
      </c>
      <c r="AW575" s="106">
        <v>4</v>
      </c>
      <c r="AX575" s="40">
        <f>VLOOKUP(dummy_data!$AU575,dummy_oppeained!B:C,2,0)</f>
        <v>2</v>
      </c>
      <c r="AY575" s="22" t="str">
        <f>VLOOKUP(AT575,dummy_oppeained!B:D,3,0)</f>
        <v>arvestus (mitteeristav)</v>
      </c>
      <c r="AZ575" s="72" t="str">
        <f>VLOOKUP(AS:AS,hinded_abi!B:D,3,0)</f>
        <v>NULL</v>
      </c>
      <c r="BA575" s="26" t="str">
        <f t="shared" si="24"/>
        <v/>
      </c>
      <c r="BB575" s="27">
        <f t="shared" si="25"/>
        <v>0</v>
      </c>
      <c r="BC575" s="95" t="str">
        <f t="shared" si="26"/>
        <v>S00025_38504017380_õppeaine32_44084</v>
      </c>
      <c r="BD575" s="99">
        <f>COUNTIF($BC$2:BC575, BC575)</f>
        <v>1</v>
      </c>
    </row>
    <row r="576" spans="1:56" hidden="1" x14ac:dyDescent="0.25">
      <c r="A576" t="s">
        <v>311</v>
      </c>
      <c r="B576" t="s">
        <v>307</v>
      </c>
      <c r="C576" t="s">
        <v>208</v>
      </c>
      <c r="D576" t="s">
        <v>888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932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2706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44449</v>
      </c>
      <c r="AW576" s="106">
        <v>4</v>
      </c>
      <c r="AX576" s="15">
        <f>VLOOKUP(dummy_data!$AU576,dummy_oppeained!B:C,2,0)</f>
        <v>5</v>
      </c>
      <c r="AY576" s="22" t="str">
        <f>VLOOKUP(AT576,dummy_oppeained!B:D,3,0)</f>
        <v>hindeline arvestus (eristav hindamine)</v>
      </c>
      <c r="AZ576" s="72">
        <f>VLOOKUP(AS:AS,hinded_abi!B:D,3,0)</f>
        <v>5</v>
      </c>
      <c r="BA576" s="26">
        <f t="shared" si="24"/>
        <v>25</v>
      </c>
      <c r="BB576" s="27">
        <f t="shared" si="25"/>
        <v>5</v>
      </c>
      <c r="BC576" s="95" t="str">
        <f t="shared" si="26"/>
        <v>S00025_38504017380_õppeaine54_44449</v>
      </c>
      <c r="BD576" s="99">
        <f>COUNTIF($BC$2:BC576, BC576)</f>
        <v>1</v>
      </c>
    </row>
    <row r="577" spans="1:56" hidden="1" x14ac:dyDescent="0.25">
      <c r="A577" t="s">
        <v>311</v>
      </c>
      <c r="B577" t="s">
        <v>307</v>
      </c>
      <c r="C577" t="s">
        <v>208</v>
      </c>
      <c r="D577" t="s">
        <v>888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932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2706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44967</v>
      </c>
      <c r="AW577" s="106">
        <v>4</v>
      </c>
      <c r="AX577" s="40">
        <f>VLOOKUP(dummy_data!$AU577,dummy_oppeained!B:C,2,0)</f>
        <v>3</v>
      </c>
      <c r="AY577" s="22" t="str">
        <f>VLOOKUP(AT577,dummy_oppeained!B:D,3,0)</f>
        <v>arvestus (mitteeristav)</v>
      </c>
      <c r="AZ577" s="72" t="str">
        <f>VLOOKUP(AS:AS,hinded_abi!B:D,3,0)</f>
        <v>NULL</v>
      </c>
      <c r="BA577" s="26" t="str">
        <f t="shared" si="24"/>
        <v/>
      </c>
      <c r="BB577" s="27">
        <f t="shared" si="25"/>
        <v>0</v>
      </c>
      <c r="BC577" s="95" t="str">
        <f t="shared" si="26"/>
        <v>S00025_38504017380_õppeaine31_44967</v>
      </c>
      <c r="BD577" s="99">
        <f>COUNTIF($BC$2:BC577, BC577)</f>
        <v>1</v>
      </c>
    </row>
    <row r="578" spans="1:56" hidden="1" x14ac:dyDescent="0.25">
      <c r="A578" t="s">
        <v>311</v>
      </c>
      <c r="B578" t="s">
        <v>307</v>
      </c>
      <c r="C578" t="s">
        <v>208</v>
      </c>
      <c r="D578" t="s">
        <v>888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932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2706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45698</v>
      </c>
      <c r="AW578" s="106">
        <v>4</v>
      </c>
      <c r="AX578" s="15">
        <f>VLOOKUP(dummy_data!$AU578,dummy_oppeained!B:C,2,0)</f>
        <v>3</v>
      </c>
      <c r="AY578" s="22" t="str">
        <f>VLOOKUP(AT578,dummy_oppeained!B:D,3,0)</f>
        <v>arvestus (mitteeristav)</v>
      </c>
      <c r="AZ578" s="72">
        <f>VLOOKUP(AS:AS,hinded_abi!B:D,3,0)</f>
        <v>0</v>
      </c>
      <c r="BA578" s="26">
        <f t="shared" si="24"/>
        <v>0</v>
      </c>
      <c r="BB578" s="27">
        <f t="shared" si="25"/>
        <v>0</v>
      </c>
      <c r="BC578" s="95" t="str">
        <f t="shared" si="26"/>
        <v>S00025_38504017380_õppeaine91_45698</v>
      </c>
      <c r="BD578" s="99">
        <f>COUNTIF($BC$2:BC578, BC578)</f>
        <v>1</v>
      </c>
    </row>
    <row r="579" spans="1:56" hidden="1" x14ac:dyDescent="0.25">
      <c r="A579" t="s">
        <v>311</v>
      </c>
      <c r="B579" t="s">
        <v>307</v>
      </c>
      <c r="C579" t="s">
        <v>208</v>
      </c>
      <c r="D579" t="s">
        <v>888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932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2706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45545</v>
      </c>
      <c r="AW579" s="106">
        <v>4</v>
      </c>
      <c r="AX579" s="40">
        <f>VLOOKUP(dummy_data!$AU579,dummy_oppeained!B:C,2,0)</f>
        <v>6</v>
      </c>
      <c r="AY579" s="22" t="str">
        <f>VLOOKUP(AT579,dummy_oppeained!B:D,3,0)</f>
        <v>hindeline arvestus (eristav hindamine)</v>
      </c>
      <c r="AZ579" s="72">
        <f>VLOOKUP(AS:AS,hinded_abi!B:D,3,0)</f>
        <v>3</v>
      </c>
      <c r="BA579" s="26">
        <f t="shared" ref="BA579:BA642" si="27">IF(AY579&lt;&gt;"arvestus(mitteeristav)", IF(ISNUMBER(AZ579), AX579*AZ579, ""), "")</f>
        <v>18</v>
      </c>
      <c r="BB579" s="27">
        <f t="shared" ref="BB579:BB642" si="28">IF(AY579&lt;&gt;"arvestus (mitteeristav)",AX579,0)</f>
        <v>6</v>
      </c>
      <c r="BC579" s="95" t="str">
        <f t="shared" ref="BC579:BC642" si="29">_xlfn.CONCAT(A579,"_",E579,"_",AT579,"_",AV579)</f>
        <v>S00025_38504017380_õppeaine86_45545</v>
      </c>
      <c r="BD579" s="99">
        <f>COUNTIF($BC$2:BC579, BC579)</f>
        <v>1</v>
      </c>
    </row>
    <row r="580" spans="1:56" hidden="1" x14ac:dyDescent="0.25">
      <c r="A580" t="s">
        <v>311</v>
      </c>
      <c r="B580" t="s">
        <v>307</v>
      </c>
      <c r="C580" t="s">
        <v>208</v>
      </c>
      <c r="D580" t="s">
        <v>888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932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2706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44967</v>
      </c>
      <c r="AW580" s="106">
        <v>4</v>
      </c>
      <c r="AX580" s="15">
        <f>VLOOKUP(dummy_data!$AU580,dummy_oppeained!B:C,2,0)</f>
        <v>9</v>
      </c>
      <c r="AY580" s="22" t="str">
        <f>VLOOKUP(AT580,dummy_oppeained!B:D,3,0)</f>
        <v>eksam (eristav hindamine)</v>
      </c>
      <c r="AZ580" s="72">
        <f>VLOOKUP(AS:AS,hinded_abi!B:D,3,0)</f>
        <v>4</v>
      </c>
      <c r="BA580" s="26">
        <f t="shared" si="27"/>
        <v>36</v>
      </c>
      <c r="BB580" s="27">
        <f t="shared" si="28"/>
        <v>9</v>
      </c>
      <c r="BC580" s="95" t="str">
        <f t="shared" si="29"/>
        <v>S00025_38504017380_õppeaine94_44967</v>
      </c>
      <c r="BD580" s="99">
        <f>COUNTIF($BC$2:BC580, BC580)</f>
        <v>1</v>
      </c>
    </row>
    <row r="581" spans="1:56" hidden="1" x14ac:dyDescent="0.25">
      <c r="A581" t="s">
        <v>311</v>
      </c>
      <c r="B581" t="s">
        <v>307</v>
      </c>
      <c r="C581" t="s">
        <v>208</v>
      </c>
      <c r="D581" t="s">
        <v>888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932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2706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45179</v>
      </c>
      <c r="AW581" s="106">
        <v>4</v>
      </c>
      <c r="AX581" s="40">
        <f>VLOOKUP(dummy_data!$AU581,dummy_oppeained!B:C,2,0)</f>
        <v>6</v>
      </c>
      <c r="AY581" s="22" t="str">
        <f>VLOOKUP(AT581,dummy_oppeained!B:D,3,0)</f>
        <v>hindeline arvestus (eristav hindamine)</v>
      </c>
      <c r="AZ581" s="72">
        <f>VLOOKUP(AS:AS,hinded_abi!B:D,3,0)</f>
        <v>1</v>
      </c>
      <c r="BA581" s="26">
        <f t="shared" si="27"/>
        <v>6</v>
      </c>
      <c r="BB581" s="27">
        <f t="shared" si="28"/>
        <v>6</v>
      </c>
      <c r="BC581" s="95" t="str">
        <f t="shared" si="29"/>
        <v>S00025_38504017380_õppeaine28_45179</v>
      </c>
      <c r="BD581" s="99">
        <f>COUNTIF($BC$2:BC581, BC581)</f>
        <v>1</v>
      </c>
    </row>
    <row r="582" spans="1:56" hidden="1" x14ac:dyDescent="0.25">
      <c r="A582" t="s">
        <v>311</v>
      </c>
      <c r="B582" t="s">
        <v>307</v>
      </c>
      <c r="C582" t="s">
        <v>208</v>
      </c>
      <c r="D582" t="s">
        <v>888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932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2706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44237</v>
      </c>
      <c r="AW582" s="106">
        <v>4</v>
      </c>
      <c r="AX582" s="15">
        <f>VLOOKUP(dummy_data!$AU582,dummy_oppeained!B:C,2,0)</f>
        <v>2</v>
      </c>
      <c r="AY582" s="22" t="str">
        <f>VLOOKUP(AT582,dummy_oppeained!B:D,3,0)</f>
        <v>arvestus (mitteeristav)</v>
      </c>
      <c r="AZ582" s="72" t="str">
        <f>VLOOKUP(AS:AS,hinded_abi!B:D,3,0)</f>
        <v>NULL</v>
      </c>
      <c r="BA582" s="26" t="str">
        <f t="shared" si="27"/>
        <v/>
      </c>
      <c r="BB582" s="27">
        <f t="shared" si="28"/>
        <v>0</v>
      </c>
      <c r="BC582" s="95" t="str">
        <f t="shared" si="29"/>
        <v>S00025_38504017380_õppeaine60_44237</v>
      </c>
      <c r="BD582" s="99">
        <f>COUNTIF($BC$2:BC582, BC582)</f>
        <v>1</v>
      </c>
    </row>
    <row r="583" spans="1:56" hidden="1" x14ac:dyDescent="0.25">
      <c r="A583" t="s">
        <v>311</v>
      </c>
      <c r="B583" t="s">
        <v>307</v>
      </c>
      <c r="C583" t="s">
        <v>208</v>
      </c>
      <c r="D583" t="s">
        <v>888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932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2706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44449</v>
      </c>
      <c r="AW583" s="106">
        <v>4</v>
      </c>
      <c r="AX583" s="40">
        <f>VLOOKUP(dummy_data!$AU583,dummy_oppeained!B:C,2,0)</f>
        <v>6</v>
      </c>
      <c r="AY583" s="22" t="str">
        <f>VLOOKUP(AT583,dummy_oppeained!B:D,3,0)</f>
        <v>hindeline arvestus (eristav hindamine)</v>
      </c>
      <c r="AZ583" s="72">
        <f>VLOOKUP(AS:AS,hinded_abi!B:D,3,0)</f>
        <v>2</v>
      </c>
      <c r="BA583" s="26">
        <f t="shared" si="27"/>
        <v>12</v>
      </c>
      <c r="BB583" s="27">
        <f t="shared" si="28"/>
        <v>6</v>
      </c>
      <c r="BC583" s="95" t="str">
        <f t="shared" si="29"/>
        <v>S00025_38504017380_õppeaine30_44449</v>
      </c>
      <c r="BD583" s="99">
        <f>COUNTIF($BC$2:BC583, BC583)</f>
        <v>1</v>
      </c>
    </row>
    <row r="584" spans="1:56" hidden="1" x14ac:dyDescent="0.25">
      <c r="A584" t="s">
        <v>311</v>
      </c>
      <c r="B584" t="s">
        <v>307</v>
      </c>
      <c r="C584" t="s">
        <v>208</v>
      </c>
      <c r="D584" t="s">
        <v>888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932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2706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44084</v>
      </c>
      <c r="AW584" s="106">
        <v>4</v>
      </c>
      <c r="AX584" s="15">
        <f>VLOOKUP(dummy_data!$AU584,dummy_oppeained!B:C,2,0)</f>
        <v>2</v>
      </c>
      <c r="AY584" s="22" t="str">
        <f>VLOOKUP(AT584,dummy_oppeained!B:D,3,0)</f>
        <v>arvestus (mitteeristav)</v>
      </c>
      <c r="AZ584" s="72" t="str">
        <f>VLOOKUP(AS:AS,hinded_abi!B:D,3,0)</f>
        <v>NULL</v>
      </c>
      <c r="BA584" s="26" t="str">
        <f t="shared" si="27"/>
        <v/>
      </c>
      <c r="BB584" s="27">
        <f t="shared" si="28"/>
        <v>0</v>
      </c>
      <c r="BC584" s="95" t="str">
        <f t="shared" si="29"/>
        <v>S00025_38504017380_õppeaine61_44084</v>
      </c>
      <c r="BD584" s="99">
        <f>COUNTIF($BC$2:BC584, BC584)</f>
        <v>1</v>
      </c>
    </row>
    <row r="585" spans="1:56" hidden="1" x14ac:dyDescent="0.25">
      <c r="A585" t="s">
        <v>311</v>
      </c>
      <c r="B585" t="s">
        <v>307</v>
      </c>
      <c r="C585" t="s">
        <v>208</v>
      </c>
      <c r="D585" t="s">
        <v>888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932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2706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44967</v>
      </c>
      <c r="AW585" s="106">
        <v>4</v>
      </c>
      <c r="AX585" s="40">
        <f>VLOOKUP(dummy_data!$AU585,dummy_oppeained!B:C,2,0)</f>
        <v>6</v>
      </c>
      <c r="AY585" s="22" t="str">
        <f>VLOOKUP(AT585,dummy_oppeained!B:D,3,0)</f>
        <v>hindeline arvestus (eristav hindamine)</v>
      </c>
      <c r="AZ585" s="72">
        <f>VLOOKUP(AS:AS,hinded_abi!B:D,3,0)</f>
        <v>5</v>
      </c>
      <c r="BA585" s="26">
        <f t="shared" si="27"/>
        <v>30</v>
      </c>
      <c r="BB585" s="27">
        <f t="shared" si="28"/>
        <v>6</v>
      </c>
      <c r="BC585" s="95" t="str">
        <f t="shared" si="29"/>
        <v>S00025_38504017380_õppeaine27_44967</v>
      </c>
      <c r="BD585" s="99">
        <f>COUNTIF($BC$2:BC585, BC585)</f>
        <v>1</v>
      </c>
    </row>
    <row r="586" spans="1:56" hidden="1" x14ac:dyDescent="0.25">
      <c r="A586" t="s">
        <v>311</v>
      </c>
      <c r="B586" t="s">
        <v>307</v>
      </c>
      <c r="C586" t="s">
        <v>208</v>
      </c>
      <c r="D586" t="s">
        <v>888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932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2706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44449</v>
      </c>
      <c r="AW586" s="106">
        <v>4</v>
      </c>
      <c r="AX586" s="15">
        <f>VLOOKUP(dummy_data!$AU586,dummy_oppeained!B:C,2,0)</f>
        <v>2</v>
      </c>
      <c r="AY586" s="22" t="str">
        <f>VLOOKUP(AT586,dummy_oppeained!B:D,3,0)</f>
        <v>arvestus (mitteeristav)</v>
      </c>
      <c r="AZ586" s="72" t="str">
        <f>VLOOKUP(AS:AS,hinded_abi!B:D,3,0)</f>
        <v>NULL</v>
      </c>
      <c r="BA586" s="26" t="str">
        <f t="shared" si="27"/>
        <v/>
      </c>
      <c r="BB586" s="27">
        <f t="shared" si="28"/>
        <v>0</v>
      </c>
      <c r="BC586" s="95" t="str">
        <f t="shared" si="29"/>
        <v>S00025_38504017380_õppeaine75_44449</v>
      </c>
      <c r="BD586" s="99">
        <f>COUNTIF($BC$2:BC586, BC586)</f>
        <v>1</v>
      </c>
    </row>
    <row r="587" spans="1:56" hidden="1" x14ac:dyDescent="0.25">
      <c r="A587" t="s">
        <v>311</v>
      </c>
      <c r="B587" t="s">
        <v>307</v>
      </c>
      <c r="C587" t="s">
        <v>208</v>
      </c>
      <c r="D587" t="s">
        <v>888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932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2706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45179</v>
      </c>
      <c r="AW587" s="106">
        <v>4</v>
      </c>
      <c r="AX587" s="40">
        <f>VLOOKUP(dummy_data!$AU587,dummy_oppeained!B:C,2,0)</f>
        <v>3</v>
      </c>
      <c r="AY587" s="22" t="str">
        <f>VLOOKUP(AT587,dummy_oppeained!B:D,3,0)</f>
        <v>arvestus (mitteeristav)</v>
      </c>
      <c r="AZ587" s="72" t="str">
        <f>VLOOKUP(AS:AS,hinded_abi!B:D,3,0)</f>
        <v>NULL</v>
      </c>
      <c r="BA587" s="26" t="str">
        <f t="shared" si="27"/>
        <v/>
      </c>
      <c r="BB587" s="27">
        <f t="shared" si="28"/>
        <v>0</v>
      </c>
      <c r="BC587" s="95" t="str">
        <f t="shared" si="29"/>
        <v>S00025_38504017380_õppeaine99_45179</v>
      </c>
      <c r="BD587" s="99">
        <f>COUNTIF($BC$2:BC587, BC587)</f>
        <v>1</v>
      </c>
    </row>
    <row r="588" spans="1:56" hidden="1" x14ac:dyDescent="0.25">
      <c r="A588" t="s">
        <v>311</v>
      </c>
      <c r="B588" t="s">
        <v>307</v>
      </c>
      <c r="C588" t="s">
        <v>208</v>
      </c>
      <c r="D588" t="s">
        <v>888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932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2706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44967</v>
      </c>
      <c r="AW588" s="106">
        <v>4</v>
      </c>
      <c r="AX588" s="15">
        <f>VLOOKUP(dummy_data!$AU588,dummy_oppeained!B:C,2,0)</f>
        <v>6</v>
      </c>
      <c r="AY588" s="22" t="str">
        <f>VLOOKUP(AT588,dummy_oppeained!B:D,3,0)</f>
        <v>hindeline arvestus (eristav hindamine)</v>
      </c>
      <c r="AZ588" s="72">
        <f>VLOOKUP(AS:AS,hinded_abi!B:D,3,0)</f>
        <v>1</v>
      </c>
      <c r="BA588" s="26">
        <f t="shared" si="27"/>
        <v>6</v>
      </c>
      <c r="BB588" s="27">
        <f t="shared" si="28"/>
        <v>6</v>
      </c>
      <c r="BC588" s="95" t="str">
        <f t="shared" si="29"/>
        <v>S00025_38504017380_õppeaine42_44967</v>
      </c>
      <c r="BD588" s="99">
        <f>COUNTIF($BC$2:BC588, BC588)</f>
        <v>1</v>
      </c>
    </row>
    <row r="589" spans="1:56" hidden="1" x14ac:dyDescent="0.25">
      <c r="A589" t="s">
        <v>311</v>
      </c>
      <c r="B589" t="s">
        <v>307</v>
      </c>
      <c r="C589" t="s">
        <v>208</v>
      </c>
      <c r="D589" t="s">
        <v>888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932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2706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44449</v>
      </c>
      <c r="AW589" s="106">
        <v>4</v>
      </c>
      <c r="AX589" s="40">
        <f>VLOOKUP(dummy_data!$AU589,dummy_oppeained!B:C,2,0)</f>
        <v>10</v>
      </c>
      <c r="AY589" s="22" t="str">
        <f>VLOOKUP(AT589,dummy_oppeained!B:D,3,0)</f>
        <v>eksam (eristav hindamine)</v>
      </c>
      <c r="AZ589" s="72">
        <f>VLOOKUP(AS:AS,hinded_abi!B:D,3,0)</f>
        <v>3</v>
      </c>
      <c r="BA589" s="26">
        <f t="shared" si="27"/>
        <v>30</v>
      </c>
      <c r="BB589" s="27">
        <f t="shared" si="28"/>
        <v>10</v>
      </c>
      <c r="BC589" s="95" t="str">
        <f t="shared" si="29"/>
        <v>S00025_38504017380_õppeaine11_44449</v>
      </c>
      <c r="BD589" s="99">
        <f>COUNTIF($BC$2:BC589, BC589)</f>
        <v>1</v>
      </c>
    </row>
    <row r="590" spans="1:56" hidden="1" x14ac:dyDescent="0.25">
      <c r="A590" t="s">
        <v>311</v>
      </c>
      <c r="B590" t="s">
        <v>307</v>
      </c>
      <c r="C590" t="s">
        <v>208</v>
      </c>
      <c r="D590" t="s">
        <v>888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932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2706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44602</v>
      </c>
      <c r="AW590" s="106">
        <v>4</v>
      </c>
      <c r="AX590" s="15">
        <f>VLOOKUP(dummy_data!$AU590,dummy_oppeained!B:C,2,0)</f>
        <v>6</v>
      </c>
      <c r="AY590" s="22" t="str">
        <f>VLOOKUP(AT590,dummy_oppeained!B:D,3,0)</f>
        <v>hindeline arvestus (eristav hindamine)</v>
      </c>
      <c r="AZ590" s="72">
        <f>VLOOKUP(AS:AS,hinded_abi!B:D,3,0)</f>
        <v>0</v>
      </c>
      <c r="BA590" s="26">
        <f t="shared" si="27"/>
        <v>0</v>
      </c>
      <c r="BB590" s="27">
        <f t="shared" si="28"/>
        <v>6</v>
      </c>
      <c r="BC590" s="95" t="str">
        <f t="shared" si="29"/>
        <v>S00025_38504017380_õppeaine14_44602</v>
      </c>
      <c r="BD590" s="99">
        <f>COUNTIF($BC$2:BC590, BC590)</f>
        <v>1</v>
      </c>
    </row>
    <row r="591" spans="1:56" hidden="1" x14ac:dyDescent="0.25">
      <c r="A591" t="s">
        <v>311</v>
      </c>
      <c r="B591" t="s">
        <v>307</v>
      </c>
      <c r="C591" t="s">
        <v>208</v>
      </c>
      <c r="D591" t="s">
        <v>888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932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2706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44967</v>
      </c>
      <c r="AW591" s="106">
        <v>4</v>
      </c>
      <c r="AX591" s="40">
        <f>VLOOKUP(dummy_data!$AU591,dummy_oppeained!B:C,2,0)</f>
        <v>3</v>
      </c>
      <c r="AY591" s="22" t="str">
        <f>VLOOKUP(AT591,dummy_oppeained!B:D,3,0)</f>
        <v>arvestus (mitteeristav)</v>
      </c>
      <c r="AZ591" s="72">
        <f>VLOOKUP(AS:AS,hinded_abi!B:D,3,0)</f>
        <v>0</v>
      </c>
      <c r="BA591" s="26">
        <f t="shared" si="27"/>
        <v>0</v>
      </c>
      <c r="BB591" s="27">
        <f t="shared" si="28"/>
        <v>0</v>
      </c>
      <c r="BC591" s="95" t="str">
        <f t="shared" si="29"/>
        <v>S00025_38504017380_õppeaine59_44967</v>
      </c>
      <c r="BD591" s="99">
        <f>COUNTIF($BC$2:BC591, BC591)</f>
        <v>1</v>
      </c>
    </row>
    <row r="592" spans="1:56" hidden="1" x14ac:dyDescent="0.25">
      <c r="A592" t="s">
        <v>311</v>
      </c>
      <c r="B592" t="s">
        <v>307</v>
      </c>
      <c r="C592" t="s">
        <v>208</v>
      </c>
      <c r="D592" t="s">
        <v>888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932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2706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44814</v>
      </c>
      <c r="AW592" s="106">
        <v>4</v>
      </c>
      <c r="AX592" s="15">
        <f>VLOOKUP(dummy_data!$AU592,dummy_oppeained!B:C,2,0)</f>
        <v>8</v>
      </c>
      <c r="AY592" s="22" t="str">
        <f>VLOOKUP(AT592,dummy_oppeained!B:D,3,0)</f>
        <v>eksam (eristav hindamine)</v>
      </c>
      <c r="AZ592" s="72">
        <f>VLOOKUP(AS:AS,hinded_abi!B:D,3,0)</f>
        <v>1</v>
      </c>
      <c r="BA592" s="26">
        <f t="shared" si="27"/>
        <v>8</v>
      </c>
      <c r="BB592" s="27">
        <f t="shared" si="28"/>
        <v>8</v>
      </c>
      <c r="BC592" s="95" t="str">
        <f t="shared" si="29"/>
        <v>S00025_38504017380_õppeaine23_44814</v>
      </c>
      <c r="BD592" s="99">
        <f>COUNTIF($BC$2:BC592, BC592)</f>
        <v>1</v>
      </c>
    </row>
    <row r="593" spans="1:56" hidden="1" x14ac:dyDescent="0.25">
      <c r="A593" t="s">
        <v>311</v>
      </c>
      <c r="B593" t="s">
        <v>307</v>
      </c>
      <c r="C593" t="s">
        <v>208</v>
      </c>
      <c r="D593" t="s">
        <v>888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932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2706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45698</v>
      </c>
      <c r="AW593" s="106">
        <v>4</v>
      </c>
      <c r="AX593" s="40">
        <f>VLOOKUP(dummy_data!$AU593,dummy_oppeained!B:C,2,0)</f>
        <v>3</v>
      </c>
      <c r="AY593" s="22" t="str">
        <f>VLOOKUP(AT593,dummy_oppeained!B:D,3,0)</f>
        <v>arvestus (mitteeristav)</v>
      </c>
      <c r="AZ593" s="72">
        <f>VLOOKUP(AS:AS,hinded_abi!B:D,3,0)</f>
        <v>0</v>
      </c>
      <c r="BA593" s="26">
        <f t="shared" si="27"/>
        <v>0</v>
      </c>
      <c r="BB593" s="27">
        <f t="shared" si="28"/>
        <v>0</v>
      </c>
      <c r="BC593" s="95" t="str">
        <f t="shared" si="29"/>
        <v>S00025_38504017380_õppeaine76_45698</v>
      </c>
      <c r="BD593" s="99">
        <f>COUNTIF($BC$2:BC593, BC593)</f>
        <v>1</v>
      </c>
    </row>
    <row r="594" spans="1:56" hidden="1" x14ac:dyDescent="0.25">
      <c r="A594" t="s">
        <v>311</v>
      </c>
      <c r="B594" t="s">
        <v>307</v>
      </c>
      <c r="C594" t="s">
        <v>208</v>
      </c>
      <c r="D594" t="s">
        <v>888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932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2706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44602</v>
      </c>
      <c r="AW594" s="106">
        <v>4</v>
      </c>
      <c r="AX594" s="15">
        <f>VLOOKUP(dummy_data!$AU594,dummy_oppeained!B:C,2,0)</f>
        <v>3</v>
      </c>
      <c r="AY594" s="22" t="str">
        <f>VLOOKUP(AT594,dummy_oppeained!B:D,3,0)</f>
        <v>arvestus (mitteeristav)</v>
      </c>
      <c r="AZ594" s="72" t="str">
        <f>VLOOKUP(AS:AS,hinded_abi!B:D,3,0)</f>
        <v>NULL</v>
      </c>
      <c r="BA594" s="26" t="str">
        <f t="shared" si="27"/>
        <v/>
      </c>
      <c r="BB594" s="27">
        <f t="shared" si="28"/>
        <v>0</v>
      </c>
      <c r="BC594" s="95" t="str">
        <f t="shared" si="29"/>
        <v>S00025_38504017380_õppeaine17_44602</v>
      </c>
      <c r="BD594" s="99">
        <f>COUNTIF($BC$2:BC594, BC594)</f>
        <v>1</v>
      </c>
    </row>
    <row r="595" spans="1:56" hidden="1" x14ac:dyDescent="0.25">
      <c r="A595" t="s">
        <v>311</v>
      </c>
      <c r="B595" t="s">
        <v>307</v>
      </c>
      <c r="C595" t="s">
        <v>208</v>
      </c>
      <c r="D595" t="s">
        <v>888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932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2706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45332</v>
      </c>
      <c r="AW595" s="106">
        <v>4</v>
      </c>
      <c r="AX595" s="40">
        <f>VLOOKUP(dummy_data!$AU595,dummy_oppeained!B:C,2,0)</f>
        <v>6</v>
      </c>
      <c r="AY595" s="22" t="str">
        <f>VLOOKUP(AT595,dummy_oppeained!B:D,3,0)</f>
        <v>hindeline arvestus (eristav hindamine)</v>
      </c>
      <c r="AZ595" s="72">
        <f>VLOOKUP(AS:AS,hinded_abi!B:D,3,0)</f>
        <v>5</v>
      </c>
      <c r="BA595" s="26">
        <f t="shared" si="27"/>
        <v>30</v>
      </c>
      <c r="BB595" s="27">
        <f t="shared" si="28"/>
        <v>6</v>
      </c>
      <c r="BC595" s="95" t="str">
        <f t="shared" si="29"/>
        <v>S00025_38504017380_õppeaine64_45332</v>
      </c>
      <c r="BD595" s="99">
        <f>COUNTIF($BC$2:BC595, BC595)</f>
        <v>1</v>
      </c>
    </row>
    <row r="596" spans="1:56" hidden="1" x14ac:dyDescent="0.25">
      <c r="A596" t="s">
        <v>311</v>
      </c>
      <c r="B596" t="s">
        <v>307</v>
      </c>
      <c r="C596" t="s">
        <v>208</v>
      </c>
      <c r="D596" t="s">
        <v>888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932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2706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44449</v>
      </c>
      <c r="AW596" s="106">
        <v>4</v>
      </c>
      <c r="AX596" s="15">
        <f>VLOOKUP(dummy_data!$AU596,dummy_oppeained!B:C,2,0)</f>
        <v>3</v>
      </c>
      <c r="AY596" s="22" t="str">
        <f>VLOOKUP(AT596,dummy_oppeained!B:D,3,0)</f>
        <v>arvestus (mitteeristav)</v>
      </c>
      <c r="AZ596" s="72" t="str">
        <f>VLOOKUP(AS:AS,hinded_abi!B:D,3,0)</f>
        <v>NULL</v>
      </c>
      <c r="BA596" s="26" t="str">
        <f t="shared" si="27"/>
        <v/>
      </c>
      <c r="BB596" s="27">
        <f t="shared" si="28"/>
        <v>0</v>
      </c>
      <c r="BC596" s="95" t="str">
        <f t="shared" si="29"/>
        <v>S00025_38504017380_õppeaine1_44449</v>
      </c>
      <c r="BD596" s="99">
        <f>COUNTIF($BC$2:BC596, BC596)</f>
        <v>1</v>
      </c>
    </row>
    <row r="597" spans="1:56" hidden="1" x14ac:dyDescent="0.25">
      <c r="A597" t="s">
        <v>311</v>
      </c>
      <c r="B597" t="s">
        <v>307</v>
      </c>
      <c r="C597" t="s">
        <v>208</v>
      </c>
      <c r="D597" t="s">
        <v>888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932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2706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44237</v>
      </c>
      <c r="AW597" s="106">
        <v>4</v>
      </c>
      <c r="AX597" s="40">
        <f>VLOOKUP(dummy_data!$AU597,dummy_oppeained!B:C,2,0)</f>
        <v>9</v>
      </c>
      <c r="AY597" s="22" t="str">
        <f>VLOOKUP(AT597,dummy_oppeained!B:D,3,0)</f>
        <v>eksam (eristav hindamine)</v>
      </c>
      <c r="AZ597" s="72">
        <f>VLOOKUP(AS:AS,hinded_abi!B:D,3,0)</f>
        <v>5</v>
      </c>
      <c r="BA597" s="26">
        <f t="shared" si="27"/>
        <v>45</v>
      </c>
      <c r="BB597" s="27">
        <f t="shared" si="28"/>
        <v>9</v>
      </c>
      <c r="BC597" s="95" t="str">
        <f t="shared" si="29"/>
        <v>S00025_38504017380_õppeaine52_44237</v>
      </c>
      <c r="BD597" s="99">
        <f>COUNTIF($BC$2:BC597, BC597)</f>
        <v>1</v>
      </c>
    </row>
    <row r="598" spans="1:56" hidden="1" x14ac:dyDescent="0.25">
      <c r="A598" t="s">
        <v>311</v>
      </c>
      <c r="B598" t="s">
        <v>307</v>
      </c>
      <c r="C598" t="s">
        <v>208</v>
      </c>
      <c r="D598" t="s">
        <v>888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932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2706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44449</v>
      </c>
      <c r="AW598" s="106">
        <v>4</v>
      </c>
      <c r="AX598" s="15">
        <f>VLOOKUP(dummy_data!$AU598,dummy_oppeained!B:C,2,0)</f>
        <v>3</v>
      </c>
      <c r="AY598" s="22" t="str">
        <f>VLOOKUP(AT598,dummy_oppeained!B:D,3,0)</f>
        <v>arvestus (mitteeristav)</v>
      </c>
      <c r="AZ598" s="72" t="str">
        <f>VLOOKUP(AS:AS,hinded_abi!B:D,3,0)</f>
        <v>NULL</v>
      </c>
      <c r="BA598" s="26" t="str">
        <f t="shared" si="27"/>
        <v/>
      </c>
      <c r="BB598" s="27">
        <f t="shared" si="28"/>
        <v>0</v>
      </c>
      <c r="BC598" s="95" t="str">
        <f t="shared" si="29"/>
        <v>S00025_38504017380_õppeaine71_44449</v>
      </c>
      <c r="BD598" s="99">
        <f>COUNTIF($BC$2:BC598, BC598)</f>
        <v>1</v>
      </c>
    </row>
    <row r="599" spans="1:56" hidden="1" x14ac:dyDescent="0.25">
      <c r="A599" t="s">
        <v>311</v>
      </c>
      <c r="B599" t="s">
        <v>307</v>
      </c>
      <c r="C599" t="s">
        <v>208</v>
      </c>
      <c r="D599" t="s">
        <v>888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932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2706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44449</v>
      </c>
      <c r="AW599" s="106">
        <v>4</v>
      </c>
      <c r="AX599" s="40">
        <f>VLOOKUP(dummy_data!$AU599,dummy_oppeained!B:C,2,0)</f>
        <v>6</v>
      </c>
      <c r="AY599" s="22" t="str">
        <f>VLOOKUP(AT599,dummy_oppeained!B:D,3,0)</f>
        <v>hindeline arvestus (eristav hindamine)</v>
      </c>
      <c r="AZ599" s="72">
        <f>VLOOKUP(AS:AS,hinded_abi!B:D,3,0)</f>
        <v>0</v>
      </c>
      <c r="BA599" s="26">
        <f t="shared" si="27"/>
        <v>0</v>
      </c>
      <c r="BB599" s="27">
        <f t="shared" si="28"/>
        <v>6</v>
      </c>
      <c r="BC599" s="95" t="str">
        <f t="shared" si="29"/>
        <v>S00025_38504017380_õppeaine2_44449</v>
      </c>
      <c r="BD599" s="99">
        <f>COUNTIF($BC$2:BC599, BC599)</f>
        <v>1</v>
      </c>
    </row>
    <row r="600" spans="1:56" hidden="1" x14ac:dyDescent="0.25">
      <c r="A600" t="s">
        <v>311</v>
      </c>
      <c r="B600" t="s">
        <v>307</v>
      </c>
      <c r="C600" t="s">
        <v>208</v>
      </c>
      <c r="D600" t="s">
        <v>888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932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2706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45332</v>
      </c>
      <c r="AW600" s="106">
        <v>4</v>
      </c>
      <c r="AX600" s="15">
        <f>VLOOKUP(dummy_data!$AU600,dummy_oppeained!B:C,2,0)</f>
        <v>6</v>
      </c>
      <c r="AY600" s="22" t="str">
        <f>VLOOKUP(AT600,dummy_oppeained!B:D,3,0)</f>
        <v>hindeline arvestus (eristav hindamine)</v>
      </c>
      <c r="AZ600" s="72">
        <f>VLOOKUP(AS:AS,hinded_abi!B:D,3,0)</f>
        <v>2</v>
      </c>
      <c r="BA600" s="26">
        <f t="shared" si="27"/>
        <v>12</v>
      </c>
      <c r="BB600" s="27">
        <f t="shared" si="28"/>
        <v>6</v>
      </c>
      <c r="BC600" s="95" t="str">
        <f t="shared" si="29"/>
        <v>S00025_38504017380_õppeaine41_45332</v>
      </c>
      <c r="BD600" s="99">
        <f>COUNTIF($BC$2:BC600, BC600)</f>
        <v>1</v>
      </c>
    </row>
    <row r="601" spans="1:56" hidden="1" x14ac:dyDescent="0.25">
      <c r="A601" t="s">
        <v>311</v>
      </c>
      <c r="B601" t="s">
        <v>307</v>
      </c>
      <c r="C601" t="s">
        <v>208</v>
      </c>
      <c r="D601" t="s">
        <v>888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932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2706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45332</v>
      </c>
      <c r="AW601" s="106">
        <v>4</v>
      </c>
      <c r="AX601" s="40">
        <f>VLOOKUP(dummy_data!$AU601,dummy_oppeained!B:C,2,0)</f>
        <v>5</v>
      </c>
      <c r="AY601" s="22" t="str">
        <f>VLOOKUP(AT601,dummy_oppeained!B:D,3,0)</f>
        <v>hindeline arvestus (eristav hindamine)</v>
      </c>
      <c r="AZ601" s="72">
        <f>VLOOKUP(AS:AS,hinded_abi!B:D,3,0)</f>
        <v>0</v>
      </c>
      <c r="BA601" s="26">
        <f t="shared" si="27"/>
        <v>0</v>
      </c>
      <c r="BB601" s="27">
        <f t="shared" si="28"/>
        <v>5</v>
      </c>
      <c r="BC601" s="95" t="str">
        <f t="shared" si="29"/>
        <v>S00025_38504017380_õppeaine40_45332</v>
      </c>
      <c r="BD601" s="99">
        <f>COUNTIF($BC$2:BC601, BC601)</f>
        <v>1</v>
      </c>
    </row>
    <row r="602" spans="1:56" hidden="1" x14ac:dyDescent="0.25">
      <c r="A602" t="s">
        <v>311</v>
      </c>
      <c r="B602" t="s">
        <v>307</v>
      </c>
      <c r="C602" t="s">
        <v>208</v>
      </c>
      <c r="D602" t="s">
        <v>888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932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2706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44967</v>
      </c>
      <c r="AW602" s="106">
        <v>4</v>
      </c>
      <c r="AX602" s="15">
        <f>VLOOKUP(dummy_data!$AU602,dummy_oppeained!B:C,2,0)</f>
        <v>6</v>
      </c>
      <c r="AY602" s="22" t="str">
        <f>VLOOKUP(AT602,dummy_oppeained!B:D,3,0)</f>
        <v>hindeline arvestus (eristav hindamine)</v>
      </c>
      <c r="AZ602" s="72">
        <f>VLOOKUP(AS:AS,hinded_abi!B:D,3,0)</f>
        <v>3</v>
      </c>
      <c r="BA602" s="26">
        <f t="shared" si="27"/>
        <v>18</v>
      </c>
      <c r="BB602" s="27">
        <f t="shared" si="28"/>
        <v>6</v>
      </c>
      <c r="BC602" s="95" t="str">
        <f t="shared" si="29"/>
        <v>S00025_38504017380_õppeaine100_44967</v>
      </c>
      <c r="BD602" s="99">
        <f>COUNTIF($BC$2:BC602, BC602)</f>
        <v>1</v>
      </c>
    </row>
    <row r="603" spans="1:56" hidden="1" x14ac:dyDescent="0.25">
      <c r="A603" t="s">
        <v>313</v>
      </c>
      <c r="B603" t="s">
        <v>277</v>
      </c>
      <c r="C603" t="s">
        <v>49</v>
      </c>
      <c r="D603" t="s">
        <v>889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931</v>
      </c>
      <c r="Q603" t="s">
        <v>246</v>
      </c>
      <c r="R603" s="1">
        <v>44819</v>
      </c>
      <c r="S603" t="s">
        <v>773</v>
      </c>
      <c r="T603" t="s">
        <v>59</v>
      </c>
      <c r="U603" t="s">
        <v>120</v>
      </c>
      <c r="V603" t="s">
        <v>247</v>
      </c>
      <c r="W603">
        <v>214475</v>
      </c>
      <c r="X603" t="s">
        <v>2706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44449</v>
      </c>
      <c r="AW603" s="106">
        <v>3</v>
      </c>
      <c r="AX603" s="40">
        <f>VLOOKUP(dummy_data!$AU603,dummy_oppeained!B:C,2,0)</f>
        <v>3</v>
      </c>
      <c r="AY603" s="22" t="str">
        <f>VLOOKUP(AT603,dummy_oppeained!B:D,3,0)</f>
        <v>arvestus (mitteeristav)</v>
      </c>
      <c r="AZ603" s="72" t="str">
        <f>VLOOKUP(AS:AS,hinded_abi!B:D,3,0)</f>
        <v>NULL</v>
      </c>
      <c r="BA603" s="26" t="str">
        <f t="shared" si="27"/>
        <v/>
      </c>
      <c r="BB603" s="27">
        <f t="shared" si="28"/>
        <v>0</v>
      </c>
      <c r="BC603" s="95" t="str">
        <f t="shared" si="29"/>
        <v>S00026_36411041333_õppeaine31_44449</v>
      </c>
      <c r="BD603" s="99">
        <f>COUNTIF($BC$2:BC603, BC603)</f>
        <v>1</v>
      </c>
    </row>
    <row r="604" spans="1:56" hidden="1" x14ac:dyDescent="0.25">
      <c r="A604" t="s">
        <v>313</v>
      </c>
      <c r="B604" t="s">
        <v>277</v>
      </c>
      <c r="C604" t="s">
        <v>49</v>
      </c>
      <c r="D604" t="s">
        <v>889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931</v>
      </c>
      <c r="Q604" t="s">
        <v>246</v>
      </c>
      <c r="R604" s="1">
        <v>44819</v>
      </c>
      <c r="S604" t="s">
        <v>773</v>
      </c>
      <c r="T604" t="s">
        <v>59</v>
      </c>
      <c r="U604" t="s">
        <v>120</v>
      </c>
      <c r="V604" t="s">
        <v>247</v>
      </c>
      <c r="W604">
        <v>214475</v>
      </c>
      <c r="X604" t="s">
        <v>2706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45698</v>
      </c>
      <c r="AW604" s="106">
        <v>3</v>
      </c>
      <c r="AX604" s="15">
        <f>VLOOKUP(dummy_data!$AU604,dummy_oppeained!B:C,2,0)</f>
        <v>8</v>
      </c>
      <c r="AY604" s="22" t="str">
        <f>VLOOKUP(AT604,dummy_oppeained!B:D,3,0)</f>
        <v>eksam (eristav hindamine)</v>
      </c>
      <c r="AZ604" s="72">
        <f>VLOOKUP(AS:AS,hinded_abi!B:D,3,0)</f>
        <v>0</v>
      </c>
      <c r="BA604" s="26">
        <f t="shared" si="27"/>
        <v>0</v>
      </c>
      <c r="BB604" s="27">
        <f t="shared" si="28"/>
        <v>8</v>
      </c>
      <c r="BC604" s="95" t="str">
        <f t="shared" si="29"/>
        <v>S00026_36411041333_õppeaine51_45698</v>
      </c>
      <c r="BD604" s="99">
        <f>COUNTIF($BC$2:BC604, BC604)</f>
        <v>1</v>
      </c>
    </row>
    <row r="605" spans="1:56" hidden="1" x14ac:dyDescent="0.25">
      <c r="A605" t="s">
        <v>313</v>
      </c>
      <c r="B605" t="s">
        <v>277</v>
      </c>
      <c r="C605" t="s">
        <v>49</v>
      </c>
      <c r="D605" t="s">
        <v>889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931</v>
      </c>
      <c r="Q605" t="s">
        <v>246</v>
      </c>
      <c r="R605" s="1">
        <v>44819</v>
      </c>
      <c r="S605" t="s">
        <v>773</v>
      </c>
      <c r="T605" t="s">
        <v>59</v>
      </c>
      <c r="U605" t="s">
        <v>120</v>
      </c>
      <c r="V605" t="s">
        <v>247</v>
      </c>
      <c r="W605">
        <v>214475</v>
      </c>
      <c r="X605" t="s">
        <v>2706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45698</v>
      </c>
      <c r="AW605" s="106">
        <v>3</v>
      </c>
      <c r="AX605" s="40">
        <f>VLOOKUP(dummy_data!$AU605,dummy_oppeained!B:C,2,0)</f>
        <v>3</v>
      </c>
      <c r="AY605" s="22" t="str">
        <f>VLOOKUP(AT605,dummy_oppeained!B:D,3,0)</f>
        <v>arvestus (mitteeristav)</v>
      </c>
      <c r="AZ605" s="72" t="str">
        <f>VLOOKUP(AS:AS,hinded_abi!B:D,3,0)</f>
        <v>NULL</v>
      </c>
      <c r="BA605" s="26" t="str">
        <f t="shared" si="27"/>
        <v/>
      </c>
      <c r="BB605" s="27">
        <f t="shared" si="28"/>
        <v>0</v>
      </c>
      <c r="BC605" s="95" t="str">
        <f t="shared" si="29"/>
        <v>S00026_36411041333_õppeaine48_45698</v>
      </c>
      <c r="BD605" s="99">
        <f>COUNTIF($BC$2:BC605, BC605)</f>
        <v>1</v>
      </c>
    </row>
    <row r="606" spans="1:56" hidden="1" x14ac:dyDescent="0.25">
      <c r="A606" t="s">
        <v>313</v>
      </c>
      <c r="B606" t="s">
        <v>277</v>
      </c>
      <c r="C606" t="s">
        <v>49</v>
      </c>
      <c r="D606" t="s">
        <v>889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931</v>
      </c>
      <c r="Q606" t="s">
        <v>246</v>
      </c>
      <c r="R606" s="1">
        <v>44819</v>
      </c>
      <c r="S606" t="s">
        <v>773</v>
      </c>
      <c r="T606" t="s">
        <v>59</v>
      </c>
      <c r="U606" t="s">
        <v>120</v>
      </c>
      <c r="V606" t="s">
        <v>247</v>
      </c>
      <c r="W606">
        <v>214475</v>
      </c>
      <c r="X606" t="s">
        <v>2706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45179</v>
      </c>
      <c r="AW606" s="106">
        <v>3</v>
      </c>
      <c r="AX606" s="15">
        <f>VLOOKUP(dummy_data!$AU606,dummy_oppeained!B:C,2,0)</f>
        <v>8</v>
      </c>
      <c r="AY606" s="22" t="str">
        <f>VLOOKUP(AT606,dummy_oppeained!B:D,3,0)</f>
        <v>eksam (eristav hindamine)</v>
      </c>
      <c r="AZ606" s="72">
        <f>VLOOKUP(AS:AS,hinded_abi!B:D,3,0)</f>
        <v>4</v>
      </c>
      <c r="BA606" s="26">
        <f t="shared" si="27"/>
        <v>32</v>
      </c>
      <c r="BB606" s="27">
        <f t="shared" si="28"/>
        <v>8</v>
      </c>
      <c r="BC606" s="95" t="str">
        <f t="shared" si="29"/>
        <v>S00026_36411041333_õppeaine23_45179</v>
      </c>
      <c r="BD606" s="99">
        <f>COUNTIF($BC$2:BC606, BC606)</f>
        <v>1</v>
      </c>
    </row>
    <row r="607" spans="1:56" hidden="1" x14ac:dyDescent="0.25">
      <c r="A607" t="s">
        <v>313</v>
      </c>
      <c r="B607" t="s">
        <v>277</v>
      </c>
      <c r="C607" t="s">
        <v>49</v>
      </c>
      <c r="D607" t="s">
        <v>889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931</v>
      </c>
      <c r="Q607" t="s">
        <v>246</v>
      </c>
      <c r="R607" s="1">
        <v>44819</v>
      </c>
      <c r="S607" t="s">
        <v>773</v>
      </c>
      <c r="T607" t="s">
        <v>59</v>
      </c>
      <c r="U607" t="s">
        <v>120</v>
      </c>
      <c r="V607" t="s">
        <v>247</v>
      </c>
      <c r="W607">
        <v>214475</v>
      </c>
      <c r="X607" t="s">
        <v>2706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44814</v>
      </c>
      <c r="AW607" s="106">
        <v>3</v>
      </c>
      <c r="AX607" s="40">
        <f>VLOOKUP(dummy_data!$AU607,dummy_oppeained!B:C,2,0)</f>
        <v>6</v>
      </c>
      <c r="AY607" s="22" t="str">
        <f>VLOOKUP(AT607,dummy_oppeained!B:D,3,0)</f>
        <v>hindeline arvestus (eristav hindamine)</v>
      </c>
      <c r="AZ607" s="72">
        <f>VLOOKUP(AS:AS,hinded_abi!B:D,3,0)</f>
        <v>1</v>
      </c>
      <c r="BA607" s="26">
        <f t="shared" si="27"/>
        <v>6</v>
      </c>
      <c r="BB607" s="27">
        <f t="shared" si="28"/>
        <v>6</v>
      </c>
      <c r="BC607" s="95" t="str">
        <f t="shared" si="29"/>
        <v>S00026_36411041333_õppeaine27_44814</v>
      </c>
      <c r="BD607" s="99">
        <f>COUNTIF($BC$2:BC607, BC607)</f>
        <v>1</v>
      </c>
    </row>
    <row r="608" spans="1:56" hidden="1" x14ac:dyDescent="0.25">
      <c r="A608" t="s">
        <v>313</v>
      </c>
      <c r="B608" t="s">
        <v>277</v>
      </c>
      <c r="C608" t="s">
        <v>49</v>
      </c>
      <c r="D608" t="s">
        <v>889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931</v>
      </c>
      <c r="Q608" t="s">
        <v>246</v>
      </c>
      <c r="R608" s="1">
        <v>44819</v>
      </c>
      <c r="S608" t="s">
        <v>773</v>
      </c>
      <c r="T608" t="s">
        <v>59</v>
      </c>
      <c r="U608" t="s">
        <v>120</v>
      </c>
      <c r="V608" t="s">
        <v>247</v>
      </c>
      <c r="W608">
        <v>214475</v>
      </c>
      <c r="X608" t="s">
        <v>2706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44449</v>
      </c>
      <c r="AW608" s="106">
        <v>3</v>
      </c>
      <c r="AX608" s="15">
        <f>VLOOKUP(dummy_data!$AU608,dummy_oppeained!B:C,2,0)</f>
        <v>9</v>
      </c>
      <c r="AY608" s="22" t="str">
        <f>VLOOKUP(AT608,dummy_oppeained!B:D,3,0)</f>
        <v>eksam (eristav hindamine)</v>
      </c>
      <c r="AZ608" s="72">
        <f>VLOOKUP(AS:AS,hinded_abi!B:D,3,0)</f>
        <v>1</v>
      </c>
      <c r="BA608" s="26">
        <f t="shared" si="27"/>
        <v>9</v>
      </c>
      <c r="BB608" s="27">
        <f t="shared" si="28"/>
        <v>9</v>
      </c>
      <c r="BC608" s="95" t="str">
        <f t="shared" si="29"/>
        <v>S00026_36411041333_õppeaine52_44449</v>
      </c>
      <c r="BD608" s="99">
        <f>COUNTIF($BC$2:BC608, BC608)</f>
        <v>1</v>
      </c>
    </row>
    <row r="609" spans="1:56" hidden="1" x14ac:dyDescent="0.25">
      <c r="A609" t="s">
        <v>313</v>
      </c>
      <c r="B609" t="s">
        <v>277</v>
      </c>
      <c r="C609" t="s">
        <v>49</v>
      </c>
      <c r="D609" t="s">
        <v>889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931</v>
      </c>
      <c r="Q609" t="s">
        <v>246</v>
      </c>
      <c r="R609" s="1">
        <v>44819</v>
      </c>
      <c r="S609" t="s">
        <v>773</v>
      </c>
      <c r="T609" t="s">
        <v>59</v>
      </c>
      <c r="U609" t="s">
        <v>120</v>
      </c>
      <c r="V609" t="s">
        <v>247</v>
      </c>
      <c r="W609">
        <v>214475</v>
      </c>
      <c r="X609" t="s">
        <v>2706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45910</v>
      </c>
      <c r="AW609" s="106">
        <v>3</v>
      </c>
      <c r="AX609" s="40">
        <f>VLOOKUP(dummy_data!$AU609,dummy_oppeained!B:C,2,0)</f>
        <v>5</v>
      </c>
      <c r="AY609" s="22" t="str">
        <f>VLOOKUP(AT609,dummy_oppeained!B:D,3,0)</f>
        <v>hindeline arvestus (eristav hindamine)</v>
      </c>
      <c r="AZ609" s="72">
        <f>VLOOKUP(AS:AS,hinded_abi!B:D,3,0)</f>
        <v>2</v>
      </c>
      <c r="BA609" s="26">
        <f t="shared" si="27"/>
        <v>10</v>
      </c>
      <c r="BB609" s="27">
        <f t="shared" si="28"/>
        <v>5</v>
      </c>
      <c r="BC609" s="95" t="str">
        <f t="shared" si="29"/>
        <v>S00026_36411041333_õppeaine26_45910</v>
      </c>
      <c r="BD609" s="99">
        <f>COUNTIF($BC$2:BC609, BC609)</f>
        <v>1</v>
      </c>
    </row>
    <row r="610" spans="1:56" hidden="1" x14ac:dyDescent="0.25">
      <c r="A610" t="s">
        <v>313</v>
      </c>
      <c r="B610" t="s">
        <v>277</v>
      </c>
      <c r="C610" t="s">
        <v>49</v>
      </c>
      <c r="D610" t="s">
        <v>889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931</v>
      </c>
      <c r="Q610" t="s">
        <v>246</v>
      </c>
      <c r="R610" s="1">
        <v>44819</v>
      </c>
      <c r="S610" t="s">
        <v>773</v>
      </c>
      <c r="T610" t="s">
        <v>59</v>
      </c>
      <c r="U610" t="s">
        <v>120</v>
      </c>
      <c r="V610" t="s">
        <v>247</v>
      </c>
      <c r="W610">
        <v>214475</v>
      </c>
      <c r="X610" t="s">
        <v>2706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44967</v>
      </c>
      <c r="AW610" s="106">
        <v>3</v>
      </c>
      <c r="AX610" s="15">
        <f>VLOOKUP(dummy_data!$AU610,dummy_oppeained!B:C,2,0)</f>
        <v>2</v>
      </c>
      <c r="AY610" s="22" t="str">
        <f>VLOOKUP(AT610,dummy_oppeained!B:D,3,0)</f>
        <v>arvestus (mitteeristav)</v>
      </c>
      <c r="AZ610" s="72" t="str">
        <f>VLOOKUP(AS:AS,hinded_abi!B:D,3,0)</f>
        <v>NULL</v>
      </c>
      <c r="BA610" s="26" t="str">
        <f t="shared" si="27"/>
        <v/>
      </c>
      <c r="BB610" s="27">
        <f t="shared" si="28"/>
        <v>0</v>
      </c>
      <c r="BC610" s="95" t="str">
        <f t="shared" si="29"/>
        <v>S00026_36411041333_õppeaine32_44967</v>
      </c>
      <c r="BD610" s="99">
        <f>COUNTIF($BC$2:BC610, BC610)</f>
        <v>1</v>
      </c>
    </row>
    <row r="611" spans="1:56" hidden="1" x14ac:dyDescent="0.25">
      <c r="A611" t="s">
        <v>313</v>
      </c>
      <c r="B611" t="s">
        <v>277</v>
      </c>
      <c r="C611" t="s">
        <v>49</v>
      </c>
      <c r="D611" t="s">
        <v>889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931</v>
      </c>
      <c r="Q611" t="s">
        <v>246</v>
      </c>
      <c r="R611" s="1">
        <v>44819</v>
      </c>
      <c r="S611" t="s">
        <v>773</v>
      </c>
      <c r="T611" t="s">
        <v>59</v>
      </c>
      <c r="U611" t="s">
        <v>120</v>
      </c>
      <c r="V611" t="s">
        <v>247</v>
      </c>
      <c r="W611">
        <v>214475</v>
      </c>
      <c r="X611" t="s">
        <v>2706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44814</v>
      </c>
      <c r="AW611" s="106">
        <v>3</v>
      </c>
      <c r="AX611" s="40">
        <f>VLOOKUP(dummy_data!$AU611,dummy_oppeained!B:C,2,0)</f>
        <v>6</v>
      </c>
      <c r="AY611" s="22" t="str">
        <f>VLOOKUP(AT611,dummy_oppeained!B:D,3,0)</f>
        <v>hindeline arvestus (eristav hindamine)</v>
      </c>
      <c r="AZ611" s="72">
        <f>VLOOKUP(AS:AS,hinded_abi!B:D,3,0)</f>
        <v>5</v>
      </c>
      <c r="BA611" s="26">
        <f t="shared" si="27"/>
        <v>30</v>
      </c>
      <c r="BB611" s="27">
        <f t="shared" si="28"/>
        <v>6</v>
      </c>
      <c r="BC611" s="95" t="str">
        <f t="shared" si="29"/>
        <v>S00026_36411041333_õppeaine13_44814</v>
      </c>
      <c r="BD611" s="99">
        <f>COUNTIF($BC$2:BC611, BC611)</f>
        <v>1</v>
      </c>
    </row>
    <row r="612" spans="1:56" hidden="1" x14ac:dyDescent="0.25">
      <c r="A612" t="s">
        <v>313</v>
      </c>
      <c r="B612" t="s">
        <v>277</v>
      </c>
      <c r="C612" t="s">
        <v>49</v>
      </c>
      <c r="D612" t="s">
        <v>889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931</v>
      </c>
      <c r="Q612" t="s">
        <v>246</v>
      </c>
      <c r="R612" s="1">
        <v>44819</v>
      </c>
      <c r="S612" t="s">
        <v>773</v>
      </c>
      <c r="T612" t="s">
        <v>59</v>
      </c>
      <c r="U612" t="s">
        <v>120</v>
      </c>
      <c r="V612" t="s">
        <v>247</v>
      </c>
      <c r="W612">
        <v>214475</v>
      </c>
      <c r="X612" t="s">
        <v>2706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44449</v>
      </c>
      <c r="AW612" s="106">
        <v>3</v>
      </c>
      <c r="AX612" s="15">
        <f>VLOOKUP(dummy_data!$AU612,dummy_oppeained!B:C,2,0)</f>
        <v>8</v>
      </c>
      <c r="AY612" s="22" t="str">
        <f>VLOOKUP(AT612,dummy_oppeained!B:D,3,0)</f>
        <v>eksam (eristav hindamine)</v>
      </c>
      <c r="AZ612" s="72">
        <f>VLOOKUP(AS:AS,hinded_abi!B:D,3,0)</f>
        <v>1</v>
      </c>
      <c r="BA612" s="26">
        <f t="shared" si="27"/>
        <v>8</v>
      </c>
      <c r="BB612" s="27">
        <f t="shared" si="28"/>
        <v>8</v>
      </c>
      <c r="BC612" s="95" t="str">
        <f t="shared" si="29"/>
        <v>S00026_36411041333_õppeaine79_44449</v>
      </c>
      <c r="BD612" s="99">
        <f>COUNTIF($BC$2:BC612, BC612)</f>
        <v>1</v>
      </c>
    </row>
    <row r="613" spans="1:56" hidden="1" x14ac:dyDescent="0.25">
      <c r="A613" t="s">
        <v>313</v>
      </c>
      <c r="B613" t="s">
        <v>277</v>
      </c>
      <c r="C613" t="s">
        <v>49</v>
      </c>
      <c r="D613" t="s">
        <v>889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931</v>
      </c>
      <c r="Q613" t="s">
        <v>246</v>
      </c>
      <c r="R613" s="1">
        <v>44819</v>
      </c>
      <c r="S613" t="s">
        <v>773</v>
      </c>
      <c r="T613" t="s">
        <v>59</v>
      </c>
      <c r="U613" t="s">
        <v>120</v>
      </c>
      <c r="V613" t="s">
        <v>247</v>
      </c>
      <c r="W613">
        <v>214475</v>
      </c>
      <c r="X613" t="s">
        <v>2706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44084</v>
      </c>
      <c r="AW613" s="106">
        <v>3</v>
      </c>
      <c r="AX613" s="40">
        <f>VLOOKUP(dummy_data!$AU613,dummy_oppeained!B:C,2,0)</f>
        <v>6</v>
      </c>
      <c r="AY613" s="22" t="str">
        <f>VLOOKUP(AT613,dummy_oppeained!B:D,3,0)</f>
        <v>hindeline arvestus (eristav hindamine)</v>
      </c>
      <c r="AZ613" s="72">
        <f>VLOOKUP(AS:AS,hinded_abi!B:D,3,0)</f>
        <v>0</v>
      </c>
      <c r="BA613" s="26">
        <f t="shared" si="27"/>
        <v>0</v>
      </c>
      <c r="BB613" s="27">
        <f t="shared" si="28"/>
        <v>6</v>
      </c>
      <c r="BC613" s="95" t="str">
        <f t="shared" si="29"/>
        <v>S00026_36411041333_õppeaine84_44084</v>
      </c>
      <c r="BD613" s="99">
        <f>COUNTIF($BC$2:BC613, BC613)</f>
        <v>1</v>
      </c>
    </row>
    <row r="614" spans="1:56" hidden="1" x14ac:dyDescent="0.25">
      <c r="A614" t="s">
        <v>313</v>
      </c>
      <c r="B614" t="s">
        <v>277</v>
      </c>
      <c r="C614" t="s">
        <v>49</v>
      </c>
      <c r="D614" t="s">
        <v>889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931</v>
      </c>
      <c r="Q614" t="s">
        <v>246</v>
      </c>
      <c r="R614" s="1">
        <v>44819</v>
      </c>
      <c r="S614" t="s">
        <v>773</v>
      </c>
      <c r="T614" t="s">
        <v>59</v>
      </c>
      <c r="U614" t="s">
        <v>120</v>
      </c>
      <c r="V614" t="s">
        <v>247</v>
      </c>
      <c r="W614">
        <v>214475</v>
      </c>
      <c r="X614" t="s">
        <v>2706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45698</v>
      </c>
      <c r="AW614" s="106">
        <v>3</v>
      </c>
      <c r="AX614" s="15">
        <f>VLOOKUP(dummy_data!$AU614,dummy_oppeained!B:C,2,0)</f>
        <v>3</v>
      </c>
      <c r="AY614" s="22" t="str">
        <f>VLOOKUP(AT614,dummy_oppeained!B:D,3,0)</f>
        <v>arvestus (mitteeristav)</v>
      </c>
      <c r="AZ614" s="72" t="str">
        <f>VLOOKUP(AS:AS,hinded_abi!B:D,3,0)</f>
        <v>NULL</v>
      </c>
      <c r="BA614" s="26" t="str">
        <f t="shared" si="27"/>
        <v/>
      </c>
      <c r="BB614" s="27">
        <f t="shared" si="28"/>
        <v>0</v>
      </c>
      <c r="BC614" s="95" t="str">
        <f t="shared" si="29"/>
        <v>S00026_36411041333_õppeaine15_45698</v>
      </c>
      <c r="BD614" s="99">
        <f>COUNTIF($BC$2:BC614, BC614)</f>
        <v>1</v>
      </c>
    </row>
    <row r="615" spans="1:56" hidden="1" x14ac:dyDescent="0.25">
      <c r="A615" t="s">
        <v>313</v>
      </c>
      <c r="B615" t="s">
        <v>277</v>
      </c>
      <c r="C615" t="s">
        <v>49</v>
      </c>
      <c r="D615" t="s">
        <v>889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931</v>
      </c>
      <c r="Q615" t="s">
        <v>246</v>
      </c>
      <c r="R615" s="1">
        <v>44819</v>
      </c>
      <c r="S615" t="s">
        <v>773</v>
      </c>
      <c r="T615" t="s">
        <v>59</v>
      </c>
      <c r="U615" t="s">
        <v>120</v>
      </c>
      <c r="V615" t="s">
        <v>247</v>
      </c>
      <c r="W615">
        <v>214475</v>
      </c>
      <c r="X615" t="s">
        <v>2706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45698</v>
      </c>
      <c r="AW615" s="106">
        <v>3</v>
      </c>
      <c r="AX615" s="40">
        <f>VLOOKUP(dummy_data!$AU615,dummy_oppeained!B:C,2,0)</f>
        <v>3</v>
      </c>
      <c r="AY615" s="22" t="str">
        <f>VLOOKUP(AT615,dummy_oppeained!B:D,3,0)</f>
        <v>arvestus (mitteeristav)</v>
      </c>
      <c r="AZ615" s="72" t="str">
        <f>VLOOKUP(AS:AS,hinded_abi!B:D,3,0)</f>
        <v>NULL</v>
      </c>
      <c r="BA615" s="26" t="str">
        <f t="shared" si="27"/>
        <v/>
      </c>
      <c r="BB615" s="27">
        <f t="shared" si="28"/>
        <v>0</v>
      </c>
      <c r="BC615" s="95" t="str">
        <f t="shared" si="29"/>
        <v>S00026_36411041333_õppeaine85_45698</v>
      </c>
      <c r="BD615" s="99">
        <f>COUNTIF($BC$2:BC615, BC615)</f>
        <v>1</v>
      </c>
    </row>
    <row r="616" spans="1:56" hidden="1" x14ac:dyDescent="0.25">
      <c r="A616" t="s">
        <v>313</v>
      </c>
      <c r="B616" t="s">
        <v>277</v>
      </c>
      <c r="C616" t="s">
        <v>49</v>
      </c>
      <c r="D616" t="s">
        <v>889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931</v>
      </c>
      <c r="Q616" t="s">
        <v>246</v>
      </c>
      <c r="R616" s="1">
        <v>44819</v>
      </c>
      <c r="S616" t="s">
        <v>773</v>
      </c>
      <c r="T616" t="s">
        <v>59</v>
      </c>
      <c r="U616" t="s">
        <v>120</v>
      </c>
      <c r="V616" t="s">
        <v>247</v>
      </c>
      <c r="W616">
        <v>214475</v>
      </c>
      <c r="X616" t="s">
        <v>2706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45698</v>
      </c>
      <c r="AW616" s="106">
        <v>3</v>
      </c>
      <c r="AX616" s="15">
        <f>VLOOKUP(dummy_data!$AU616,dummy_oppeained!B:C,2,0)</f>
        <v>8</v>
      </c>
      <c r="AY616" s="22" t="str">
        <f>VLOOKUP(AT616,dummy_oppeained!B:D,3,0)</f>
        <v>eksam (eristav hindamine)</v>
      </c>
      <c r="AZ616" s="72">
        <f>VLOOKUP(AS:AS,hinded_abi!B:D,3,0)</f>
        <v>2</v>
      </c>
      <c r="BA616" s="26">
        <f t="shared" si="27"/>
        <v>16</v>
      </c>
      <c r="BB616" s="27">
        <f t="shared" si="28"/>
        <v>8</v>
      </c>
      <c r="BC616" s="95" t="str">
        <f t="shared" si="29"/>
        <v>S00026_36411041333_õppeaine93_45698</v>
      </c>
      <c r="BD616" s="99">
        <f>COUNTIF($BC$2:BC616, BC616)</f>
        <v>1</v>
      </c>
    </row>
    <row r="617" spans="1:56" hidden="1" x14ac:dyDescent="0.25">
      <c r="A617" t="s">
        <v>313</v>
      </c>
      <c r="B617" t="s">
        <v>277</v>
      </c>
      <c r="C617" t="s">
        <v>49</v>
      </c>
      <c r="D617" t="s">
        <v>889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931</v>
      </c>
      <c r="Q617" t="s">
        <v>246</v>
      </c>
      <c r="R617" s="1">
        <v>44819</v>
      </c>
      <c r="S617" t="s">
        <v>773</v>
      </c>
      <c r="T617" t="s">
        <v>59</v>
      </c>
      <c r="U617" t="s">
        <v>120</v>
      </c>
      <c r="V617" t="s">
        <v>247</v>
      </c>
      <c r="W617">
        <v>214475</v>
      </c>
      <c r="X617" t="s">
        <v>2706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45545</v>
      </c>
      <c r="AW617" s="106">
        <v>3</v>
      </c>
      <c r="AX617" s="40">
        <f>VLOOKUP(dummy_data!$AU617,dummy_oppeained!B:C,2,0)</f>
        <v>3</v>
      </c>
      <c r="AY617" s="22" t="str">
        <f>VLOOKUP(AT617,dummy_oppeained!B:D,3,0)</f>
        <v>arvestus (mitteeristav)</v>
      </c>
      <c r="AZ617" s="72" t="str">
        <f>VLOOKUP(AS:AS,hinded_abi!B:D,3,0)</f>
        <v>NULL</v>
      </c>
      <c r="BA617" s="26" t="str">
        <f t="shared" si="27"/>
        <v/>
      </c>
      <c r="BB617" s="27">
        <f t="shared" si="28"/>
        <v>0</v>
      </c>
      <c r="BC617" s="95" t="str">
        <f t="shared" si="29"/>
        <v>S00026_36411041333_õppeaine63_45545</v>
      </c>
      <c r="BD617" s="99">
        <f>COUNTIF($BC$2:BC617, BC617)</f>
        <v>1</v>
      </c>
    </row>
    <row r="618" spans="1:56" hidden="1" x14ac:dyDescent="0.25">
      <c r="A618" t="s">
        <v>313</v>
      </c>
      <c r="B618" t="s">
        <v>277</v>
      </c>
      <c r="C618" t="s">
        <v>49</v>
      </c>
      <c r="D618" t="s">
        <v>889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931</v>
      </c>
      <c r="Q618" t="s">
        <v>246</v>
      </c>
      <c r="R618" s="1">
        <v>44819</v>
      </c>
      <c r="S618" t="s">
        <v>773</v>
      </c>
      <c r="T618" t="s">
        <v>59</v>
      </c>
      <c r="U618" t="s">
        <v>120</v>
      </c>
      <c r="V618" t="s">
        <v>247</v>
      </c>
      <c r="W618">
        <v>214475</v>
      </c>
      <c r="X618" t="s">
        <v>2706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45179</v>
      </c>
      <c r="AW618" s="106">
        <v>3</v>
      </c>
      <c r="AX618" s="15">
        <f>VLOOKUP(dummy_data!$AU618,dummy_oppeained!B:C,2,0)</f>
        <v>6</v>
      </c>
      <c r="AY618" s="22" t="str">
        <f>VLOOKUP(AT618,dummy_oppeained!B:D,3,0)</f>
        <v>hindeline arvestus (eristav hindamine)</v>
      </c>
      <c r="AZ618" s="72">
        <f>VLOOKUP(AS:AS,hinded_abi!B:D,3,0)</f>
        <v>2</v>
      </c>
      <c r="BA618" s="26">
        <f t="shared" si="27"/>
        <v>12</v>
      </c>
      <c r="BB618" s="27">
        <f t="shared" si="28"/>
        <v>6</v>
      </c>
      <c r="BC618" s="95" t="str">
        <f t="shared" si="29"/>
        <v>S00026_36411041333_õppeaine56_45179</v>
      </c>
      <c r="BD618" s="99">
        <f>COUNTIF($BC$2:BC618, BC618)</f>
        <v>1</v>
      </c>
    </row>
    <row r="619" spans="1:56" hidden="1" x14ac:dyDescent="0.25">
      <c r="A619" t="s">
        <v>313</v>
      </c>
      <c r="B619" t="s">
        <v>277</v>
      </c>
      <c r="C619" t="s">
        <v>49</v>
      </c>
      <c r="D619" t="s">
        <v>889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931</v>
      </c>
      <c r="Q619" t="s">
        <v>246</v>
      </c>
      <c r="R619" s="1">
        <v>44819</v>
      </c>
      <c r="S619" t="s">
        <v>773</v>
      </c>
      <c r="T619" t="s">
        <v>59</v>
      </c>
      <c r="U619" t="s">
        <v>120</v>
      </c>
      <c r="V619" t="s">
        <v>247</v>
      </c>
      <c r="W619">
        <v>214475</v>
      </c>
      <c r="X619" t="s">
        <v>2706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44967</v>
      </c>
      <c r="AW619" s="106">
        <v>3</v>
      </c>
      <c r="AX619" s="40">
        <f>VLOOKUP(dummy_data!$AU619,dummy_oppeained!B:C,2,0)</f>
        <v>9</v>
      </c>
      <c r="AY619" s="22" t="str">
        <f>VLOOKUP(AT619,dummy_oppeained!B:D,3,0)</f>
        <v>eksam (eristav hindamine)</v>
      </c>
      <c r="AZ619" s="72">
        <f>VLOOKUP(AS:AS,hinded_abi!B:D,3,0)</f>
        <v>2</v>
      </c>
      <c r="BA619" s="26">
        <f t="shared" si="27"/>
        <v>18</v>
      </c>
      <c r="BB619" s="27">
        <f t="shared" si="28"/>
        <v>9</v>
      </c>
      <c r="BC619" s="95" t="str">
        <f t="shared" si="29"/>
        <v>S00026_36411041333_õppeaine38_44967</v>
      </c>
      <c r="BD619" s="99">
        <f>COUNTIF($BC$2:BC619, BC619)</f>
        <v>1</v>
      </c>
    </row>
    <row r="620" spans="1:56" hidden="1" x14ac:dyDescent="0.25">
      <c r="A620" t="s">
        <v>313</v>
      </c>
      <c r="B620" t="s">
        <v>277</v>
      </c>
      <c r="C620" t="s">
        <v>49</v>
      </c>
      <c r="D620" t="s">
        <v>889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931</v>
      </c>
      <c r="Q620" t="s">
        <v>246</v>
      </c>
      <c r="R620" s="1">
        <v>44819</v>
      </c>
      <c r="S620" t="s">
        <v>773</v>
      </c>
      <c r="T620" t="s">
        <v>59</v>
      </c>
      <c r="U620" t="s">
        <v>120</v>
      </c>
      <c r="V620" t="s">
        <v>247</v>
      </c>
      <c r="W620">
        <v>214475</v>
      </c>
      <c r="X620" t="s">
        <v>2706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44602</v>
      </c>
      <c r="AW620" s="106">
        <v>3</v>
      </c>
      <c r="AX620" s="15">
        <f>VLOOKUP(dummy_data!$AU620,dummy_oppeained!B:C,2,0)</f>
        <v>9</v>
      </c>
      <c r="AY620" s="22" t="str">
        <f>VLOOKUP(AT620,dummy_oppeained!B:D,3,0)</f>
        <v>eksam (eristav hindamine)</v>
      </c>
      <c r="AZ620" s="72">
        <f>VLOOKUP(AS:AS,hinded_abi!B:D,3,0)</f>
        <v>2</v>
      </c>
      <c r="BA620" s="26">
        <f t="shared" si="27"/>
        <v>18</v>
      </c>
      <c r="BB620" s="27">
        <f t="shared" si="28"/>
        <v>9</v>
      </c>
      <c r="BC620" s="95" t="str">
        <f t="shared" si="29"/>
        <v>S00026_36411041333_õppeaine10_44602</v>
      </c>
      <c r="BD620" s="99">
        <f>COUNTIF($BC$2:BC620, BC620)</f>
        <v>1</v>
      </c>
    </row>
    <row r="621" spans="1:56" hidden="1" x14ac:dyDescent="0.25">
      <c r="A621" t="s">
        <v>313</v>
      </c>
      <c r="B621" t="s">
        <v>277</v>
      </c>
      <c r="C621" t="s">
        <v>49</v>
      </c>
      <c r="D621" t="s">
        <v>889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931</v>
      </c>
      <c r="Q621" t="s">
        <v>246</v>
      </c>
      <c r="R621" s="1">
        <v>44819</v>
      </c>
      <c r="S621" t="s">
        <v>773</v>
      </c>
      <c r="T621" t="s">
        <v>59</v>
      </c>
      <c r="U621" t="s">
        <v>120</v>
      </c>
      <c r="V621" t="s">
        <v>247</v>
      </c>
      <c r="W621">
        <v>214475</v>
      </c>
      <c r="X621" t="s">
        <v>2706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45332</v>
      </c>
      <c r="AW621" s="106">
        <v>3</v>
      </c>
      <c r="AX621" s="40">
        <f>VLOOKUP(dummy_data!$AU621,dummy_oppeained!B:C,2,0)</f>
        <v>5</v>
      </c>
      <c r="AY621" s="22" t="str">
        <f>VLOOKUP(AT621,dummy_oppeained!B:D,3,0)</f>
        <v>hindeline arvestus (eristav hindamine)</v>
      </c>
      <c r="AZ621" s="72">
        <f>VLOOKUP(AS:AS,hinded_abi!B:D,3,0)</f>
        <v>0</v>
      </c>
      <c r="BA621" s="26">
        <f t="shared" si="27"/>
        <v>0</v>
      </c>
      <c r="BB621" s="27">
        <f t="shared" si="28"/>
        <v>5</v>
      </c>
      <c r="BC621" s="95" t="str">
        <f t="shared" si="29"/>
        <v>S00026_36411041333_õppeaine68_45332</v>
      </c>
      <c r="BD621" s="99">
        <f>COUNTIF($BC$2:BC621, BC621)</f>
        <v>1</v>
      </c>
    </row>
    <row r="622" spans="1:56" hidden="1" x14ac:dyDescent="0.25">
      <c r="A622" t="s">
        <v>313</v>
      </c>
      <c r="B622" t="s">
        <v>277</v>
      </c>
      <c r="C622" t="s">
        <v>49</v>
      </c>
      <c r="D622" t="s">
        <v>889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931</v>
      </c>
      <c r="Q622" t="s">
        <v>246</v>
      </c>
      <c r="R622" s="1">
        <v>44819</v>
      </c>
      <c r="S622" t="s">
        <v>773</v>
      </c>
      <c r="T622" t="s">
        <v>59</v>
      </c>
      <c r="U622" t="s">
        <v>120</v>
      </c>
      <c r="V622" t="s">
        <v>247</v>
      </c>
      <c r="W622">
        <v>214475</v>
      </c>
      <c r="X622" t="s">
        <v>2706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44084</v>
      </c>
      <c r="AW622" s="106">
        <v>3</v>
      </c>
      <c r="AX622" s="15">
        <f>VLOOKUP(dummy_data!$AU622,dummy_oppeained!B:C,2,0)</f>
        <v>3</v>
      </c>
      <c r="AY622" s="22" t="str">
        <f>VLOOKUP(AT622,dummy_oppeained!B:D,3,0)</f>
        <v>arvestus (mitteeristav)</v>
      </c>
      <c r="AZ622" s="72" t="str">
        <f>VLOOKUP(AS:AS,hinded_abi!B:D,3,0)</f>
        <v>NULL</v>
      </c>
      <c r="BA622" s="26" t="str">
        <f t="shared" si="27"/>
        <v/>
      </c>
      <c r="BB622" s="27">
        <f t="shared" si="28"/>
        <v>0</v>
      </c>
      <c r="BC622" s="95" t="str">
        <f t="shared" si="29"/>
        <v>S00026_36411041333_õppeaine45_44084</v>
      </c>
      <c r="BD622" s="99">
        <f>COUNTIF($BC$2:BC622, BC622)</f>
        <v>1</v>
      </c>
    </row>
    <row r="623" spans="1:56" hidden="1" x14ac:dyDescent="0.25">
      <c r="A623" t="s">
        <v>313</v>
      </c>
      <c r="B623" t="s">
        <v>277</v>
      </c>
      <c r="C623" t="s">
        <v>49</v>
      </c>
      <c r="D623" t="s">
        <v>889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931</v>
      </c>
      <c r="Q623" t="s">
        <v>246</v>
      </c>
      <c r="R623" s="1">
        <v>44819</v>
      </c>
      <c r="S623" t="s">
        <v>773</v>
      </c>
      <c r="T623" t="s">
        <v>59</v>
      </c>
      <c r="U623" t="s">
        <v>120</v>
      </c>
      <c r="V623" t="s">
        <v>247</v>
      </c>
      <c r="W623">
        <v>214475</v>
      </c>
      <c r="X623" t="s">
        <v>2706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44967</v>
      </c>
      <c r="AW623" s="106">
        <v>3</v>
      </c>
      <c r="AX623" s="40">
        <f>VLOOKUP(dummy_data!$AU623,dummy_oppeained!B:C,2,0)</f>
        <v>6</v>
      </c>
      <c r="AY623" s="22" t="str">
        <f>VLOOKUP(AT623,dummy_oppeained!B:D,3,0)</f>
        <v>hindeline arvestus (eristav hindamine)</v>
      </c>
      <c r="AZ623" s="72">
        <f>VLOOKUP(AS:AS,hinded_abi!B:D,3,0)</f>
        <v>5</v>
      </c>
      <c r="BA623" s="26">
        <f t="shared" si="27"/>
        <v>30</v>
      </c>
      <c r="BB623" s="27">
        <f t="shared" si="28"/>
        <v>6</v>
      </c>
      <c r="BC623" s="95" t="str">
        <f t="shared" si="29"/>
        <v>S00026_36411041333_õppeaine64_44967</v>
      </c>
      <c r="BD623" s="99">
        <f>COUNTIF($BC$2:BC623, BC623)</f>
        <v>1</v>
      </c>
    </row>
    <row r="624" spans="1:56" hidden="1" x14ac:dyDescent="0.25">
      <c r="A624" t="s">
        <v>313</v>
      </c>
      <c r="B624" t="s">
        <v>277</v>
      </c>
      <c r="C624" t="s">
        <v>49</v>
      </c>
      <c r="D624" t="s">
        <v>889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931</v>
      </c>
      <c r="Q624" t="s">
        <v>246</v>
      </c>
      <c r="R624" s="1">
        <v>44819</v>
      </c>
      <c r="S624" t="s">
        <v>773</v>
      </c>
      <c r="T624" t="s">
        <v>59</v>
      </c>
      <c r="U624" t="s">
        <v>120</v>
      </c>
      <c r="V624" t="s">
        <v>247</v>
      </c>
      <c r="W624">
        <v>214475</v>
      </c>
      <c r="X624" t="s">
        <v>2706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45179</v>
      </c>
      <c r="AW624" s="106">
        <v>3</v>
      </c>
      <c r="AX624" s="15">
        <f>VLOOKUP(dummy_data!$AU624,dummy_oppeained!B:C,2,0)</f>
        <v>6</v>
      </c>
      <c r="AY624" s="22" t="str">
        <f>VLOOKUP(AT624,dummy_oppeained!B:D,3,0)</f>
        <v>hindeline arvestus (eristav hindamine)</v>
      </c>
      <c r="AZ624" s="72">
        <f>VLOOKUP(AS:AS,hinded_abi!B:D,3,0)</f>
        <v>4</v>
      </c>
      <c r="BA624" s="26">
        <f t="shared" si="27"/>
        <v>24</v>
      </c>
      <c r="BB624" s="27">
        <f t="shared" si="28"/>
        <v>6</v>
      </c>
      <c r="BC624" s="95" t="str">
        <f t="shared" si="29"/>
        <v>S00026_36411041333_õppeaine97_45179</v>
      </c>
      <c r="BD624" s="99">
        <f>COUNTIF($BC$2:BC624, BC624)</f>
        <v>1</v>
      </c>
    </row>
    <row r="625" spans="1:56" hidden="1" x14ac:dyDescent="0.25">
      <c r="A625" t="s">
        <v>314</v>
      </c>
      <c r="B625" t="s">
        <v>307</v>
      </c>
      <c r="C625" t="s">
        <v>113</v>
      </c>
      <c r="D625" t="s">
        <v>890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928</v>
      </c>
      <c r="Q625" t="s">
        <v>117</v>
      </c>
      <c r="R625" s="1">
        <v>44647</v>
      </c>
      <c r="S625" t="s">
        <v>773</v>
      </c>
      <c r="T625" t="s">
        <v>191</v>
      </c>
      <c r="U625" t="s">
        <v>176</v>
      </c>
      <c r="V625" t="s">
        <v>293</v>
      </c>
      <c r="W625">
        <v>80997</v>
      </c>
      <c r="X625" t="s">
        <v>2706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44449</v>
      </c>
      <c r="AW625" s="106">
        <v>3</v>
      </c>
      <c r="AX625" s="40">
        <f>VLOOKUP(dummy_data!$AU625,dummy_oppeained!B:C,2,0)</f>
        <v>2</v>
      </c>
      <c r="AY625" s="22" t="str">
        <f>VLOOKUP(AT625,dummy_oppeained!B:D,3,0)</f>
        <v>arvestus (mitteeristav)</v>
      </c>
      <c r="AZ625" s="72" t="str">
        <f>VLOOKUP(AS:AS,hinded_abi!B:D,3,0)</f>
        <v>NULL</v>
      </c>
      <c r="BA625" s="26" t="str">
        <f t="shared" si="27"/>
        <v/>
      </c>
      <c r="BB625" s="27">
        <f t="shared" si="28"/>
        <v>0</v>
      </c>
      <c r="BC625" s="95" t="str">
        <f t="shared" si="29"/>
        <v>S00027_34404262571_õppeaine75_44449</v>
      </c>
      <c r="BD625" s="99">
        <f>COUNTIF($BC$2:BC625, BC625)</f>
        <v>1</v>
      </c>
    </row>
    <row r="626" spans="1:56" hidden="1" x14ac:dyDescent="0.25">
      <c r="A626" t="s">
        <v>314</v>
      </c>
      <c r="B626" t="s">
        <v>307</v>
      </c>
      <c r="C626" t="s">
        <v>113</v>
      </c>
      <c r="D626" t="s">
        <v>890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928</v>
      </c>
      <c r="Q626" t="s">
        <v>117</v>
      </c>
      <c r="R626" s="1">
        <v>44647</v>
      </c>
      <c r="S626" t="s">
        <v>773</v>
      </c>
      <c r="T626" t="s">
        <v>191</v>
      </c>
      <c r="U626" t="s">
        <v>176</v>
      </c>
      <c r="V626" t="s">
        <v>293</v>
      </c>
      <c r="W626">
        <v>80997</v>
      </c>
      <c r="X626" t="s">
        <v>2706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45545</v>
      </c>
      <c r="AW626" s="106">
        <v>3</v>
      </c>
      <c r="AX626" s="15">
        <f>VLOOKUP(dummy_data!$AU626,dummy_oppeained!B:C,2,0)</f>
        <v>6</v>
      </c>
      <c r="AY626" s="22" t="str">
        <f>VLOOKUP(AT626,dummy_oppeained!B:D,3,0)</f>
        <v>hindeline arvestus (eristav hindamine)</v>
      </c>
      <c r="AZ626" s="72">
        <f>VLOOKUP(AS:AS,hinded_abi!B:D,3,0)</f>
        <v>3</v>
      </c>
      <c r="BA626" s="26">
        <f t="shared" si="27"/>
        <v>18</v>
      </c>
      <c r="BB626" s="27">
        <f t="shared" si="28"/>
        <v>6</v>
      </c>
      <c r="BC626" s="95" t="str">
        <f t="shared" si="29"/>
        <v>S00027_34404262571_õppeaine78_45545</v>
      </c>
      <c r="BD626" s="99">
        <f>COUNTIF($BC$2:BC626, BC626)</f>
        <v>1</v>
      </c>
    </row>
    <row r="627" spans="1:56" hidden="1" x14ac:dyDescent="0.25">
      <c r="A627" t="s">
        <v>314</v>
      </c>
      <c r="B627" t="s">
        <v>307</v>
      </c>
      <c r="C627" t="s">
        <v>113</v>
      </c>
      <c r="D627" t="s">
        <v>890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928</v>
      </c>
      <c r="Q627" t="s">
        <v>117</v>
      </c>
      <c r="R627" s="1">
        <v>44647</v>
      </c>
      <c r="S627" t="s">
        <v>773</v>
      </c>
      <c r="T627" t="s">
        <v>191</v>
      </c>
      <c r="U627" t="s">
        <v>176</v>
      </c>
      <c r="V627" t="s">
        <v>293</v>
      </c>
      <c r="W627">
        <v>80997</v>
      </c>
      <c r="X627" t="s">
        <v>2706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44602</v>
      </c>
      <c r="AW627" s="106">
        <v>3</v>
      </c>
      <c r="AX627" s="40">
        <f>VLOOKUP(dummy_data!$AU627,dummy_oppeained!B:C,2,0)</f>
        <v>2</v>
      </c>
      <c r="AY627" s="22" t="str">
        <f>VLOOKUP(AT627,dummy_oppeained!B:D,3,0)</f>
        <v>arvestus (mitteeristav)</v>
      </c>
      <c r="AZ627" s="72" t="str">
        <f>VLOOKUP(AS:AS,hinded_abi!B:D,3,0)</f>
        <v>NULL</v>
      </c>
      <c r="BA627" s="26" t="str">
        <f t="shared" si="27"/>
        <v/>
      </c>
      <c r="BB627" s="27">
        <f t="shared" si="28"/>
        <v>0</v>
      </c>
      <c r="BC627" s="95" t="str">
        <f t="shared" si="29"/>
        <v>S00027_34404262571_õppeaine74_44602</v>
      </c>
      <c r="BD627" s="99">
        <f>COUNTIF($BC$2:BC627, BC627)</f>
        <v>1</v>
      </c>
    </row>
    <row r="628" spans="1:56" hidden="1" x14ac:dyDescent="0.25">
      <c r="A628" t="s">
        <v>314</v>
      </c>
      <c r="B628" t="s">
        <v>307</v>
      </c>
      <c r="C628" t="s">
        <v>113</v>
      </c>
      <c r="D628" t="s">
        <v>890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928</v>
      </c>
      <c r="Q628" t="s">
        <v>117</v>
      </c>
      <c r="R628" s="1">
        <v>44647</v>
      </c>
      <c r="S628" t="s">
        <v>773</v>
      </c>
      <c r="T628" t="s">
        <v>191</v>
      </c>
      <c r="U628" t="s">
        <v>176</v>
      </c>
      <c r="V628" t="s">
        <v>293</v>
      </c>
      <c r="W628">
        <v>80997</v>
      </c>
      <c r="X628" t="s">
        <v>2706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06">
        <v>3</v>
      </c>
      <c r="AX628" s="15">
        <f>VLOOKUP(dummy_data!$AU628,dummy_oppeained!B:C,2,0)</f>
        <v>3</v>
      </c>
      <c r="AY628" s="22" t="str">
        <f>VLOOKUP(AT628,dummy_oppeained!B:D,3,0)</f>
        <v>arvestus (mitteeristav)</v>
      </c>
      <c r="AZ628" s="72" t="str">
        <f>VLOOKUP(AS:AS,hinded_abi!B:D,3,0)</f>
        <v>NULL</v>
      </c>
      <c r="BA628" s="26" t="str">
        <f t="shared" si="27"/>
        <v/>
      </c>
      <c r="BB628" s="27">
        <f t="shared" si="28"/>
        <v>0</v>
      </c>
      <c r="BC628" s="95" t="str">
        <f t="shared" si="29"/>
        <v>S00027_34404262571_õppeaine63_44449</v>
      </c>
      <c r="BD628" s="99">
        <f>COUNTIF($BC$2:BC628, BC628)</f>
        <v>1</v>
      </c>
    </row>
    <row r="629" spans="1:56" hidden="1" x14ac:dyDescent="0.25">
      <c r="A629" t="s">
        <v>314</v>
      </c>
      <c r="B629" t="s">
        <v>307</v>
      </c>
      <c r="C629" t="s">
        <v>113</v>
      </c>
      <c r="D629" t="s">
        <v>890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928</v>
      </c>
      <c r="Q629" t="s">
        <v>117</v>
      </c>
      <c r="R629" s="1">
        <v>44647</v>
      </c>
      <c r="S629" t="s">
        <v>773</v>
      </c>
      <c r="T629" t="s">
        <v>191</v>
      </c>
      <c r="U629" t="s">
        <v>176</v>
      </c>
      <c r="V629" t="s">
        <v>293</v>
      </c>
      <c r="W629">
        <v>80997</v>
      </c>
      <c r="X629" t="s">
        <v>2706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44084</v>
      </c>
      <c r="AW629" s="106">
        <v>3</v>
      </c>
      <c r="AX629" s="40">
        <f>VLOOKUP(dummy_data!$AU629,dummy_oppeained!B:C,2,0)</f>
        <v>6</v>
      </c>
      <c r="AY629" s="22" t="str">
        <f>VLOOKUP(AT629,dummy_oppeained!B:D,3,0)</f>
        <v>hindeline arvestus (eristav hindamine)</v>
      </c>
      <c r="AZ629" s="72">
        <f>VLOOKUP(AS:AS,hinded_abi!B:D,3,0)</f>
        <v>1</v>
      </c>
      <c r="BA629" s="26">
        <f t="shared" si="27"/>
        <v>6</v>
      </c>
      <c r="BB629" s="27">
        <f t="shared" si="28"/>
        <v>6</v>
      </c>
      <c r="BC629" s="95" t="str">
        <f t="shared" si="29"/>
        <v>S00027_34404262571_õppeaine16_44084</v>
      </c>
      <c r="BD629" s="99">
        <f>COUNTIF($BC$2:BC629, BC629)</f>
        <v>1</v>
      </c>
    </row>
    <row r="630" spans="1:56" hidden="1" x14ac:dyDescent="0.25">
      <c r="A630" t="s">
        <v>314</v>
      </c>
      <c r="B630" t="s">
        <v>307</v>
      </c>
      <c r="C630" t="s">
        <v>113</v>
      </c>
      <c r="D630" t="s">
        <v>890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928</v>
      </c>
      <c r="Q630" t="s">
        <v>117</v>
      </c>
      <c r="R630" s="1">
        <v>44647</v>
      </c>
      <c r="S630" t="s">
        <v>773</v>
      </c>
      <c r="T630" t="s">
        <v>191</v>
      </c>
      <c r="U630" t="s">
        <v>176</v>
      </c>
      <c r="V630" t="s">
        <v>293</v>
      </c>
      <c r="W630">
        <v>80997</v>
      </c>
      <c r="X630" t="s">
        <v>2706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45179</v>
      </c>
      <c r="AW630" s="106">
        <v>3</v>
      </c>
      <c r="AX630" s="15">
        <f>VLOOKUP(dummy_data!$AU630,dummy_oppeained!B:C,2,0)</f>
        <v>8</v>
      </c>
      <c r="AY630" s="22" t="str">
        <f>VLOOKUP(AT630,dummy_oppeained!B:D,3,0)</f>
        <v>eksam (eristav hindamine)</v>
      </c>
      <c r="AZ630" s="72">
        <f>VLOOKUP(AS:AS,hinded_abi!B:D,3,0)</f>
        <v>5</v>
      </c>
      <c r="BA630" s="26">
        <f t="shared" si="27"/>
        <v>40</v>
      </c>
      <c r="BB630" s="27">
        <f t="shared" si="28"/>
        <v>8</v>
      </c>
      <c r="BC630" s="95" t="str">
        <f t="shared" si="29"/>
        <v>S00027_34404262571_õppeaine65_45179</v>
      </c>
      <c r="BD630" s="99">
        <f>COUNTIF($BC$2:BC630, BC630)</f>
        <v>1</v>
      </c>
    </row>
    <row r="631" spans="1:56" hidden="1" x14ac:dyDescent="0.25">
      <c r="A631" t="s">
        <v>314</v>
      </c>
      <c r="B631" t="s">
        <v>307</v>
      </c>
      <c r="C631" t="s">
        <v>113</v>
      </c>
      <c r="D631" t="s">
        <v>890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928</v>
      </c>
      <c r="Q631" t="s">
        <v>117</v>
      </c>
      <c r="R631" s="1">
        <v>44647</v>
      </c>
      <c r="S631" t="s">
        <v>773</v>
      </c>
      <c r="T631" t="s">
        <v>191</v>
      </c>
      <c r="U631" t="s">
        <v>176</v>
      </c>
      <c r="V631" t="s">
        <v>293</v>
      </c>
      <c r="W631">
        <v>80997</v>
      </c>
      <c r="X631" t="s">
        <v>2706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44814</v>
      </c>
      <c r="AW631" s="106">
        <v>3</v>
      </c>
      <c r="AX631" s="40">
        <f>VLOOKUP(dummy_data!$AU631,dummy_oppeained!B:C,2,0)</f>
        <v>3</v>
      </c>
      <c r="AY631" s="22" t="str">
        <f>VLOOKUP(AT631,dummy_oppeained!B:D,3,0)</f>
        <v>arvestus (mitteeristav)</v>
      </c>
      <c r="AZ631" s="72" t="str">
        <f>VLOOKUP(AS:AS,hinded_abi!B:D,3,0)</f>
        <v>NULL</v>
      </c>
      <c r="BA631" s="26" t="str">
        <f t="shared" si="27"/>
        <v/>
      </c>
      <c r="BB631" s="27">
        <f t="shared" si="28"/>
        <v>0</v>
      </c>
      <c r="BC631" s="95" t="str">
        <f t="shared" si="29"/>
        <v>S00027_34404262571_õppeaine15_44814</v>
      </c>
      <c r="BD631" s="99">
        <f>COUNTIF($BC$2:BC631, BC631)</f>
        <v>1</v>
      </c>
    </row>
    <row r="632" spans="1:56" hidden="1" x14ac:dyDescent="0.25">
      <c r="A632" t="s">
        <v>314</v>
      </c>
      <c r="B632" t="s">
        <v>307</v>
      </c>
      <c r="C632" t="s">
        <v>113</v>
      </c>
      <c r="D632" t="s">
        <v>890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928</v>
      </c>
      <c r="Q632" t="s">
        <v>117</v>
      </c>
      <c r="R632" s="1">
        <v>44647</v>
      </c>
      <c r="S632" t="s">
        <v>773</v>
      </c>
      <c r="T632" t="s">
        <v>191</v>
      </c>
      <c r="U632" t="s">
        <v>176</v>
      </c>
      <c r="V632" t="s">
        <v>293</v>
      </c>
      <c r="W632">
        <v>80997</v>
      </c>
      <c r="X632" t="s">
        <v>2706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45698</v>
      </c>
      <c r="AW632" s="106">
        <v>3</v>
      </c>
      <c r="AX632" s="15">
        <f>VLOOKUP(dummy_data!$AU632,dummy_oppeained!B:C,2,0)</f>
        <v>8</v>
      </c>
      <c r="AY632" s="22" t="str">
        <f>VLOOKUP(AT632,dummy_oppeained!B:D,3,0)</f>
        <v>eksam (eristav hindamine)</v>
      </c>
      <c r="AZ632" s="72">
        <f>VLOOKUP(AS:AS,hinded_abi!B:D,3,0)</f>
        <v>3</v>
      </c>
      <c r="BA632" s="26">
        <f t="shared" si="27"/>
        <v>24</v>
      </c>
      <c r="BB632" s="27">
        <f t="shared" si="28"/>
        <v>8</v>
      </c>
      <c r="BC632" s="95" t="str">
        <f t="shared" si="29"/>
        <v>S00027_34404262571_õppeaine51_45698</v>
      </c>
      <c r="BD632" s="99">
        <f>COUNTIF($BC$2:BC632, BC632)</f>
        <v>1</v>
      </c>
    </row>
    <row r="633" spans="1:56" hidden="1" x14ac:dyDescent="0.25">
      <c r="A633" t="s">
        <v>314</v>
      </c>
      <c r="B633" t="s">
        <v>307</v>
      </c>
      <c r="C633" t="s">
        <v>113</v>
      </c>
      <c r="D633" t="s">
        <v>890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928</v>
      </c>
      <c r="Q633" t="s">
        <v>117</v>
      </c>
      <c r="R633" s="1">
        <v>44647</v>
      </c>
      <c r="S633" t="s">
        <v>773</v>
      </c>
      <c r="T633" t="s">
        <v>191</v>
      </c>
      <c r="U633" t="s">
        <v>176</v>
      </c>
      <c r="V633" t="s">
        <v>293</v>
      </c>
      <c r="W633">
        <v>80997</v>
      </c>
      <c r="X633" t="s">
        <v>2706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44449</v>
      </c>
      <c r="AW633" s="106">
        <v>3</v>
      </c>
      <c r="AX633" s="40">
        <f>VLOOKUP(dummy_data!$AU633,dummy_oppeained!B:C,2,0)</f>
        <v>6</v>
      </c>
      <c r="AY633" s="22" t="str">
        <f>VLOOKUP(AT633,dummy_oppeained!B:D,3,0)</f>
        <v>hindeline arvestus (eristav hindamine)</v>
      </c>
      <c r="AZ633" s="72">
        <f>VLOOKUP(AS:AS,hinded_abi!B:D,3,0)</f>
        <v>0</v>
      </c>
      <c r="BA633" s="26">
        <f t="shared" si="27"/>
        <v>0</v>
      </c>
      <c r="BB633" s="27">
        <f t="shared" si="28"/>
        <v>6</v>
      </c>
      <c r="BC633" s="95" t="str">
        <f t="shared" si="29"/>
        <v>S00027_34404262571_õppeaine44_44449</v>
      </c>
      <c r="BD633" s="99">
        <f>COUNTIF($BC$2:BC633, BC633)</f>
        <v>1</v>
      </c>
    </row>
    <row r="634" spans="1:56" hidden="1" x14ac:dyDescent="0.25">
      <c r="A634" t="s">
        <v>314</v>
      </c>
      <c r="B634" t="s">
        <v>307</v>
      </c>
      <c r="C634" t="s">
        <v>113</v>
      </c>
      <c r="D634" t="s">
        <v>890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928</v>
      </c>
      <c r="Q634" t="s">
        <v>117</v>
      </c>
      <c r="R634" s="1">
        <v>44647</v>
      </c>
      <c r="S634" t="s">
        <v>773</v>
      </c>
      <c r="T634" t="s">
        <v>191</v>
      </c>
      <c r="U634" t="s">
        <v>176</v>
      </c>
      <c r="V634" t="s">
        <v>293</v>
      </c>
      <c r="W634">
        <v>80997</v>
      </c>
      <c r="X634" t="s">
        <v>2706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45332</v>
      </c>
      <c r="AW634" s="106">
        <v>3</v>
      </c>
      <c r="AX634" s="15">
        <f>VLOOKUP(dummy_data!$AU634,dummy_oppeained!B:C,2,0)</f>
        <v>3</v>
      </c>
      <c r="AY634" s="22" t="str">
        <f>VLOOKUP(AT634,dummy_oppeained!B:D,3,0)</f>
        <v>arvestus (mitteeristav)</v>
      </c>
      <c r="AZ634" s="72" t="str">
        <f>VLOOKUP(AS:AS,hinded_abi!B:D,3,0)</f>
        <v>NULL</v>
      </c>
      <c r="BA634" s="26" t="str">
        <f t="shared" si="27"/>
        <v/>
      </c>
      <c r="BB634" s="27">
        <f t="shared" si="28"/>
        <v>0</v>
      </c>
      <c r="BC634" s="95" t="str">
        <f t="shared" si="29"/>
        <v>S00027_34404262571_õppeaine87_45332</v>
      </c>
      <c r="BD634" s="99">
        <f>COUNTIF($BC$2:BC634, BC634)</f>
        <v>1</v>
      </c>
    </row>
    <row r="635" spans="1:56" hidden="1" x14ac:dyDescent="0.25">
      <c r="A635" t="s">
        <v>314</v>
      </c>
      <c r="B635" t="s">
        <v>307</v>
      </c>
      <c r="C635" t="s">
        <v>113</v>
      </c>
      <c r="D635" t="s">
        <v>890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928</v>
      </c>
      <c r="Q635" t="s">
        <v>117</v>
      </c>
      <c r="R635" s="1">
        <v>44647</v>
      </c>
      <c r="S635" t="s">
        <v>773</v>
      </c>
      <c r="T635" t="s">
        <v>191</v>
      </c>
      <c r="U635" t="s">
        <v>176</v>
      </c>
      <c r="V635" t="s">
        <v>293</v>
      </c>
      <c r="W635">
        <v>80997</v>
      </c>
      <c r="X635" t="s">
        <v>2706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45698</v>
      </c>
      <c r="AW635" s="106">
        <v>3</v>
      </c>
      <c r="AX635" s="40">
        <f>VLOOKUP(dummy_data!$AU635,dummy_oppeained!B:C,2,0)</f>
        <v>2</v>
      </c>
      <c r="AY635" s="22" t="str">
        <f>VLOOKUP(AT635,dummy_oppeained!B:D,3,0)</f>
        <v>arvestus (mitteeristav)</v>
      </c>
      <c r="AZ635" s="72" t="str">
        <f>VLOOKUP(AS:AS,hinded_abi!B:D,3,0)</f>
        <v>NULL</v>
      </c>
      <c r="BA635" s="26" t="str">
        <f t="shared" si="27"/>
        <v/>
      </c>
      <c r="BB635" s="27">
        <f t="shared" si="28"/>
        <v>0</v>
      </c>
      <c r="BC635" s="95" t="str">
        <f t="shared" si="29"/>
        <v>S00027_34404262571_õppeaine5_45698</v>
      </c>
      <c r="BD635" s="99">
        <f>COUNTIF($BC$2:BC635, BC635)</f>
        <v>1</v>
      </c>
    </row>
    <row r="636" spans="1:56" hidden="1" x14ac:dyDescent="0.25">
      <c r="A636" t="s">
        <v>314</v>
      </c>
      <c r="B636" t="s">
        <v>307</v>
      </c>
      <c r="C636" t="s">
        <v>113</v>
      </c>
      <c r="D636" t="s">
        <v>890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928</v>
      </c>
      <c r="Q636" t="s">
        <v>117</v>
      </c>
      <c r="R636" s="1">
        <v>44647</v>
      </c>
      <c r="S636" t="s">
        <v>773</v>
      </c>
      <c r="T636" t="s">
        <v>191</v>
      </c>
      <c r="U636" t="s">
        <v>176</v>
      </c>
      <c r="V636" t="s">
        <v>293</v>
      </c>
      <c r="W636">
        <v>80997</v>
      </c>
      <c r="X636" t="s">
        <v>2706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45545</v>
      </c>
      <c r="AW636" s="106">
        <v>3</v>
      </c>
      <c r="AX636" s="15">
        <f>VLOOKUP(dummy_data!$AU636,dummy_oppeained!B:C,2,0)</f>
        <v>3</v>
      </c>
      <c r="AY636" s="22" t="str">
        <f>VLOOKUP(AT636,dummy_oppeained!B:D,3,0)</f>
        <v>arvestus (mitteeristav)</v>
      </c>
      <c r="AZ636" s="72">
        <f>VLOOKUP(AS:AS,hinded_abi!B:D,3,0)</f>
        <v>0</v>
      </c>
      <c r="BA636" s="26">
        <f t="shared" si="27"/>
        <v>0</v>
      </c>
      <c r="BB636" s="27">
        <f t="shared" si="28"/>
        <v>0</v>
      </c>
      <c r="BC636" s="95" t="str">
        <f t="shared" si="29"/>
        <v>S00027_34404262571_õppeaine29_45545</v>
      </c>
      <c r="BD636" s="99">
        <f>COUNTIF($BC$2:BC636, BC636)</f>
        <v>1</v>
      </c>
    </row>
    <row r="637" spans="1:56" hidden="1" x14ac:dyDescent="0.25">
      <c r="A637" t="s">
        <v>314</v>
      </c>
      <c r="B637" t="s">
        <v>307</v>
      </c>
      <c r="C637" t="s">
        <v>113</v>
      </c>
      <c r="D637" t="s">
        <v>890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928</v>
      </c>
      <c r="Q637" t="s">
        <v>117</v>
      </c>
      <c r="R637" s="1">
        <v>44647</v>
      </c>
      <c r="S637" t="s">
        <v>773</v>
      </c>
      <c r="T637" t="s">
        <v>191</v>
      </c>
      <c r="U637" t="s">
        <v>176</v>
      </c>
      <c r="V637" t="s">
        <v>293</v>
      </c>
      <c r="W637">
        <v>80997</v>
      </c>
      <c r="X637" t="s">
        <v>2706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44814</v>
      </c>
      <c r="AW637" s="106">
        <v>3</v>
      </c>
      <c r="AX637" s="40">
        <f>VLOOKUP(dummy_data!$AU637,dummy_oppeained!B:C,2,0)</f>
        <v>6</v>
      </c>
      <c r="AY637" s="22" t="str">
        <f>VLOOKUP(AT637,dummy_oppeained!B:D,3,0)</f>
        <v>hindeline arvestus (eristav hindamine)</v>
      </c>
      <c r="AZ637" s="72">
        <f>VLOOKUP(AS:AS,hinded_abi!B:D,3,0)</f>
        <v>5</v>
      </c>
      <c r="BA637" s="26">
        <f t="shared" si="27"/>
        <v>30</v>
      </c>
      <c r="BB637" s="27">
        <f t="shared" si="28"/>
        <v>6</v>
      </c>
      <c r="BC637" s="95" t="str">
        <f t="shared" si="29"/>
        <v>S00027_34404262571_õppeaine8_44814</v>
      </c>
      <c r="BD637" s="99">
        <f>COUNTIF($BC$2:BC637, BC637)</f>
        <v>1</v>
      </c>
    </row>
    <row r="638" spans="1:56" hidden="1" x14ac:dyDescent="0.25">
      <c r="A638" t="s">
        <v>314</v>
      </c>
      <c r="B638" t="s">
        <v>307</v>
      </c>
      <c r="C638" t="s">
        <v>113</v>
      </c>
      <c r="D638" t="s">
        <v>890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928</v>
      </c>
      <c r="Q638" t="s">
        <v>117</v>
      </c>
      <c r="R638" s="1">
        <v>44647</v>
      </c>
      <c r="S638" t="s">
        <v>773</v>
      </c>
      <c r="T638" t="s">
        <v>191</v>
      </c>
      <c r="U638" t="s">
        <v>176</v>
      </c>
      <c r="V638" t="s">
        <v>293</v>
      </c>
      <c r="W638">
        <v>80997</v>
      </c>
      <c r="X638" t="s">
        <v>2706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44814</v>
      </c>
      <c r="AW638" s="106">
        <v>3</v>
      </c>
      <c r="AX638" s="15">
        <f>VLOOKUP(dummy_data!$AU638,dummy_oppeained!B:C,2,0)</f>
        <v>6</v>
      </c>
      <c r="AY638" s="22" t="str">
        <f>VLOOKUP(AT638,dummy_oppeained!B:D,3,0)</f>
        <v>hindeline arvestus (eristav hindamine)</v>
      </c>
      <c r="AZ638" s="72">
        <f>VLOOKUP(AS:AS,hinded_abi!B:D,3,0)</f>
        <v>4</v>
      </c>
      <c r="BA638" s="26">
        <f t="shared" si="27"/>
        <v>24</v>
      </c>
      <c r="BB638" s="27">
        <f t="shared" si="28"/>
        <v>6</v>
      </c>
      <c r="BC638" s="95" t="str">
        <f t="shared" si="29"/>
        <v>S00027_34404262571_õppeaine64_44814</v>
      </c>
      <c r="BD638" s="99">
        <f>COUNTIF($BC$2:BC638, BC638)</f>
        <v>1</v>
      </c>
    </row>
    <row r="639" spans="1:56" hidden="1" x14ac:dyDescent="0.25">
      <c r="A639" t="s">
        <v>314</v>
      </c>
      <c r="B639" t="s">
        <v>307</v>
      </c>
      <c r="C639" t="s">
        <v>113</v>
      </c>
      <c r="D639" t="s">
        <v>890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928</v>
      </c>
      <c r="Q639" t="s">
        <v>117</v>
      </c>
      <c r="R639" s="1">
        <v>44647</v>
      </c>
      <c r="S639" t="s">
        <v>773</v>
      </c>
      <c r="T639" t="s">
        <v>191</v>
      </c>
      <c r="U639" t="s">
        <v>176</v>
      </c>
      <c r="V639" t="s">
        <v>293</v>
      </c>
      <c r="W639">
        <v>80997</v>
      </c>
      <c r="X639" t="s">
        <v>2706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45179</v>
      </c>
      <c r="AW639" s="106">
        <v>3</v>
      </c>
      <c r="AX639" s="40">
        <f>VLOOKUP(dummy_data!$AU639,dummy_oppeained!B:C,2,0)</f>
        <v>9</v>
      </c>
      <c r="AY639" s="22" t="str">
        <f>VLOOKUP(AT639,dummy_oppeained!B:D,3,0)</f>
        <v>eksam (eristav hindamine)</v>
      </c>
      <c r="AZ639" s="72">
        <f>VLOOKUP(AS:AS,hinded_abi!B:D,3,0)</f>
        <v>0</v>
      </c>
      <c r="BA639" s="26">
        <f t="shared" si="27"/>
        <v>0</v>
      </c>
      <c r="BB639" s="27">
        <f t="shared" si="28"/>
        <v>9</v>
      </c>
      <c r="BC639" s="95" t="str">
        <f t="shared" si="29"/>
        <v>S00027_34404262571_õppeaine38_45179</v>
      </c>
      <c r="BD639" s="99">
        <f>COUNTIF($BC$2:BC639, BC639)</f>
        <v>1</v>
      </c>
    </row>
    <row r="640" spans="1:56" hidden="1" x14ac:dyDescent="0.25">
      <c r="A640" t="s">
        <v>314</v>
      </c>
      <c r="B640" t="s">
        <v>307</v>
      </c>
      <c r="C640" t="s">
        <v>113</v>
      </c>
      <c r="D640" t="s">
        <v>890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928</v>
      </c>
      <c r="Q640" t="s">
        <v>117</v>
      </c>
      <c r="R640" s="1">
        <v>44647</v>
      </c>
      <c r="S640" t="s">
        <v>773</v>
      </c>
      <c r="T640" t="s">
        <v>191</v>
      </c>
      <c r="U640" t="s">
        <v>176</v>
      </c>
      <c r="V640" t="s">
        <v>293</v>
      </c>
      <c r="W640">
        <v>80997</v>
      </c>
      <c r="X640" t="s">
        <v>2706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44814</v>
      </c>
      <c r="AW640" s="106">
        <v>3</v>
      </c>
      <c r="AX640" s="15">
        <f>VLOOKUP(dummy_data!$AU640,dummy_oppeained!B:C,2,0)</f>
        <v>6</v>
      </c>
      <c r="AY640" s="22" t="str">
        <f>VLOOKUP(AT640,dummy_oppeained!B:D,3,0)</f>
        <v>hindeline arvestus (eristav hindamine)</v>
      </c>
      <c r="AZ640" s="72">
        <f>VLOOKUP(AS:AS,hinded_abi!B:D,3,0)</f>
        <v>4</v>
      </c>
      <c r="BA640" s="26">
        <f t="shared" si="27"/>
        <v>24</v>
      </c>
      <c r="BB640" s="27">
        <f t="shared" si="28"/>
        <v>6</v>
      </c>
      <c r="BC640" s="95" t="str">
        <f t="shared" si="29"/>
        <v>S00027_34404262571_õppeaine58_44814</v>
      </c>
      <c r="BD640" s="99">
        <f>COUNTIF($BC$2:BC640, BC640)</f>
        <v>1</v>
      </c>
    </row>
    <row r="641" spans="1:56" hidden="1" x14ac:dyDescent="0.25">
      <c r="A641" t="s">
        <v>314</v>
      </c>
      <c r="B641" t="s">
        <v>307</v>
      </c>
      <c r="C641" t="s">
        <v>113</v>
      </c>
      <c r="D641" t="s">
        <v>890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928</v>
      </c>
      <c r="Q641" t="s">
        <v>117</v>
      </c>
      <c r="R641" s="1">
        <v>44647</v>
      </c>
      <c r="S641" t="s">
        <v>773</v>
      </c>
      <c r="T641" t="s">
        <v>191</v>
      </c>
      <c r="U641" t="s">
        <v>176</v>
      </c>
      <c r="V641" t="s">
        <v>293</v>
      </c>
      <c r="W641">
        <v>80997</v>
      </c>
      <c r="X641" t="s">
        <v>2706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44967</v>
      </c>
      <c r="AW641" s="106">
        <v>3</v>
      </c>
      <c r="AX641" s="40">
        <f>VLOOKUP(dummy_data!$AU641,dummy_oppeained!B:C,2,0)</f>
        <v>5</v>
      </c>
      <c r="AY641" s="22" t="str">
        <f>VLOOKUP(AT641,dummy_oppeained!B:D,3,0)</f>
        <v>hindeline arvestus (eristav hindamine)</v>
      </c>
      <c r="AZ641" s="72">
        <f>VLOOKUP(AS:AS,hinded_abi!B:D,3,0)</f>
        <v>4</v>
      </c>
      <c r="BA641" s="26">
        <f t="shared" si="27"/>
        <v>20</v>
      </c>
      <c r="BB641" s="27">
        <f t="shared" si="28"/>
        <v>5</v>
      </c>
      <c r="BC641" s="95" t="str">
        <f t="shared" si="29"/>
        <v>S00027_34404262571_õppeaine96_44967</v>
      </c>
      <c r="BD641" s="99">
        <f>COUNTIF($BC$2:BC641, BC641)</f>
        <v>1</v>
      </c>
    </row>
    <row r="642" spans="1:56" hidden="1" x14ac:dyDescent="0.25">
      <c r="A642" t="s">
        <v>314</v>
      </c>
      <c r="B642" t="s">
        <v>307</v>
      </c>
      <c r="C642" t="s">
        <v>113</v>
      </c>
      <c r="D642" t="s">
        <v>890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928</v>
      </c>
      <c r="Q642" t="s">
        <v>117</v>
      </c>
      <c r="R642" s="1">
        <v>44647</v>
      </c>
      <c r="S642" t="s">
        <v>773</v>
      </c>
      <c r="T642" t="s">
        <v>191</v>
      </c>
      <c r="U642" t="s">
        <v>176</v>
      </c>
      <c r="V642" t="s">
        <v>293</v>
      </c>
      <c r="W642">
        <v>80997</v>
      </c>
      <c r="X642" t="s">
        <v>2706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45545</v>
      </c>
      <c r="AW642" s="106">
        <v>3</v>
      </c>
      <c r="AX642" s="15">
        <f>VLOOKUP(dummy_data!$AU642,dummy_oppeained!B:C,2,0)</f>
        <v>3</v>
      </c>
      <c r="AY642" s="22" t="str">
        <f>VLOOKUP(AT642,dummy_oppeained!B:D,3,0)</f>
        <v>arvestus (mitteeristav)</v>
      </c>
      <c r="AZ642" s="72" t="str">
        <f>VLOOKUP(AS:AS,hinded_abi!B:D,3,0)</f>
        <v>NULL</v>
      </c>
      <c r="BA642" s="26" t="str">
        <f t="shared" si="27"/>
        <v/>
      </c>
      <c r="BB642" s="27">
        <f t="shared" si="28"/>
        <v>0</v>
      </c>
      <c r="BC642" s="95" t="str">
        <f t="shared" si="29"/>
        <v>S00027_34404262571_õppeaine6_45545</v>
      </c>
      <c r="BD642" s="99">
        <f>COUNTIF($BC$2:BC642, BC642)</f>
        <v>1</v>
      </c>
    </row>
    <row r="643" spans="1:56" hidden="1" x14ac:dyDescent="0.25">
      <c r="A643" t="s">
        <v>314</v>
      </c>
      <c r="B643" t="s">
        <v>307</v>
      </c>
      <c r="C643" t="s">
        <v>113</v>
      </c>
      <c r="D643" t="s">
        <v>890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928</v>
      </c>
      <c r="Q643" t="s">
        <v>117</v>
      </c>
      <c r="R643" s="1">
        <v>44647</v>
      </c>
      <c r="S643" t="s">
        <v>773</v>
      </c>
      <c r="T643" t="s">
        <v>191</v>
      </c>
      <c r="U643" t="s">
        <v>176</v>
      </c>
      <c r="V643" t="s">
        <v>293</v>
      </c>
      <c r="W643">
        <v>80997</v>
      </c>
      <c r="X643" t="s">
        <v>2706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44237</v>
      </c>
      <c r="AW643" s="106">
        <v>3</v>
      </c>
      <c r="AX643" s="40">
        <f>VLOOKUP(dummy_data!$AU643,dummy_oppeained!B:C,2,0)</f>
        <v>2</v>
      </c>
      <c r="AY643" s="22" t="str">
        <f>VLOOKUP(AT643,dummy_oppeained!B:D,3,0)</f>
        <v>arvestus (mitteeristav)</v>
      </c>
      <c r="AZ643" s="72" t="str">
        <f>VLOOKUP(AS:AS,hinded_abi!B:D,3,0)</f>
        <v>NULL</v>
      </c>
      <c r="BA643" s="26" t="str">
        <f t="shared" ref="BA643:BA706" si="30">IF(AY643&lt;&gt;"arvestus(mitteeristav)", IF(ISNUMBER(AZ643), AX643*AZ643, ""), "")</f>
        <v/>
      </c>
      <c r="BB643" s="27">
        <f t="shared" ref="BB643:BB706" si="31">IF(AY643&lt;&gt;"arvestus (mitteeristav)",AX643,0)</f>
        <v>0</v>
      </c>
      <c r="BC643" s="95" t="str">
        <f t="shared" ref="BC643:BC706" si="32">_xlfn.CONCAT(A643,"_",E643,"_",AT643,"_",AV643)</f>
        <v>S00027_34404262571_õppeaine19_44237</v>
      </c>
      <c r="BD643" s="99">
        <f>COUNTIF($BC$2:BC643, BC643)</f>
        <v>1</v>
      </c>
    </row>
    <row r="644" spans="1:56" hidden="1" x14ac:dyDescent="0.25">
      <c r="A644" t="s">
        <v>314</v>
      </c>
      <c r="B644" t="s">
        <v>307</v>
      </c>
      <c r="C644" t="s">
        <v>113</v>
      </c>
      <c r="D644" t="s">
        <v>890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928</v>
      </c>
      <c r="Q644" t="s">
        <v>117</v>
      </c>
      <c r="R644" s="1">
        <v>44647</v>
      </c>
      <c r="S644" t="s">
        <v>773</v>
      </c>
      <c r="T644" t="s">
        <v>191</v>
      </c>
      <c r="U644" t="s">
        <v>176</v>
      </c>
      <c r="V644" t="s">
        <v>293</v>
      </c>
      <c r="W644">
        <v>80997</v>
      </c>
      <c r="X644" t="s">
        <v>2706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45332</v>
      </c>
      <c r="AW644" s="106">
        <v>3</v>
      </c>
      <c r="AX644" s="15">
        <f>VLOOKUP(dummy_data!$AU644,dummy_oppeained!B:C,2,0)</f>
        <v>2</v>
      </c>
      <c r="AY644" s="22" t="str">
        <f>VLOOKUP(AT644,dummy_oppeained!B:D,3,0)</f>
        <v>arvestus (mitteeristav)</v>
      </c>
      <c r="AZ644" s="72" t="str">
        <f>VLOOKUP(AS:AS,hinded_abi!B:D,3,0)</f>
        <v>NULL</v>
      </c>
      <c r="BA644" s="26" t="str">
        <f t="shared" si="30"/>
        <v/>
      </c>
      <c r="BB644" s="27">
        <f t="shared" si="31"/>
        <v>0</v>
      </c>
      <c r="BC644" s="95" t="str">
        <f t="shared" si="32"/>
        <v>S00027_34404262571_õppeaine88_45332</v>
      </c>
      <c r="BD644" s="99">
        <f>COUNTIF($BC$2:BC644, BC644)</f>
        <v>1</v>
      </c>
    </row>
    <row r="645" spans="1:56" hidden="1" x14ac:dyDescent="0.25">
      <c r="A645" t="s">
        <v>314</v>
      </c>
      <c r="B645" t="s">
        <v>307</v>
      </c>
      <c r="C645" t="s">
        <v>113</v>
      </c>
      <c r="D645" t="s">
        <v>890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928</v>
      </c>
      <c r="Q645" t="s">
        <v>117</v>
      </c>
      <c r="R645" s="1">
        <v>44647</v>
      </c>
      <c r="S645" t="s">
        <v>773</v>
      </c>
      <c r="T645" t="s">
        <v>191</v>
      </c>
      <c r="U645" t="s">
        <v>176</v>
      </c>
      <c r="V645" t="s">
        <v>293</v>
      </c>
      <c r="W645">
        <v>80997</v>
      </c>
      <c r="X645" t="s">
        <v>2706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45910</v>
      </c>
      <c r="AW645" s="106">
        <v>3</v>
      </c>
      <c r="AX645" s="40">
        <f>VLOOKUP(dummy_data!$AU645,dummy_oppeained!B:C,2,0)</f>
        <v>3</v>
      </c>
      <c r="AY645" s="22" t="str">
        <f>VLOOKUP(AT645,dummy_oppeained!B:D,3,0)</f>
        <v>arvestus (mitteeristav)</v>
      </c>
      <c r="AZ645" s="72" t="str">
        <f>VLOOKUP(AS:AS,hinded_abi!B:D,3,0)</f>
        <v>NULL</v>
      </c>
      <c r="BA645" s="26" t="str">
        <f t="shared" si="30"/>
        <v/>
      </c>
      <c r="BB645" s="27">
        <f t="shared" si="31"/>
        <v>0</v>
      </c>
      <c r="BC645" s="95" t="str">
        <f t="shared" si="32"/>
        <v>S00027_34404262571_õppeaine76_45910</v>
      </c>
      <c r="BD645" s="99">
        <f>COUNTIF($BC$2:BC645, BC645)</f>
        <v>1</v>
      </c>
    </row>
    <row r="646" spans="1:56" hidden="1" x14ac:dyDescent="0.25">
      <c r="A646" t="s">
        <v>314</v>
      </c>
      <c r="B646" t="s">
        <v>307</v>
      </c>
      <c r="C646" t="s">
        <v>113</v>
      </c>
      <c r="D646" t="s">
        <v>890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928</v>
      </c>
      <c r="Q646" t="s">
        <v>117</v>
      </c>
      <c r="R646" s="1">
        <v>44647</v>
      </c>
      <c r="S646" t="s">
        <v>773</v>
      </c>
      <c r="T646" t="s">
        <v>191</v>
      </c>
      <c r="U646" t="s">
        <v>176</v>
      </c>
      <c r="V646" t="s">
        <v>293</v>
      </c>
      <c r="W646">
        <v>80997</v>
      </c>
      <c r="X646" t="s">
        <v>2706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45545</v>
      </c>
      <c r="AW646" s="106">
        <v>3</v>
      </c>
      <c r="AX646" s="15">
        <f>VLOOKUP(dummy_data!$AU646,dummy_oppeained!B:C,2,0)</f>
        <v>3</v>
      </c>
      <c r="AY646" s="22" t="str">
        <f>VLOOKUP(AT646,dummy_oppeained!B:D,3,0)</f>
        <v>arvestus (mitteeristav)</v>
      </c>
      <c r="AZ646" s="72" t="str">
        <f>VLOOKUP(AS:AS,hinded_abi!B:D,3,0)</f>
        <v>NULL</v>
      </c>
      <c r="BA646" s="26" t="str">
        <f t="shared" si="30"/>
        <v/>
      </c>
      <c r="BB646" s="27">
        <f t="shared" si="31"/>
        <v>0</v>
      </c>
      <c r="BC646" s="95" t="str">
        <f t="shared" si="32"/>
        <v>S00027_34404262571_õppeaine34_45545</v>
      </c>
      <c r="BD646" s="99">
        <f>COUNTIF($BC$2:BC646, BC646)</f>
        <v>1</v>
      </c>
    </row>
    <row r="647" spans="1:56" hidden="1" x14ac:dyDescent="0.25">
      <c r="A647" t="s">
        <v>314</v>
      </c>
      <c r="B647" t="s">
        <v>307</v>
      </c>
      <c r="C647" t="s">
        <v>113</v>
      </c>
      <c r="D647" t="s">
        <v>890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928</v>
      </c>
      <c r="Q647" t="s">
        <v>117</v>
      </c>
      <c r="R647" s="1">
        <v>44647</v>
      </c>
      <c r="S647" t="s">
        <v>773</v>
      </c>
      <c r="T647" t="s">
        <v>191</v>
      </c>
      <c r="U647" t="s">
        <v>176</v>
      </c>
      <c r="V647" t="s">
        <v>293</v>
      </c>
      <c r="W647">
        <v>80997</v>
      </c>
      <c r="X647" t="s">
        <v>2706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44602</v>
      </c>
      <c r="AW647" s="106">
        <v>3</v>
      </c>
      <c r="AX647" s="40">
        <f>VLOOKUP(dummy_data!$AU647,dummy_oppeained!B:C,2,0)</f>
        <v>6</v>
      </c>
      <c r="AY647" s="22" t="str">
        <f>VLOOKUP(AT647,dummy_oppeained!B:D,3,0)</f>
        <v>hindeline arvestus (eristav hindamine)</v>
      </c>
      <c r="AZ647" s="72">
        <f>VLOOKUP(AS:AS,hinded_abi!B:D,3,0)</f>
        <v>2</v>
      </c>
      <c r="BA647" s="26">
        <f t="shared" si="30"/>
        <v>12</v>
      </c>
      <c r="BB647" s="27">
        <f t="shared" si="31"/>
        <v>6</v>
      </c>
      <c r="BC647" s="95" t="str">
        <f t="shared" si="32"/>
        <v>S00027_34404262571_õppeaine42_44602</v>
      </c>
      <c r="BD647" s="99">
        <f>COUNTIF($BC$2:BC647, BC647)</f>
        <v>1</v>
      </c>
    </row>
    <row r="648" spans="1:56" hidden="1" x14ac:dyDescent="0.25">
      <c r="A648" t="s">
        <v>314</v>
      </c>
      <c r="B648" t="s">
        <v>307</v>
      </c>
      <c r="C648" t="s">
        <v>113</v>
      </c>
      <c r="D648" t="s">
        <v>890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928</v>
      </c>
      <c r="Q648" t="s">
        <v>117</v>
      </c>
      <c r="R648" s="1">
        <v>44647</v>
      </c>
      <c r="S648" t="s">
        <v>773</v>
      </c>
      <c r="T648" t="s">
        <v>191</v>
      </c>
      <c r="U648" t="s">
        <v>176</v>
      </c>
      <c r="V648" t="s">
        <v>293</v>
      </c>
      <c r="W648">
        <v>80997</v>
      </c>
      <c r="X648" t="s">
        <v>2706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44602</v>
      </c>
      <c r="AW648" s="106">
        <v>3</v>
      </c>
      <c r="AX648" s="15">
        <f>VLOOKUP(dummy_data!$AU648,dummy_oppeained!B:C,2,0)</f>
        <v>2</v>
      </c>
      <c r="AY648" s="22" t="str">
        <f>VLOOKUP(AT648,dummy_oppeained!B:D,3,0)</f>
        <v>arvestus (mitteeristav)</v>
      </c>
      <c r="AZ648" s="72" t="str">
        <f>VLOOKUP(AS:AS,hinded_abi!B:D,3,0)</f>
        <v>NULL</v>
      </c>
      <c r="BA648" s="26" t="str">
        <f t="shared" si="30"/>
        <v/>
      </c>
      <c r="BB648" s="27">
        <f t="shared" si="31"/>
        <v>0</v>
      </c>
      <c r="BC648" s="95" t="str">
        <f t="shared" si="32"/>
        <v>S00027_34404262571_õppeaine47_44602</v>
      </c>
      <c r="BD648" s="99">
        <f>COUNTIF($BC$2:BC648, BC648)</f>
        <v>1</v>
      </c>
    </row>
    <row r="649" spans="1:56" hidden="1" x14ac:dyDescent="0.25">
      <c r="A649" t="s">
        <v>314</v>
      </c>
      <c r="B649" t="s">
        <v>307</v>
      </c>
      <c r="C649" t="s">
        <v>113</v>
      </c>
      <c r="D649" t="s">
        <v>890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928</v>
      </c>
      <c r="Q649" t="s">
        <v>117</v>
      </c>
      <c r="R649" s="1">
        <v>44647</v>
      </c>
      <c r="S649" t="s">
        <v>773</v>
      </c>
      <c r="T649" t="s">
        <v>191</v>
      </c>
      <c r="U649" t="s">
        <v>176</v>
      </c>
      <c r="V649" t="s">
        <v>293</v>
      </c>
      <c r="W649">
        <v>80997</v>
      </c>
      <c r="X649" t="s">
        <v>2706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44814</v>
      </c>
      <c r="AW649" s="106">
        <v>3</v>
      </c>
      <c r="AX649" s="40">
        <f>VLOOKUP(dummy_data!$AU649,dummy_oppeained!B:C,2,0)</f>
        <v>3</v>
      </c>
      <c r="AY649" s="22" t="str">
        <f>VLOOKUP(AT649,dummy_oppeained!B:D,3,0)</f>
        <v>arvestus (mitteeristav)</v>
      </c>
      <c r="AZ649" s="72">
        <f>VLOOKUP(AS:AS,hinded_abi!B:D,3,0)</f>
        <v>0</v>
      </c>
      <c r="BA649" s="26">
        <f t="shared" si="30"/>
        <v>0</v>
      </c>
      <c r="BB649" s="27">
        <f t="shared" si="31"/>
        <v>0</v>
      </c>
      <c r="BC649" s="95" t="str">
        <f t="shared" si="32"/>
        <v>S00027_34404262571_õppeaine3_44814</v>
      </c>
      <c r="BD649" s="99">
        <f>COUNTIF($BC$2:BC649, BC649)</f>
        <v>1</v>
      </c>
    </row>
    <row r="650" spans="1:56" hidden="1" x14ac:dyDescent="0.25">
      <c r="A650" t="s">
        <v>314</v>
      </c>
      <c r="B650" t="s">
        <v>307</v>
      </c>
      <c r="C650" t="s">
        <v>113</v>
      </c>
      <c r="D650" t="s">
        <v>890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928</v>
      </c>
      <c r="Q650" t="s">
        <v>117</v>
      </c>
      <c r="R650" s="1">
        <v>44647</v>
      </c>
      <c r="S650" t="s">
        <v>773</v>
      </c>
      <c r="T650" t="s">
        <v>191</v>
      </c>
      <c r="U650" t="s">
        <v>176</v>
      </c>
      <c r="V650" t="s">
        <v>293</v>
      </c>
      <c r="W650">
        <v>80997</v>
      </c>
      <c r="X650" t="s">
        <v>2706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45179</v>
      </c>
      <c r="AW650" s="106">
        <v>3</v>
      </c>
      <c r="AX650" s="15">
        <f>VLOOKUP(dummy_data!$AU650,dummy_oppeained!B:C,2,0)</f>
        <v>6</v>
      </c>
      <c r="AY650" s="22" t="str">
        <f>VLOOKUP(AT650,dummy_oppeained!B:D,3,0)</f>
        <v>hindeline arvestus (eristav hindamine)</v>
      </c>
      <c r="AZ650" s="72">
        <f>VLOOKUP(AS:AS,hinded_abi!B:D,3,0)</f>
        <v>1</v>
      </c>
      <c r="BA650" s="26">
        <f t="shared" si="30"/>
        <v>6</v>
      </c>
      <c r="BB650" s="27">
        <f t="shared" si="31"/>
        <v>6</v>
      </c>
      <c r="BC650" s="95" t="str">
        <f t="shared" si="32"/>
        <v>S00027_34404262571_õppeaine50_45179</v>
      </c>
      <c r="BD650" s="99">
        <f>COUNTIF($BC$2:BC650, BC650)</f>
        <v>1</v>
      </c>
    </row>
    <row r="651" spans="1:56" hidden="1" x14ac:dyDescent="0.25">
      <c r="A651" t="s">
        <v>314</v>
      </c>
      <c r="B651" t="s">
        <v>307</v>
      </c>
      <c r="C651" t="s">
        <v>113</v>
      </c>
      <c r="D651" t="s">
        <v>890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928</v>
      </c>
      <c r="Q651" t="s">
        <v>117</v>
      </c>
      <c r="R651" s="1">
        <v>44647</v>
      </c>
      <c r="S651" t="s">
        <v>773</v>
      </c>
      <c r="T651" t="s">
        <v>191</v>
      </c>
      <c r="U651" t="s">
        <v>176</v>
      </c>
      <c r="V651" t="s">
        <v>293</v>
      </c>
      <c r="W651">
        <v>80997</v>
      </c>
      <c r="X651" t="s">
        <v>2706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45545</v>
      </c>
      <c r="AW651" s="106">
        <v>3</v>
      </c>
      <c r="AX651" s="40">
        <f>VLOOKUP(dummy_data!$AU651,dummy_oppeained!B:C,2,0)</f>
        <v>6</v>
      </c>
      <c r="AY651" s="22" t="str">
        <f>VLOOKUP(AT651,dummy_oppeained!B:D,3,0)</f>
        <v>hindeline arvestus (eristav hindamine)</v>
      </c>
      <c r="AZ651" s="72">
        <f>VLOOKUP(AS:AS,hinded_abi!B:D,3,0)</f>
        <v>1</v>
      </c>
      <c r="BA651" s="26">
        <f t="shared" si="30"/>
        <v>6</v>
      </c>
      <c r="BB651" s="27">
        <f t="shared" si="31"/>
        <v>6</v>
      </c>
      <c r="BC651" s="95" t="str">
        <f t="shared" si="32"/>
        <v>S00027_34404262571_õppeaine97_45545</v>
      </c>
      <c r="BD651" s="99">
        <f>COUNTIF($BC$2:BC651, BC651)</f>
        <v>1</v>
      </c>
    </row>
    <row r="652" spans="1:56" hidden="1" x14ac:dyDescent="0.25">
      <c r="A652" t="s">
        <v>314</v>
      </c>
      <c r="B652" t="s">
        <v>307</v>
      </c>
      <c r="C652" t="s">
        <v>113</v>
      </c>
      <c r="D652" t="s">
        <v>890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928</v>
      </c>
      <c r="Q652" t="s">
        <v>117</v>
      </c>
      <c r="R652" s="1">
        <v>44647</v>
      </c>
      <c r="S652" t="s">
        <v>773</v>
      </c>
      <c r="T652" t="s">
        <v>191</v>
      </c>
      <c r="U652" t="s">
        <v>176</v>
      </c>
      <c r="V652" t="s">
        <v>293</v>
      </c>
      <c r="W652">
        <v>80997</v>
      </c>
      <c r="X652" t="s">
        <v>2706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44602</v>
      </c>
      <c r="AW652" s="106">
        <v>3</v>
      </c>
      <c r="AX652" s="15">
        <f>VLOOKUP(dummy_data!$AU652,dummy_oppeained!B:C,2,0)</f>
        <v>6</v>
      </c>
      <c r="AY652" s="22" t="str">
        <f>VLOOKUP(AT652,dummy_oppeained!B:D,3,0)</f>
        <v>hindeline arvestus (eristav hindamine)</v>
      </c>
      <c r="AZ652" s="72">
        <f>VLOOKUP(AS:AS,hinded_abi!B:D,3,0)</f>
        <v>5</v>
      </c>
      <c r="BA652" s="26">
        <f t="shared" si="30"/>
        <v>30</v>
      </c>
      <c r="BB652" s="27">
        <f t="shared" si="31"/>
        <v>6</v>
      </c>
      <c r="BC652" s="95" t="str">
        <f t="shared" si="32"/>
        <v>S00027_34404262571_õppeaine41_44602</v>
      </c>
      <c r="BD652" s="99">
        <f>COUNTIF($BC$2:BC652, BC652)</f>
        <v>1</v>
      </c>
    </row>
    <row r="653" spans="1:56" hidden="1" x14ac:dyDescent="0.25">
      <c r="A653" t="s">
        <v>314</v>
      </c>
      <c r="B653" t="s">
        <v>307</v>
      </c>
      <c r="C653" t="s">
        <v>113</v>
      </c>
      <c r="D653" t="s">
        <v>890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928</v>
      </c>
      <c r="Q653" t="s">
        <v>117</v>
      </c>
      <c r="R653" s="1">
        <v>44647</v>
      </c>
      <c r="S653" t="s">
        <v>773</v>
      </c>
      <c r="T653" t="s">
        <v>191</v>
      </c>
      <c r="U653" t="s">
        <v>176</v>
      </c>
      <c r="V653" t="s">
        <v>293</v>
      </c>
      <c r="W653">
        <v>80997</v>
      </c>
      <c r="X653" t="s">
        <v>2706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45545</v>
      </c>
      <c r="AW653" s="106">
        <v>3</v>
      </c>
      <c r="AX653" s="40">
        <f>VLOOKUP(dummy_data!$AU653,dummy_oppeained!B:C,2,0)</f>
        <v>3</v>
      </c>
      <c r="AY653" s="22" t="str">
        <f>VLOOKUP(AT653,dummy_oppeained!B:D,3,0)</f>
        <v>arvestus (mitteeristav)</v>
      </c>
      <c r="AZ653" s="72" t="str">
        <f>VLOOKUP(AS:AS,hinded_abi!B:D,3,0)</f>
        <v>NULL</v>
      </c>
      <c r="BA653" s="26" t="str">
        <f t="shared" si="30"/>
        <v/>
      </c>
      <c r="BB653" s="27">
        <f t="shared" si="31"/>
        <v>0</v>
      </c>
      <c r="BC653" s="95" t="str">
        <f t="shared" si="32"/>
        <v>S00027_34404262571_õppeaine90_45545</v>
      </c>
      <c r="BD653" s="99">
        <f>COUNTIF($BC$2:BC653, BC653)</f>
        <v>1</v>
      </c>
    </row>
    <row r="654" spans="1:56" hidden="1" x14ac:dyDescent="0.25">
      <c r="A654" t="s">
        <v>314</v>
      </c>
      <c r="B654" t="s">
        <v>307</v>
      </c>
      <c r="C654" t="s">
        <v>113</v>
      </c>
      <c r="D654" t="s">
        <v>890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928</v>
      </c>
      <c r="Q654" t="s">
        <v>117</v>
      </c>
      <c r="R654" s="1">
        <v>44647</v>
      </c>
      <c r="S654" t="s">
        <v>773</v>
      </c>
      <c r="T654" t="s">
        <v>191</v>
      </c>
      <c r="U654" t="s">
        <v>176</v>
      </c>
      <c r="V654" t="s">
        <v>293</v>
      </c>
      <c r="W654">
        <v>80997</v>
      </c>
      <c r="X654" t="s">
        <v>2706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44237</v>
      </c>
      <c r="AW654" s="106">
        <v>3</v>
      </c>
      <c r="AX654" s="15">
        <f>VLOOKUP(dummy_data!$AU654,dummy_oppeained!B:C,2,0)</f>
        <v>3</v>
      </c>
      <c r="AY654" s="22" t="str">
        <f>VLOOKUP(AT654,dummy_oppeained!B:D,3,0)</f>
        <v>arvestus (mitteeristav)</v>
      </c>
      <c r="AZ654" s="72" t="str">
        <f>VLOOKUP(AS:AS,hinded_abi!B:D,3,0)</f>
        <v>NULL</v>
      </c>
      <c r="BA654" s="26" t="str">
        <f t="shared" si="30"/>
        <v/>
      </c>
      <c r="BB654" s="27">
        <f t="shared" si="31"/>
        <v>0</v>
      </c>
      <c r="BC654" s="95" t="str">
        <f t="shared" si="32"/>
        <v>S00027_34404262571_õppeaine17_44237</v>
      </c>
      <c r="BD654" s="99">
        <f>COUNTIF($BC$2:BC654, BC654)</f>
        <v>1</v>
      </c>
    </row>
    <row r="655" spans="1:56" hidden="1" x14ac:dyDescent="0.25">
      <c r="A655" t="s">
        <v>314</v>
      </c>
      <c r="B655" t="s">
        <v>307</v>
      </c>
      <c r="C655" t="s">
        <v>113</v>
      </c>
      <c r="D655" t="s">
        <v>890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928</v>
      </c>
      <c r="Q655" t="s">
        <v>117</v>
      </c>
      <c r="R655" s="1">
        <v>44647</v>
      </c>
      <c r="S655" t="s">
        <v>773</v>
      </c>
      <c r="T655" t="s">
        <v>191</v>
      </c>
      <c r="U655" t="s">
        <v>176</v>
      </c>
      <c r="V655" t="s">
        <v>293</v>
      </c>
      <c r="W655">
        <v>80997</v>
      </c>
      <c r="X655" t="s">
        <v>2706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44967</v>
      </c>
      <c r="AW655" s="106">
        <v>3</v>
      </c>
      <c r="AX655" s="40">
        <f>VLOOKUP(dummy_data!$AU655,dummy_oppeained!B:C,2,0)</f>
        <v>5</v>
      </c>
      <c r="AY655" s="22" t="str">
        <f>VLOOKUP(AT655,dummy_oppeained!B:D,3,0)</f>
        <v>hindeline arvestus (eristav hindamine)</v>
      </c>
      <c r="AZ655" s="72">
        <f>VLOOKUP(AS:AS,hinded_abi!B:D,3,0)</f>
        <v>1</v>
      </c>
      <c r="BA655" s="26">
        <f t="shared" si="30"/>
        <v>5</v>
      </c>
      <c r="BB655" s="27">
        <f t="shared" si="31"/>
        <v>5</v>
      </c>
      <c r="BC655" s="95" t="str">
        <f t="shared" si="32"/>
        <v>S00027_34404262571_õppeaine53_44967</v>
      </c>
      <c r="BD655" s="99">
        <f>COUNTIF($BC$2:BC655, BC655)</f>
        <v>1</v>
      </c>
    </row>
    <row r="656" spans="1:56" hidden="1" x14ac:dyDescent="0.25">
      <c r="A656" t="s">
        <v>314</v>
      </c>
      <c r="B656" t="s">
        <v>307</v>
      </c>
      <c r="C656" t="s">
        <v>113</v>
      </c>
      <c r="D656" t="s">
        <v>890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928</v>
      </c>
      <c r="Q656" t="s">
        <v>117</v>
      </c>
      <c r="R656" s="1">
        <v>44647</v>
      </c>
      <c r="S656" t="s">
        <v>773</v>
      </c>
      <c r="T656" t="s">
        <v>191</v>
      </c>
      <c r="U656" t="s">
        <v>176</v>
      </c>
      <c r="V656" t="s">
        <v>293</v>
      </c>
      <c r="W656">
        <v>80997</v>
      </c>
      <c r="X656" t="s">
        <v>2706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45179</v>
      </c>
      <c r="AW656" s="106">
        <v>3</v>
      </c>
      <c r="AX656" s="15">
        <f>VLOOKUP(dummy_data!$AU656,dummy_oppeained!B:C,2,0)</f>
        <v>6</v>
      </c>
      <c r="AY656" s="22" t="str">
        <f>VLOOKUP(AT656,dummy_oppeained!B:D,3,0)</f>
        <v>hindeline arvestus (eristav hindamine)</v>
      </c>
      <c r="AZ656" s="72">
        <f>VLOOKUP(AS:AS,hinded_abi!B:D,3,0)</f>
        <v>4</v>
      </c>
      <c r="BA656" s="26">
        <f t="shared" si="30"/>
        <v>24</v>
      </c>
      <c r="BB656" s="27">
        <f t="shared" si="31"/>
        <v>6</v>
      </c>
      <c r="BC656" s="95" t="str">
        <f t="shared" si="32"/>
        <v>S00027_34404262571_õppeaine98_45179</v>
      </c>
      <c r="BD656" s="99">
        <f>COUNTIF($BC$2:BC656, BC656)</f>
        <v>1</v>
      </c>
    </row>
    <row r="657" spans="1:56" hidden="1" x14ac:dyDescent="0.25">
      <c r="A657" t="s">
        <v>314</v>
      </c>
      <c r="B657" t="s">
        <v>307</v>
      </c>
      <c r="C657" t="s">
        <v>113</v>
      </c>
      <c r="D657" t="s">
        <v>890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928</v>
      </c>
      <c r="Q657" t="s">
        <v>117</v>
      </c>
      <c r="R657" s="1">
        <v>44647</v>
      </c>
      <c r="S657" t="s">
        <v>773</v>
      </c>
      <c r="T657" t="s">
        <v>191</v>
      </c>
      <c r="U657" t="s">
        <v>176</v>
      </c>
      <c r="V657" t="s">
        <v>293</v>
      </c>
      <c r="W657">
        <v>80997</v>
      </c>
      <c r="X657" t="s">
        <v>2706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44084</v>
      </c>
      <c r="AW657" s="106">
        <v>3</v>
      </c>
      <c r="AX657" s="40">
        <f>VLOOKUP(dummy_data!$AU657,dummy_oppeained!B:C,2,0)</f>
        <v>3</v>
      </c>
      <c r="AY657" s="22" t="str">
        <f>VLOOKUP(AT657,dummy_oppeained!B:D,3,0)</f>
        <v>arvestus (mitteeristav)</v>
      </c>
      <c r="AZ657" s="72" t="str">
        <f>VLOOKUP(AS:AS,hinded_abi!B:D,3,0)</f>
        <v>NULL</v>
      </c>
      <c r="BA657" s="26" t="str">
        <f t="shared" si="30"/>
        <v/>
      </c>
      <c r="BB657" s="27">
        <f t="shared" si="31"/>
        <v>0</v>
      </c>
      <c r="BC657" s="95" t="str">
        <f t="shared" si="32"/>
        <v>S00027_34404262571_õppeaine59_44084</v>
      </c>
      <c r="BD657" s="99">
        <f>COUNTIF($BC$2:BC657, BC657)</f>
        <v>1</v>
      </c>
    </row>
    <row r="658" spans="1:56" hidden="1" x14ac:dyDescent="0.25">
      <c r="A658" t="s">
        <v>315</v>
      </c>
      <c r="B658" t="s">
        <v>261</v>
      </c>
      <c r="C658" t="s">
        <v>49</v>
      </c>
      <c r="D658" t="s">
        <v>891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919</v>
      </c>
      <c r="Q658" t="s">
        <v>117</v>
      </c>
      <c r="R658" s="1">
        <v>45873</v>
      </c>
      <c r="S658" t="s">
        <v>773</v>
      </c>
      <c r="T658" t="s">
        <v>119</v>
      </c>
      <c r="U658" t="s">
        <v>176</v>
      </c>
      <c r="V658" t="s">
        <v>61</v>
      </c>
      <c r="W658">
        <v>3311</v>
      </c>
      <c r="X658" t="s">
        <v>2706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45332</v>
      </c>
      <c r="AW658" s="106">
        <v>4</v>
      </c>
      <c r="AX658" s="15">
        <f>VLOOKUP(dummy_data!$AU658,dummy_oppeained!B:C,2,0)</f>
        <v>3</v>
      </c>
      <c r="AY658" s="22" t="str">
        <f>VLOOKUP(AT658,dummy_oppeained!B:D,3,0)</f>
        <v>arvestus (mitteeristav)</v>
      </c>
      <c r="AZ658" s="72" t="str">
        <f>VLOOKUP(AS:AS,hinded_abi!B:D,3,0)</f>
        <v>NULL</v>
      </c>
      <c r="BA658" s="26" t="str">
        <f t="shared" si="30"/>
        <v/>
      </c>
      <c r="BB658" s="27">
        <f t="shared" si="31"/>
        <v>0</v>
      </c>
      <c r="BC658" s="95" t="str">
        <f t="shared" si="32"/>
        <v>S00028_30206195272_õppeaine1_45332</v>
      </c>
      <c r="BD658" s="99">
        <f>COUNTIF($BC$2:BC658, BC658)</f>
        <v>1</v>
      </c>
    </row>
    <row r="659" spans="1:56" hidden="1" x14ac:dyDescent="0.25">
      <c r="A659" t="s">
        <v>315</v>
      </c>
      <c r="B659" t="s">
        <v>261</v>
      </c>
      <c r="C659" t="s">
        <v>49</v>
      </c>
      <c r="D659" t="s">
        <v>891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919</v>
      </c>
      <c r="Q659" t="s">
        <v>117</v>
      </c>
      <c r="R659" s="1">
        <v>45873</v>
      </c>
      <c r="S659" t="s">
        <v>773</v>
      </c>
      <c r="T659" t="s">
        <v>119</v>
      </c>
      <c r="U659" t="s">
        <v>176</v>
      </c>
      <c r="V659" t="s">
        <v>61</v>
      </c>
      <c r="W659">
        <v>3311</v>
      </c>
      <c r="X659" t="s">
        <v>2706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44084</v>
      </c>
      <c r="AW659" s="106">
        <v>4</v>
      </c>
      <c r="AX659" s="40">
        <f>VLOOKUP(dummy_data!$AU659,dummy_oppeained!B:C,2,0)</f>
        <v>6</v>
      </c>
      <c r="AY659" s="22" t="str">
        <f>VLOOKUP(AT659,dummy_oppeained!B:D,3,0)</f>
        <v>hindeline arvestus (eristav hindamine)</v>
      </c>
      <c r="AZ659" s="72">
        <f>VLOOKUP(AS:AS,hinded_abi!B:D,3,0)</f>
        <v>2</v>
      </c>
      <c r="BA659" s="26">
        <f t="shared" si="30"/>
        <v>12</v>
      </c>
      <c r="BB659" s="27">
        <f t="shared" si="31"/>
        <v>6</v>
      </c>
      <c r="BC659" s="95" t="str">
        <f t="shared" si="32"/>
        <v>S00028_30206195272_õppeaine84_44084</v>
      </c>
      <c r="BD659" s="99">
        <f>COUNTIF($BC$2:BC659, BC659)</f>
        <v>1</v>
      </c>
    </row>
    <row r="660" spans="1:56" hidden="1" x14ac:dyDescent="0.25">
      <c r="A660" t="s">
        <v>315</v>
      </c>
      <c r="B660" t="s">
        <v>261</v>
      </c>
      <c r="C660" t="s">
        <v>49</v>
      </c>
      <c r="D660" t="s">
        <v>891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919</v>
      </c>
      <c r="Q660" t="s">
        <v>117</v>
      </c>
      <c r="R660" s="1">
        <v>45873</v>
      </c>
      <c r="S660" t="s">
        <v>773</v>
      </c>
      <c r="T660" t="s">
        <v>119</v>
      </c>
      <c r="U660" t="s">
        <v>176</v>
      </c>
      <c r="V660" t="s">
        <v>61</v>
      </c>
      <c r="W660">
        <v>3311</v>
      </c>
      <c r="X660" t="s">
        <v>2706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45698</v>
      </c>
      <c r="AW660" s="106">
        <v>4</v>
      </c>
      <c r="AX660" s="15">
        <f>VLOOKUP(dummy_data!$AU660,dummy_oppeained!B:C,2,0)</f>
        <v>8</v>
      </c>
      <c r="AY660" s="22" t="str">
        <f>VLOOKUP(AT660,dummy_oppeained!B:D,3,0)</f>
        <v>eksam (eristav hindamine)</v>
      </c>
      <c r="AZ660" s="72">
        <f>VLOOKUP(AS:AS,hinded_abi!B:D,3,0)</f>
        <v>0</v>
      </c>
      <c r="BA660" s="26">
        <f t="shared" si="30"/>
        <v>0</v>
      </c>
      <c r="BB660" s="27">
        <f t="shared" si="31"/>
        <v>8</v>
      </c>
      <c r="BC660" s="95" t="str">
        <f t="shared" si="32"/>
        <v>S00028_30206195272_õppeaine37_45698</v>
      </c>
      <c r="BD660" s="99">
        <f>COUNTIF($BC$2:BC660, BC660)</f>
        <v>1</v>
      </c>
    </row>
    <row r="661" spans="1:56" hidden="1" x14ac:dyDescent="0.25">
      <c r="A661" t="s">
        <v>315</v>
      </c>
      <c r="B661" t="s">
        <v>261</v>
      </c>
      <c r="C661" t="s">
        <v>49</v>
      </c>
      <c r="D661" t="s">
        <v>891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919</v>
      </c>
      <c r="Q661" t="s">
        <v>117</v>
      </c>
      <c r="R661" s="1">
        <v>45873</v>
      </c>
      <c r="S661" t="s">
        <v>773</v>
      </c>
      <c r="T661" t="s">
        <v>119</v>
      </c>
      <c r="U661" t="s">
        <v>176</v>
      </c>
      <c r="V661" t="s">
        <v>61</v>
      </c>
      <c r="W661">
        <v>3311</v>
      </c>
      <c r="X661" t="s">
        <v>2706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44084</v>
      </c>
      <c r="AW661" s="106">
        <v>4</v>
      </c>
      <c r="AX661" s="40">
        <f>VLOOKUP(dummy_data!$AU661,dummy_oppeained!B:C,2,0)</f>
        <v>2</v>
      </c>
      <c r="AY661" s="22" t="str">
        <f>VLOOKUP(AT661,dummy_oppeained!B:D,3,0)</f>
        <v>arvestus (mitteeristav)</v>
      </c>
      <c r="AZ661" s="72" t="str">
        <f>VLOOKUP(AS:AS,hinded_abi!B:D,3,0)</f>
        <v>NULL</v>
      </c>
      <c r="BA661" s="26" t="str">
        <f t="shared" si="30"/>
        <v/>
      </c>
      <c r="BB661" s="27">
        <f t="shared" si="31"/>
        <v>0</v>
      </c>
      <c r="BC661" s="95" t="str">
        <f t="shared" si="32"/>
        <v>S00028_30206195272_õppeaine19_44084</v>
      </c>
      <c r="BD661" s="99">
        <f>COUNTIF($BC$2:BC661, BC661)</f>
        <v>1</v>
      </c>
    </row>
    <row r="662" spans="1:56" hidden="1" x14ac:dyDescent="0.25">
      <c r="A662" t="s">
        <v>315</v>
      </c>
      <c r="B662" t="s">
        <v>261</v>
      </c>
      <c r="C662" t="s">
        <v>49</v>
      </c>
      <c r="D662" t="s">
        <v>891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919</v>
      </c>
      <c r="Q662" t="s">
        <v>117</v>
      </c>
      <c r="R662" s="1">
        <v>45873</v>
      </c>
      <c r="S662" t="s">
        <v>773</v>
      </c>
      <c r="T662" t="s">
        <v>119</v>
      </c>
      <c r="U662" t="s">
        <v>176</v>
      </c>
      <c r="V662" t="s">
        <v>61</v>
      </c>
      <c r="W662">
        <v>3311</v>
      </c>
      <c r="X662" t="s">
        <v>2706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45332</v>
      </c>
      <c r="AW662" s="106">
        <v>4</v>
      </c>
      <c r="AX662" s="15">
        <f>VLOOKUP(dummy_data!$AU662,dummy_oppeained!B:C,2,0)</f>
        <v>6</v>
      </c>
      <c r="AY662" s="22" t="str">
        <f>VLOOKUP(AT662,dummy_oppeained!B:D,3,0)</f>
        <v>hindeline arvestus (eristav hindamine)</v>
      </c>
      <c r="AZ662" s="72">
        <f>VLOOKUP(AS:AS,hinded_abi!B:D,3,0)</f>
        <v>1</v>
      </c>
      <c r="BA662" s="26">
        <f t="shared" si="30"/>
        <v>6</v>
      </c>
      <c r="BB662" s="27">
        <f t="shared" si="31"/>
        <v>6</v>
      </c>
      <c r="BC662" s="95" t="str">
        <f t="shared" si="32"/>
        <v>S00028_30206195272_õppeaine55_45332</v>
      </c>
      <c r="BD662" s="99">
        <f>COUNTIF($BC$2:BC662, BC662)</f>
        <v>1</v>
      </c>
    </row>
    <row r="663" spans="1:56" hidden="1" x14ac:dyDescent="0.25">
      <c r="A663" t="s">
        <v>315</v>
      </c>
      <c r="B663" t="s">
        <v>261</v>
      </c>
      <c r="C663" t="s">
        <v>49</v>
      </c>
      <c r="D663" t="s">
        <v>891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919</v>
      </c>
      <c r="Q663" t="s">
        <v>117</v>
      </c>
      <c r="R663" s="1">
        <v>45873</v>
      </c>
      <c r="S663" t="s">
        <v>773</v>
      </c>
      <c r="T663" t="s">
        <v>119</v>
      </c>
      <c r="U663" t="s">
        <v>176</v>
      </c>
      <c r="V663" t="s">
        <v>61</v>
      </c>
      <c r="W663">
        <v>3311</v>
      </c>
      <c r="X663" t="s">
        <v>2706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44814</v>
      </c>
      <c r="AW663" s="106">
        <v>4</v>
      </c>
      <c r="AX663" s="40">
        <f>VLOOKUP(dummy_data!$AU663,dummy_oppeained!B:C,2,0)</f>
        <v>5</v>
      </c>
      <c r="AY663" s="22" t="str">
        <f>VLOOKUP(AT663,dummy_oppeained!B:D,3,0)</f>
        <v>hindeline arvestus (eristav hindamine)</v>
      </c>
      <c r="AZ663" s="72">
        <f>VLOOKUP(AS:AS,hinded_abi!B:D,3,0)</f>
        <v>0</v>
      </c>
      <c r="BA663" s="26">
        <f t="shared" si="30"/>
        <v>0</v>
      </c>
      <c r="BB663" s="27">
        <f t="shared" si="31"/>
        <v>5</v>
      </c>
      <c r="BC663" s="95" t="str">
        <f t="shared" si="32"/>
        <v>S00028_30206195272_õppeaine25_44814</v>
      </c>
      <c r="BD663" s="99">
        <f>COUNTIF($BC$2:BC663, BC663)</f>
        <v>1</v>
      </c>
    </row>
    <row r="664" spans="1:56" hidden="1" x14ac:dyDescent="0.25">
      <c r="A664" t="s">
        <v>315</v>
      </c>
      <c r="B664" t="s">
        <v>261</v>
      </c>
      <c r="C664" t="s">
        <v>49</v>
      </c>
      <c r="D664" t="s">
        <v>891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919</v>
      </c>
      <c r="Q664" t="s">
        <v>117</v>
      </c>
      <c r="R664" s="1">
        <v>45873</v>
      </c>
      <c r="S664" t="s">
        <v>773</v>
      </c>
      <c r="T664" t="s">
        <v>119</v>
      </c>
      <c r="U664" t="s">
        <v>176</v>
      </c>
      <c r="V664" t="s">
        <v>61</v>
      </c>
      <c r="W664">
        <v>3311</v>
      </c>
      <c r="X664" t="s">
        <v>2706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45179</v>
      </c>
      <c r="AW664" s="106">
        <v>4</v>
      </c>
      <c r="AX664" s="15">
        <f>VLOOKUP(dummy_data!$AU664,dummy_oppeained!B:C,2,0)</f>
        <v>6</v>
      </c>
      <c r="AY664" s="22" t="str">
        <f>VLOOKUP(AT664,dummy_oppeained!B:D,3,0)</f>
        <v>hindeline arvestus (eristav hindamine)</v>
      </c>
      <c r="AZ664" s="72">
        <f>VLOOKUP(AS:AS,hinded_abi!B:D,3,0)</f>
        <v>5</v>
      </c>
      <c r="BA664" s="26">
        <f t="shared" si="30"/>
        <v>30</v>
      </c>
      <c r="BB664" s="27">
        <f t="shared" si="31"/>
        <v>6</v>
      </c>
      <c r="BC664" s="95" t="str">
        <f t="shared" si="32"/>
        <v>S00028_30206195272_õppeaine28_45179</v>
      </c>
      <c r="BD664" s="99">
        <f>COUNTIF($BC$2:BC664, BC664)</f>
        <v>1</v>
      </c>
    </row>
    <row r="665" spans="1:56" hidden="1" x14ac:dyDescent="0.25">
      <c r="A665" t="s">
        <v>315</v>
      </c>
      <c r="B665" t="s">
        <v>261</v>
      </c>
      <c r="C665" t="s">
        <v>49</v>
      </c>
      <c r="D665" t="s">
        <v>891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919</v>
      </c>
      <c r="Q665" t="s">
        <v>117</v>
      </c>
      <c r="R665" s="1">
        <v>45873</v>
      </c>
      <c r="S665" t="s">
        <v>773</v>
      </c>
      <c r="T665" t="s">
        <v>119</v>
      </c>
      <c r="U665" t="s">
        <v>176</v>
      </c>
      <c r="V665" t="s">
        <v>61</v>
      </c>
      <c r="W665">
        <v>3311</v>
      </c>
      <c r="X665" t="s">
        <v>2706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44814</v>
      </c>
      <c r="AW665" s="106">
        <v>4</v>
      </c>
      <c r="AX665" s="40">
        <f>VLOOKUP(dummy_data!$AU665,dummy_oppeained!B:C,2,0)</f>
        <v>3</v>
      </c>
      <c r="AY665" s="22" t="str">
        <f>VLOOKUP(AT665,dummy_oppeained!B:D,3,0)</f>
        <v>arvestus (mitteeristav)</v>
      </c>
      <c r="AZ665" s="72">
        <f>VLOOKUP(AS:AS,hinded_abi!B:D,3,0)</f>
        <v>0</v>
      </c>
      <c r="BA665" s="26">
        <f t="shared" si="30"/>
        <v>0</v>
      </c>
      <c r="BB665" s="27">
        <f t="shared" si="31"/>
        <v>0</v>
      </c>
      <c r="BC665" s="95" t="str">
        <f t="shared" si="32"/>
        <v>S00028_30206195272_õppeaine35_44814</v>
      </c>
      <c r="BD665" s="99">
        <f>COUNTIF($BC$2:BC665, BC665)</f>
        <v>1</v>
      </c>
    </row>
    <row r="666" spans="1:56" hidden="1" x14ac:dyDescent="0.25">
      <c r="A666" t="s">
        <v>315</v>
      </c>
      <c r="B666" t="s">
        <v>261</v>
      </c>
      <c r="C666" t="s">
        <v>49</v>
      </c>
      <c r="D666" t="s">
        <v>891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919</v>
      </c>
      <c r="Q666" t="s">
        <v>117</v>
      </c>
      <c r="R666" s="1">
        <v>45873</v>
      </c>
      <c r="S666" t="s">
        <v>773</v>
      </c>
      <c r="T666" t="s">
        <v>119</v>
      </c>
      <c r="U666" t="s">
        <v>176</v>
      </c>
      <c r="V666" t="s">
        <v>61</v>
      </c>
      <c r="W666">
        <v>3311</v>
      </c>
      <c r="X666" t="s">
        <v>2706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45910</v>
      </c>
      <c r="AW666" s="106">
        <v>4</v>
      </c>
      <c r="AX666" s="15">
        <f>VLOOKUP(dummy_data!$AU666,dummy_oppeained!B:C,2,0)</f>
        <v>2</v>
      </c>
      <c r="AY666" s="22" t="str">
        <f>VLOOKUP(AT666,dummy_oppeained!B:D,3,0)</f>
        <v>arvestus (mitteeristav)</v>
      </c>
      <c r="AZ666" s="72" t="str">
        <f>VLOOKUP(AS:AS,hinded_abi!B:D,3,0)</f>
        <v>NULL</v>
      </c>
      <c r="BA666" s="26" t="str">
        <f t="shared" si="30"/>
        <v/>
      </c>
      <c r="BB666" s="27">
        <f t="shared" si="31"/>
        <v>0</v>
      </c>
      <c r="BC666" s="95" t="str">
        <f t="shared" si="32"/>
        <v>S00028_30206195272_õppeaine46_45910</v>
      </c>
      <c r="BD666" s="99">
        <f>COUNTIF($BC$2:BC666, BC666)</f>
        <v>1</v>
      </c>
    </row>
    <row r="667" spans="1:56" hidden="1" x14ac:dyDescent="0.25">
      <c r="A667" t="s">
        <v>315</v>
      </c>
      <c r="B667" t="s">
        <v>261</v>
      </c>
      <c r="C667" t="s">
        <v>49</v>
      </c>
      <c r="D667" t="s">
        <v>891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919</v>
      </c>
      <c r="Q667" t="s">
        <v>117</v>
      </c>
      <c r="R667" s="1">
        <v>45873</v>
      </c>
      <c r="S667" t="s">
        <v>773</v>
      </c>
      <c r="T667" t="s">
        <v>119</v>
      </c>
      <c r="U667" t="s">
        <v>176</v>
      </c>
      <c r="V667" t="s">
        <v>61</v>
      </c>
      <c r="W667">
        <v>3311</v>
      </c>
      <c r="X667" t="s">
        <v>2706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45179</v>
      </c>
      <c r="AW667" s="106">
        <v>4</v>
      </c>
      <c r="AX667" s="40">
        <f>VLOOKUP(dummy_data!$AU667,dummy_oppeained!B:C,2,0)</f>
        <v>9</v>
      </c>
      <c r="AY667" s="22" t="str">
        <f>VLOOKUP(AT667,dummy_oppeained!B:D,3,0)</f>
        <v>eksam (eristav hindamine)</v>
      </c>
      <c r="AZ667" s="72">
        <f>VLOOKUP(AS:AS,hinded_abi!B:D,3,0)</f>
        <v>0</v>
      </c>
      <c r="BA667" s="26">
        <f t="shared" si="30"/>
        <v>0</v>
      </c>
      <c r="BB667" s="27">
        <f t="shared" si="31"/>
        <v>9</v>
      </c>
      <c r="BC667" s="95" t="str">
        <f t="shared" si="32"/>
        <v>S00028_30206195272_õppeaine52_45179</v>
      </c>
      <c r="BD667" s="99">
        <f>COUNTIF($BC$2:BC667, BC667)</f>
        <v>1</v>
      </c>
    </row>
    <row r="668" spans="1:56" hidden="1" x14ac:dyDescent="0.25">
      <c r="A668" t="s">
        <v>315</v>
      </c>
      <c r="B668" t="s">
        <v>261</v>
      </c>
      <c r="C668" t="s">
        <v>49</v>
      </c>
      <c r="D668" t="s">
        <v>891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919</v>
      </c>
      <c r="Q668" t="s">
        <v>117</v>
      </c>
      <c r="R668" s="1">
        <v>45873</v>
      </c>
      <c r="S668" t="s">
        <v>773</v>
      </c>
      <c r="T668" t="s">
        <v>119</v>
      </c>
      <c r="U668" t="s">
        <v>176</v>
      </c>
      <c r="V668" t="s">
        <v>61</v>
      </c>
      <c r="W668">
        <v>3311</v>
      </c>
      <c r="X668" t="s">
        <v>2706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45545</v>
      </c>
      <c r="AW668" s="106">
        <v>4</v>
      </c>
      <c r="AX668" s="15">
        <f>VLOOKUP(dummy_data!$AU668,dummy_oppeained!B:C,2,0)</f>
        <v>6</v>
      </c>
      <c r="AY668" s="22" t="str">
        <f>VLOOKUP(AT668,dummy_oppeained!B:D,3,0)</f>
        <v>hindeline arvestus (eristav hindamine)</v>
      </c>
      <c r="AZ668" s="72">
        <f>VLOOKUP(AS:AS,hinded_abi!B:D,3,0)</f>
        <v>5</v>
      </c>
      <c r="BA668" s="26">
        <f t="shared" si="30"/>
        <v>30</v>
      </c>
      <c r="BB668" s="27">
        <f t="shared" si="31"/>
        <v>6</v>
      </c>
      <c r="BC668" s="95" t="str">
        <f t="shared" si="32"/>
        <v>S00028_30206195272_õppeaine8_45545</v>
      </c>
      <c r="BD668" s="99">
        <f>COUNTIF($BC$2:BC668, BC668)</f>
        <v>1</v>
      </c>
    </row>
    <row r="669" spans="1:56" hidden="1" x14ac:dyDescent="0.25">
      <c r="A669" t="s">
        <v>315</v>
      </c>
      <c r="B669" t="s">
        <v>261</v>
      </c>
      <c r="C669" t="s">
        <v>49</v>
      </c>
      <c r="D669" t="s">
        <v>891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919</v>
      </c>
      <c r="Q669" t="s">
        <v>117</v>
      </c>
      <c r="R669" s="1">
        <v>45873</v>
      </c>
      <c r="S669" t="s">
        <v>773</v>
      </c>
      <c r="T669" t="s">
        <v>119</v>
      </c>
      <c r="U669" t="s">
        <v>176</v>
      </c>
      <c r="V669" t="s">
        <v>61</v>
      </c>
      <c r="W669">
        <v>3311</v>
      </c>
      <c r="X669" t="s">
        <v>2706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45332</v>
      </c>
      <c r="AW669" s="106">
        <v>4</v>
      </c>
      <c r="AX669" s="40">
        <f>VLOOKUP(dummy_data!$AU669,dummy_oppeained!B:C,2,0)</f>
        <v>8</v>
      </c>
      <c r="AY669" s="22" t="str">
        <f>VLOOKUP(AT669,dummy_oppeained!B:D,3,0)</f>
        <v>eksam (eristav hindamine)</v>
      </c>
      <c r="AZ669" s="72">
        <f>VLOOKUP(AS:AS,hinded_abi!B:D,3,0)</f>
        <v>0</v>
      </c>
      <c r="BA669" s="26">
        <f t="shared" si="30"/>
        <v>0</v>
      </c>
      <c r="BB669" s="27">
        <f t="shared" si="31"/>
        <v>8</v>
      </c>
      <c r="BC669" s="95" t="str">
        <f t="shared" si="32"/>
        <v>S00028_30206195272_õppeaine9_45332</v>
      </c>
      <c r="BD669" s="99">
        <f>COUNTIF($BC$2:BC669, BC669)</f>
        <v>1</v>
      </c>
    </row>
    <row r="670" spans="1:56" hidden="1" x14ac:dyDescent="0.25">
      <c r="A670" t="s">
        <v>315</v>
      </c>
      <c r="B670" t="s">
        <v>261</v>
      </c>
      <c r="C670" t="s">
        <v>49</v>
      </c>
      <c r="D670" t="s">
        <v>891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919</v>
      </c>
      <c r="Q670" t="s">
        <v>117</v>
      </c>
      <c r="R670" s="1">
        <v>45873</v>
      </c>
      <c r="S670" t="s">
        <v>773</v>
      </c>
      <c r="T670" t="s">
        <v>119</v>
      </c>
      <c r="U670" t="s">
        <v>176</v>
      </c>
      <c r="V670" t="s">
        <v>61</v>
      </c>
      <c r="W670">
        <v>3311</v>
      </c>
      <c r="X670" t="s">
        <v>2706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45332</v>
      </c>
      <c r="AW670" s="106">
        <v>4</v>
      </c>
      <c r="AX670" s="15">
        <f>VLOOKUP(dummy_data!$AU670,dummy_oppeained!B:C,2,0)</f>
        <v>6</v>
      </c>
      <c r="AY670" s="22" t="str">
        <f>VLOOKUP(AT670,dummy_oppeained!B:D,3,0)</f>
        <v>hindeline arvestus (eristav hindamine)</v>
      </c>
      <c r="AZ670" s="72">
        <f>VLOOKUP(AS:AS,hinded_abi!B:D,3,0)</f>
        <v>5</v>
      </c>
      <c r="BA670" s="26">
        <f t="shared" si="30"/>
        <v>30</v>
      </c>
      <c r="BB670" s="27">
        <f t="shared" si="31"/>
        <v>6</v>
      </c>
      <c r="BC670" s="95" t="str">
        <f t="shared" si="32"/>
        <v>S00028_30206195272_õppeaine100_45332</v>
      </c>
      <c r="BD670" s="99">
        <f>COUNTIF($BC$2:BC670, BC670)</f>
        <v>1</v>
      </c>
    </row>
    <row r="671" spans="1:56" hidden="1" x14ac:dyDescent="0.25">
      <c r="A671" t="s">
        <v>315</v>
      </c>
      <c r="B671" t="s">
        <v>261</v>
      </c>
      <c r="C671" t="s">
        <v>49</v>
      </c>
      <c r="D671" t="s">
        <v>891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919</v>
      </c>
      <c r="Q671" t="s">
        <v>117</v>
      </c>
      <c r="R671" s="1">
        <v>45873</v>
      </c>
      <c r="S671" t="s">
        <v>773</v>
      </c>
      <c r="T671" t="s">
        <v>119</v>
      </c>
      <c r="U671" t="s">
        <v>176</v>
      </c>
      <c r="V671" t="s">
        <v>61</v>
      </c>
      <c r="W671">
        <v>3311</v>
      </c>
      <c r="X671" t="s">
        <v>2706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44084</v>
      </c>
      <c r="AW671" s="106">
        <v>4</v>
      </c>
      <c r="AX671" s="40">
        <f>VLOOKUP(dummy_data!$AU671,dummy_oppeained!B:C,2,0)</f>
        <v>3</v>
      </c>
      <c r="AY671" s="22" t="str">
        <f>VLOOKUP(AT671,dummy_oppeained!B:D,3,0)</f>
        <v>arvestus (mitteeristav)</v>
      </c>
      <c r="AZ671" s="72" t="str">
        <f>VLOOKUP(AS:AS,hinded_abi!B:D,3,0)</f>
        <v>NULL</v>
      </c>
      <c r="BA671" s="26" t="str">
        <f t="shared" si="30"/>
        <v/>
      </c>
      <c r="BB671" s="27">
        <f t="shared" si="31"/>
        <v>0</v>
      </c>
      <c r="BC671" s="95" t="str">
        <f t="shared" si="32"/>
        <v>S00028_30206195272_õppeaine48_44084</v>
      </c>
      <c r="BD671" s="99">
        <f>COUNTIF($BC$2:BC671, BC671)</f>
        <v>1</v>
      </c>
    </row>
    <row r="672" spans="1:56" hidden="1" x14ac:dyDescent="0.25">
      <c r="A672" t="s">
        <v>315</v>
      </c>
      <c r="B672" t="s">
        <v>261</v>
      </c>
      <c r="C672" t="s">
        <v>49</v>
      </c>
      <c r="D672" t="s">
        <v>891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919</v>
      </c>
      <c r="Q672" t="s">
        <v>117</v>
      </c>
      <c r="R672" s="1">
        <v>45873</v>
      </c>
      <c r="S672" t="s">
        <v>773</v>
      </c>
      <c r="T672" t="s">
        <v>119</v>
      </c>
      <c r="U672" t="s">
        <v>176</v>
      </c>
      <c r="V672" t="s">
        <v>61</v>
      </c>
      <c r="W672">
        <v>3311</v>
      </c>
      <c r="X672" t="s">
        <v>2706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44084</v>
      </c>
      <c r="AW672" s="106">
        <v>4</v>
      </c>
      <c r="AX672" s="15">
        <f>VLOOKUP(dummy_data!$AU672,dummy_oppeained!B:C,2,0)</f>
        <v>5</v>
      </c>
      <c r="AY672" s="22" t="str">
        <f>VLOOKUP(AT672,dummy_oppeained!B:D,3,0)</f>
        <v>hindeline arvestus (eristav hindamine)</v>
      </c>
      <c r="AZ672" s="72">
        <f>VLOOKUP(AS:AS,hinded_abi!B:D,3,0)</f>
        <v>2</v>
      </c>
      <c r="BA672" s="26">
        <f t="shared" si="30"/>
        <v>10</v>
      </c>
      <c r="BB672" s="27">
        <f t="shared" si="31"/>
        <v>5</v>
      </c>
      <c r="BC672" s="95" t="str">
        <f t="shared" si="32"/>
        <v>S00028_30206195272_õppeaine67_44084</v>
      </c>
      <c r="BD672" s="99">
        <f>COUNTIF($BC$2:BC672, BC672)</f>
        <v>1</v>
      </c>
    </row>
    <row r="673" spans="1:56" hidden="1" x14ac:dyDescent="0.25">
      <c r="A673" t="s">
        <v>315</v>
      </c>
      <c r="B673" t="s">
        <v>261</v>
      </c>
      <c r="C673" t="s">
        <v>49</v>
      </c>
      <c r="D673" t="s">
        <v>891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919</v>
      </c>
      <c r="Q673" t="s">
        <v>117</v>
      </c>
      <c r="R673" s="1">
        <v>45873</v>
      </c>
      <c r="S673" t="s">
        <v>773</v>
      </c>
      <c r="T673" t="s">
        <v>119</v>
      </c>
      <c r="U673" t="s">
        <v>176</v>
      </c>
      <c r="V673" t="s">
        <v>61</v>
      </c>
      <c r="W673">
        <v>3311</v>
      </c>
      <c r="X673" t="s">
        <v>2706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44602</v>
      </c>
      <c r="AW673" s="106">
        <v>4</v>
      </c>
      <c r="AX673" s="40">
        <f>VLOOKUP(dummy_data!$AU673,dummy_oppeained!B:C,2,0)</f>
        <v>2</v>
      </c>
      <c r="AY673" s="22" t="str">
        <f>VLOOKUP(AT673,dummy_oppeained!B:D,3,0)</f>
        <v>arvestus (mitteeristav)</v>
      </c>
      <c r="AZ673" s="72" t="str">
        <f>VLOOKUP(AS:AS,hinded_abi!B:D,3,0)</f>
        <v>NULL</v>
      </c>
      <c r="BA673" s="26" t="str">
        <f t="shared" si="30"/>
        <v/>
      </c>
      <c r="BB673" s="27">
        <f t="shared" si="31"/>
        <v>0</v>
      </c>
      <c r="BC673" s="95" t="str">
        <f t="shared" si="32"/>
        <v>S00028_30206195272_õppeaine47_44602</v>
      </c>
      <c r="BD673" s="99">
        <f>COUNTIF($BC$2:BC673, BC673)</f>
        <v>1</v>
      </c>
    </row>
    <row r="674" spans="1:56" hidden="1" x14ac:dyDescent="0.25">
      <c r="A674" t="s">
        <v>315</v>
      </c>
      <c r="B674" t="s">
        <v>261</v>
      </c>
      <c r="C674" t="s">
        <v>49</v>
      </c>
      <c r="D674" t="s">
        <v>891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919</v>
      </c>
      <c r="Q674" t="s">
        <v>117</v>
      </c>
      <c r="R674" s="1">
        <v>45873</v>
      </c>
      <c r="S674" t="s">
        <v>773</v>
      </c>
      <c r="T674" t="s">
        <v>119</v>
      </c>
      <c r="U674" t="s">
        <v>176</v>
      </c>
      <c r="V674" t="s">
        <v>61</v>
      </c>
      <c r="W674">
        <v>3311</v>
      </c>
      <c r="X674" t="s">
        <v>2706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45910</v>
      </c>
      <c r="AW674" s="106">
        <v>4</v>
      </c>
      <c r="AX674" s="15">
        <f>VLOOKUP(dummy_data!$AU674,dummy_oppeained!B:C,2,0)</f>
        <v>5</v>
      </c>
      <c r="AY674" s="22" t="str">
        <f>VLOOKUP(AT674,dummy_oppeained!B:D,3,0)</f>
        <v>hindeline arvestus (eristav hindamine)</v>
      </c>
      <c r="AZ674" s="72">
        <f>VLOOKUP(AS:AS,hinded_abi!B:D,3,0)</f>
        <v>2</v>
      </c>
      <c r="BA674" s="26">
        <f t="shared" si="30"/>
        <v>10</v>
      </c>
      <c r="BB674" s="27">
        <f t="shared" si="31"/>
        <v>5</v>
      </c>
      <c r="BC674" s="95" t="str">
        <f t="shared" si="32"/>
        <v>S00028_30206195272_õppeaine26_45910</v>
      </c>
      <c r="BD674" s="99">
        <f>COUNTIF($BC$2:BC674, BC674)</f>
        <v>1</v>
      </c>
    </row>
    <row r="675" spans="1:56" hidden="1" x14ac:dyDescent="0.25">
      <c r="A675" t="s">
        <v>315</v>
      </c>
      <c r="B675" t="s">
        <v>261</v>
      </c>
      <c r="C675" t="s">
        <v>49</v>
      </c>
      <c r="D675" t="s">
        <v>891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919</v>
      </c>
      <c r="Q675" t="s">
        <v>117</v>
      </c>
      <c r="R675" s="1">
        <v>45873</v>
      </c>
      <c r="S675" t="s">
        <v>773</v>
      </c>
      <c r="T675" t="s">
        <v>119</v>
      </c>
      <c r="U675" t="s">
        <v>176</v>
      </c>
      <c r="V675" t="s">
        <v>61</v>
      </c>
      <c r="W675">
        <v>3311</v>
      </c>
      <c r="X675" t="s">
        <v>2706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45179</v>
      </c>
      <c r="AW675" s="106">
        <v>4</v>
      </c>
      <c r="AX675" s="40">
        <f>VLOOKUP(dummy_data!$AU675,dummy_oppeained!B:C,2,0)</f>
        <v>3</v>
      </c>
      <c r="AY675" s="22" t="str">
        <f>VLOOKUP(AT675,dummy_oppeained!B:D,3,0)</f>
        <v>arvestus (mitteeristav)</v>
      </c>
      <c r="AZ675" s="72" t="str">
        <f>VLOOKUP(AS:AS,hinded_abi!B:D,3,0)</f>
        <v>NULL</v>
      </c>
      <c r="BA675" s="26" t="str">
        <f t="shared" si="30"/>
        <v/>
      </c>
      <c r="BB675" s="27">
        <f t="shared" si="31"/>
        <v>0</v>
      </c>
      <c r="BC675" s="95" t="str">
        <f t="shared" si="32"/>
        <v>S00028_30206195272_õppeaine49_45179</v>
      </c>
      <c r="BD675" s="99">
        <f>COUNTIF($BC$2:BC675, BC675)</f>
        <v>1</v>
      </c>
    </row>
    <row r="676" spans="1:56" hidden="1" x14ac:dyDescent="0.25">
      <c r="A676" t="s">
        <v>315</v>
      </c>
      <c r="B676" t="s">
        <v>261</v>
      </c>
      <c r="C676" t="s">
        <v>49</v>
      </c>
      <c r="D676" t="s">
        <v>891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919</v>
      </c>
      <c r="Q676" t="s">
        <v>117</v>
      </c>
      <c r="R676" s="1">
        <v>45873</v>
      </c>
      <c r="S676" t="s">
        <v>773</v>
      </c>
      <c r="T676" t="s">
        <v>119</v>
      </c>
      <c r="U676" t="s">
        <v>176</v>
      </c>
      <c r="V676" t="s">
        <v>61</v>
      </c>
      <c r="W676">
        <v>3311</v>
      </c>
      <c r="X676" t="s">
        <v>2706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45698</v>
      </c>
      <c r="AW676" s="106">
        <v>4</v>
      </c>
      <c r="AX676" s="15">
        <f>VLOOKUP(dummy_data!$AU676,dummy_oppeained!B:C,2,0)</f>
        <v>6</v>
      </c>
      <c r="AY676" s="22" t="str">
        <f>VLOOKUP(AT676,dummy_oppeained!B:D,3,0)</f>
        <v>hindeline arvestus (eristav hindamine)</v>
      </c>
      <c r="AZ676" s="72">
        <f>VLOOKUP(AS:AS,hinded_abi!B:D,3,0)</f>
        <v>5</v>
      </c>
      <c r="BA676" s="26">
        <f t="shared" si="30"/>
        <v>30</v>
      </c>
      <c r="BB676" s="27">
        <f t="shared" si="31"/>
        <v>6</v>
      </c>
      <c r="BC676" s="95" t="str">
        <f t="shared" si="32"/>
        <v>S00028_30206195272_õppeaine78_45698</v>
      </c>
      <c r="BD676" s="99">
        <f>COUNTIF($BC$2:BC676, BC676)</f>
        <v>1</v>
      </c>
    </row>
    <row r="677" spans="1:56" hidden="1" x14ac:dyDescent="0.25">
      <c r="A677" t="s">
        <v>315</v>
      </c>
      <c r="B677" t="s">
        <v>261</v>
      </c>
      <c r="C677" t="s">
        <v>49</v>
      </c>
      <c r="D677" t="s">
        <v>891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919</v>
      </c>
      <c r="Q677" t="s">
        <v>117</v>
      </c>
      <c r="R677" s="1">
        <v>45873</v>
      </c>
      <c r="S677" t="s">
        <v>773</v>
      </c>
      <c r="T677" t="s">
        <v>119</v>
      </c>
      <c r="U677" t="s">
        <v>176</v>
      </c>
      <c r="V677" t="s">
        <v>61</v>
      </c>
      <c r="W677">
        <v>3311</v>
      </c>
      <c r="X677" t="s">
        <v>2706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44084</v>
      </c>
      <c r="AW677" s="106">
        <v>4</v>
      </c>
      <c r="AX677" s="40">
        <f>VLOOKUP(dummy_data!$AU677,dummy_oppeained!B:C,2,0)</f>
        <v>8</v>
      </c>
      <c r="AY677" s="22" t="str">
        <f>VLOOKUP(AT677,dummy_oppeained!B:D,3,0)</f>
        <v>eksam (eristav hindamine)</v>
      </c>
      <c r="AZ677" s="72">
        <f>VLOOKUP(AS:AS,hinded_abi!B:D,3,0)</f>
        <v>0</v>
      </c>
      <c r="BA677" s="26">
        <f t="shared" si="30"/>
        <v>0</v>
      </c>
      <c r="BB677" s="27">
        <f t="shared" si="31"/>
        <v>8</v>
      </c>
      <c r="BC677" s="95" t="str">
        <f t="shared" si="32"/>
        <v>S00028_30206195272_õppeaine23_44084</v>
      </c>
      <c r="BD677" s="99">
        <f>COUNTIF($BC$2:BC677, BC677)</f>
        <v>1</v>
      </c>
    </row>
    <row r="678" spans="1:56" hidden="1" x14ac:dyDescent="0.25">
      <c r="A678" t="s">
        <v>315</v>
      </c>
      <c r="B678" t="s">
        <v>261</v>
      </c>
      <c r="C678" t="s">
        <v>49</v>
      </c>
      <c r="D678" t="s">
        <v>891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919</v>
      </c>
      <c r="Q678" t="s">
        <v>117</v>
      </c>
      <c r="R678" s="1">
        <v>45873</v>
      </c>
      <c r="S678" t="s">
        <v>773</v>
      </c>
      <c r="T678" t="s">
        <v>119</v>
      </c>
      <c r="U678" t="s">
        <v>176</v>
      </c>
      <c r="V678" t="s">
        <v>61</v>
      </c>
      <c r="W678">
        <v>3311</v>
      </c>
      <c r="X678" t="s">
        <v>2706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45698</v>
      </c>
      <c r="AW678" s="106">
        <v>4</v>
      </c>
      <c r="AX678" s="15">
        <f>VLOOKUP(dummy_data!$AU678,dummy_oppeained!B:C,2,0)</f>
        <v>5</v>
      </c>
      <c r="AY678" s="22" t="str">
        <f>VLOOKUP(AT678,dummy_oppeained!B:D,3,0)</f>
        <v>hindeline arvestus (eristav hindamine)</v>
      </c>
      <c r="AZ678" s="72">
        <f>VLOOKUP(AS:AS,hinded_abi!B:D,3,0)</f>
        <v>0</v>
      </c>
      <c r="BA678" s="26">
        <f t="shared" si="30"/>
        <v>0</v>
      </c>
      <c r="BB678" s="27">
        <f t="shared" si="31"/>
        <v>5</v>
      </c>
      <c r="BC678" s="95" t="str">
        <f t="shared" si="32"/>
        <v>S00028_30206195272_õppeaine95_45698</v>
      </c>
      <c r="BD678" s="99">
        <f>COUNTIF($BC$2:BC678, BC678)</f>
        <v>1</v>
      </c>
    </row>
    <row r="679" spans="1:56" hidden="1" x14ac:dyDescent="0.25">
      <c r="A679" t="s">
        <v>315</v>
      </c>
      <c r="B679" t="s">
        <v>261</v>
      </c>
      <c r="C679" t="s">
        <v>49</v>
      </c>
      <c r="D679" t="s">
        <v>891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919</v>
      </c>
      <c r="Q679" t="s">
        <v>117</v>
      </c>
      <c r="R679" s="1">
        <v>45873</v>
      </c>
      <c r="S679" t="s">
        <v>773</v>
      </c>
      <c r="T679" t="s">
        <v>119</v>
      </c>
      <c r="U679" t="s">
        <v>176</v>
      </c>
      <c r="V679" t="s">
        <v>61</v>
      </c>
      <c r="W679">
        <v>3311</v>
      </c>
      <c r="X679" t="s">
        <v>2706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45698</v>
      </c>
      <c r="AW679" s="106">
        <v>4</v>
      </c>
      <c r="AX679" s="40">
        <f>VLOOKUP(dummy_data!$AU679,dummy_oppeained!B:C,2,0)</f>
        <v>6</v>
      </c>
      <c r="AY679" s="22" t="str">
        <f>VLOOKUP(AT679,dummy_oppeained!B:D,3,0)</f>
        <v>hindeline arvestus (eristav hindamine)</v>
      </c>
      <c r="AZ679" s="72">
        <f>VLOOKUP(AS:AS,hinded_abi!B:D,3,0)</f>
        <v>4</v>
      </c>
      <c r="BA679" s="26">
        <f t="shared" si="30"/>
        <v>24</v>
      </c>
      <c r="BB679" s="27">
        <f t="shared" si="31"/>
        <v>6</v>
      </c>
      <c r="BC679" s="95" t="str">
        <f t="shared" si="32"/>
        <v>S00028_30206195272_õppeaine86_45698</v>
      </c>
      <c r="BD679" s="99">
        <f>COUNTIF($BC$2:BC679, BC679)</f>
        <v>1</v>
      </c>
    </row>
    <row r="680" spans="1:56" x14ac:dyDescent="0.25">
      <c r="A680" t="s">
        <v>317</v>
      </c>
      <c r="B680" t="s">
        <v>242</v>
      </c>
      <c r="C680" t="s">
        <v>174</v>
      </c>
      <c r="D680" t="s">
        <v>876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927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2707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44967</v>
      </c>
      <c r="AW680" s="106">
        <v>4.5</v>
      </c>
      <c r="AX680" s="15">
        <f>VLOOKUP(dummy_data!$AU680,dummy_oppeained!B:C,2,0)</f>
        <v>6</v>
      </c>
      <c r="AY680" s="22" t="str">
        <f>VLOOKUP(AT680,dummy_oppeained!B:D,3,0)</f>
        <v>hindeline arvestus (eristav hindamine)</v>
      </c>
      <c r="AZ680" s="72">
        <f>VLOOKUP(AS:AS,hinded_abi!B:D,3,0)</f>
        <v>5</v>
      </c>
      <c r="BA680" s="26">
        <f t="shared" si="30"/>
        <v>30</v>
      </c>
      <c r="BB680" s="27">
        <f t="shared" si="31"/>
        <v>6</v>
      </c>
      <c r="BC680" s="95" t="str">
        <f t="shared" si="32"/>
        <v>S00029_36808034711_õppeaine44_44967</v>
      </c>
      <c r="BD680" s="99">
        <f>COUNTIF($BC$2:BC680, BC680)</f>
        <v>1</v>
      </c>
    </row>
    <row r="681" spans="1:56" x14ac:dyDescent="0.25">
      <c r="A681" t="s">
        <v>317</v>
      </c>
      <c r="B681" t="s">
        <v>242</v>
      </c>
      <c r="C681" t="s">
        <v>174</v>
      </c>
      <c r="D681" t="s">
        <v>876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927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2707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45179</v>
      </c>
      <c r="AW681" s="106">
        <v>4.5</v>
      </c>
      <c r="AX681" s="40">
        <f>VLOOKUP(dummy_data!$AU681,dummy_oppeained!B:C,2,0)</f>
        <v>6</v>
      </c>
      <c r="AY681" s="22" t="str">
        <f>VLOOKUP(AT681,dummy_oppeained!B:D,3,0)</f>
        <v>hindeline arvestus (eristav hindamine)</v>
      </c>
      <c r="AZ681" s="72">
        <f>VLOOKUP(AS:AS,hinded_abi!B:D,3,0)</f>
        <v>4</v>
      </c>
      <c r="BA681" s="26">
        <f t="shared" si="30"/>
        <v>24</v>
      </c>
      <c r="BB681" s="27">
        <f t="shared" si="31"/>
        <v>6</v>
      </c>
      <c r="BC681" s="95" t="str">
        <f t="shared" si="32"/>
        <v>S00029_36808034711_õppeaine86_45179</v>
      </c>
      <c r="BD681" s="99">
        <f>COUNTIF($BC$2:BC681, BC681)</f>
        <v>1</v>
      </c>
    </row>
    <row r="682" spans="1:56" x14ac:dyDescent="0.25">
      <c r="A682" t="s">
        <v>317</v>
      </c>
      <c r="B682" t="s">
        <v>242</v>
      </c>
      <c r="C682" t="s">
        <v>174</v>
      </c>
      <c r="D682" t="s">
        <v>876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927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2707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44602</v>
      </c>
      <c r="AW682" s="106">
        <v>4.5</v>
      </c>
      <c r="AX682" s="15">
        <f>VLOOKUP(dummy_data!$AU682,dummy_oppeained!B:C,2,0)</f>
        <v>2</v>
      </c>
      <c r="AY682" s="22" t="str">
        <f>VLOOKUP(AT682,dummy_oppeained!B:D,3,0)</f>
        <v>arvestus (mitteeristav)</v>
      </c>
      <c r="AZ682" s="72" t="str">
        <f>VLOOKUP(AS:AS,hinded_abi!B:D,3,0)</f>
        <v>NULL</v>
      </c>
      <c r="BA682" s="26" t="str">
        <f t="shared" si="30"/>
        <v/>
      </c>
      <c r="BB682" s="27">
        <f t="shared" si="31"/>
        <v>0</v>
      </c>
      <c r="BC682" s="95" t="str">
        <f t="shared" si="32"/>
        <v>S00029_36808034711_õppeaine75_44602</v>
      </c>
      <c r="BD682" s="99">
        <f>COUNTIF($BC$2:BC682, BC682)</f>
        <v>1</v>
      </c>
    </row>
    <row r="683" spans="1:56" x14ac:dyDescent="0.25">
      <c r="A683" t="s">
        <v>317</v>
      </c>
      <c r="B683" t="s">
        <v>242</v>
      </c>
      <c r="C683" t="s">
        <v>174</v>
      </c>
      <c r="D683" t="s">
        <v>876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927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2707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45545</v>
      </c>
      <c r="AW683" s="106">
        <v>4.5</v>
      </c>
      <c r="AX683" s="40">
        <f>VLOOKUP(dummy_data!$AU683,dummy_oppeained!B:C,2,0)</f>
        <v>2</v>
      </c>
      <c r="AY683" s="22" t="str">
        <f>VLOOKUP(AT683,dummy_oppeained!B:D,3,0)</f>
        <v>arvestus (mitteeristav)</v>
      </c>
      <c r="AZ683" s="72" t="str">
        <f>VLOOKUP(AS:AS,hinded_abi!B:D,3,0)</f>
        <v>NULL</v>
      </c>
      <c r="BA683" s="26" t="str">
        <f t="shared" si="30"/>
        <v/>
      </c>
      <c r="BB683" s="27">
        <f t="shared" si="31"/>
        <v>0</v>
      </c>
      <c r="BC683" s="95" t="str">
        <f t="shared" si="32"/>
        <v>S00029_36808034711_õppeaine88_45545</v>
      </c>
      <c r="BD683" s="99">
        <f>COUNTIF($BC$2:BC683, BC683)</f>
        <v>1</v>
      </c>
    </row>
    <row r="684" spans="1:56" x14ac:dyDescent="0.25">
      <c r="A684" t="s">
        <v>317</v>
      </c>
      <c r="B684" t="s">
        <v>242</v>
      </c>
      <c r="C684" t="s">
        <v>174</v>
      </c>
      <c r="D684" t="s">
        <v>876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927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2707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45698</v>
      </c>
      <c r="AW684" s="106">
        <v>4.5</v>
      </c>
      <c r="AX684" s="15">
        <f>VLOOKUP(dummy_data!$AU684,dummy_oppeained!B:C,2,0)</f>
        <v>5</v>
      </c>
      <c r="AY684" s="22" t="str">
        <f>VLOOKUP(AT684,dummy_oppeained!B:D,3,0)</f>
        <v>hindeline arvestus (eristav hindamine)</v>
      </c>
      <c r="AZ684" s="72">
        <f>VLOOKUP(AS:AS,hinded_abi!B:D,3,0)</f>
        <v>2</v>
      </c>
      <c r="BA684" s="26">
        <f t="shared" si="30"/>
        <v>10</v>
      </c>
      <c r="BB684" s="27">
        <f t="shared" si="31"/>
        <v>5</v>
      </c>
      <c r="BC684" s="95" t="str">
        <f t="shared" si="32"/>
        <v>S00029_36808034711_õppeaine95_45698</v>
      </c>
      <c r="BD684" s="99">
        <f>COUNTIF($BC$2:BC684, BC684)</f>
        <v>1</v>
      </c>
    </row>
    <row r="685" spans="1:56" x14ac:dyDescent="0.25">
      <c r="A685" t="s">
        <v>317</v>
      </c>
      <c r="B685" t="s">
        <v>242</v>
      </c>
      <c r="C685" t="s">
        <v>174</v>
      </c>
      <c r="D685" t="s">
        <v>876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927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2707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44602</v>
      </c>
      <c r="AW685" s="106">
        <v>4.5</v>
      </c>
      <c r="AX685" s="40">
        <f>VLOOKUP(dummy_data!$AU685,dummy_oppeained!B:C,2,0)</f>
        <v>2</v>
      </c>
      <c r="AY685" s="22" t="str">
        <f>VLOOKUP(AT685,dummy_oppeained!B:D,3,0)</f>
        <v>arvestus (mitteeristav)</v>
      </c>
      <c r="AZ685" s="72" t="str">
        <f>VLOOKUP(AS:AS,hinded_abi!B:D,3,0)</f>
        <v>NULL</v>
      </c>
      <c r="BA685" s="26" t="str">
        <f t="shared" si="30"/>
        <v/>
      </c>
      <c r="BB685" s="27">
        <f t="shared" si="31"/>
        <v>0</v>
      </c>
      <c r="BC685" s="95" t="str">
        <f t="shared" si="32"/>
        <v>S00029_36808034711_õppeaine18_44602</v>
      </c>
      <c r="BD685" s="99">
        <f>COUNTIF($BC$2:BC685, BC685)</f>
        <v>1</v>
      </c>
    </row>
    <row r="686" spans="1:56" x14ac:dyDescent="0.25">
      <c r="A686" t="s">
        <v>317</v>
      </c>
      <c r="B686" t="s">
        <v>242</v>
      </c>
      <c r="C686" t="s">
        <v>174</v>
      </c>
      <c r="D686" t="s">
        <v>876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927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2707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44967</v>
      </c>
      <c r="AW686" s="106">
        <v>4.5</v>
      </c>
      <c r="AX686" s="15">
        <f>VLOOKUP(dummy_data!$AU686,dummy_oppeained!B:C,2,0)</f>
        <v>6</v>
      </c>
      <c r="AY686" s="22" t="str">
        <f>VLOOKUP(AT686,dummy_oppeained!B:D,3,0)</f>
        <v>hindeline arvestus (eristav hindamine)</v>
      </c>
      <c r="AZ686" s="72">
        <f>VLOOKUP(AS:AS,hinded_abi!B:D,3,0)</f>
        <v>5</v>
      </c>
      <c r="BA686" s="26">
        <f t="shared" si="30"/>
        <v>30</v>
      </c>
      <c r="BB686" s="27">
        <f t="shared" si="31"/>
        <v>6</v>
      </c>
      <c r="BC686" s="95" t="str">
        <f t="shared" si="32"/>
        <v>S00029_36808034711_õppeaine69_44967</v>
      </c>
      <c r="BD686" s="99">
        <f>COUNTIF($BC$2:BC686, BC686)</f>
        <v>1</v>
      </c>
    </row>
    <row r="687" spans="1:56" x14ac:dyDescent="0.25">
      <c r="A687" t="s">
        <v>317</v>
      </c>
      <c r="B687" t="s">
        <v>242</v>
      </c>
      <c r="C687" t="s">
        <v>174</v>
      </c>
      <c r="D687" t="s">
        <v>876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927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2707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44814</v>
      </c>
      <c r="AW687" s="106">
        <v>4.5</v>
      </c>
      <c r="AX687" s="40">
        <f>VLOOKUP(dummy_data!$AU687,dummy_oppeained!B:C,2,0)</f>
        <v>5</v>
      </c>
      <c r="AY687" s="22" t="str">
        <f>VLOOKUP(AT687,dummy_oppeained!B:D,3,0)</f>
        <v>hindeline arvestus (eristav hindamine)</v>
      </c>
      <c r="AZ687" s="72">
        <f>VLOOKUP(AS:AS,hinded_abi!B:D,3,0)</f>
        <v>1</v>
      </c>
      <c r="BA687" s="26">
        <f t="shared" si="30"/>
        <v>5</v>
      </c>
      <c r="BB687" s="27">
        <f t="shared" si="31"/>
        <v>5</v>
      </c>
      <c r="BC687" s="95" t="str">
        <f t="shared" si="32"/>
        <v>S00029_36808034711_õppeaine25_44814</v>
      </c>
      <c r="BD687" s="99">
        <f>COUNTIF($BC$2:BC687, BC687)</f>
        <v>1</v>
      </c>
    </row>
    <row r="688" spans="1:56" x14ac:dyDescent="0.25">
      <c r="A688" t="s">
        <v>317</v>
      </c>
      <c r="B688" t="s">
        <v>242</v>
      </c>
      <c r="C688" t="s">
        <v>174</v>
      </c>
      <c r="D688" t="s">
        <v>876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927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2707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44449</v>
      </c>
      <c r="AW688" s="106">
        <v>4.5</v>
      </c>
      <c r="AX688" s="15">
        <f>VLOOKUP(dummy_data!$AU688,dummy_oppeained!B:C,2,0)</f>
        <v>2</v>
      </c>
      <c r="AY688" s="22" t="str">
        <f>VLOOKUP(AT688,dummy_oppeained!B:D,3,0)</f>
        <v>arvestus (mitteeristav)</v>
      </c>
      <c r="AZ688" s="72" t="str">
        <f>VLOOKUP(AS:AS,hinded_abi!B:D,3,0)</f>
        <v>NULL</v>
      </c>
      <c r="BA688" s="26" t="str">
        <f t="shared" si="30"/>
        <v/>
      </c>
      <c r="BB688" s="27">
        <f t="shared" si="31"/>
        <v>0</v>
      </c>
      <c r="BC688" s="95" t="str">
        <f t="shared" si="32"/>
        <v>S00029_36808034711_õppeaine89_44449</v>
      </c>
      <c r="BD688" s="99">
        <f>COUNTIF($BC$2:BC688, BC688)</f>
        <v>1</v>
      </c>
    </row>
    <row r="689" spans="1:56" x14ac:dyDescent="0.25">
      <c r="A689" t="s">
        <v>317</v>
      </c>
      <c r="B689" t="s">
        <v>242</v>
      </c>
      <c r="C689" t="s">
        <v>174</v>
      </c>
      <c r="D689" t="s">
        <v>876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927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2707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45698</v>
      </c>
      <c r="AW689" s="106">
        <v>4.5</v>
      </c>
      <c r="AX689" s="40">
        <f>VLOOKUP(dummy_data!$AU689,dummy_oppeained!B:C,2,0)</f>
        <v>5</v>
      </c>
      <c r="AY689" s="22" t="str">
        <f>VLOOKUP(AT689,dummy_oppeained!B:D,3,0)</f>
        <v>hindeline arvestus (eristav hindamine)</v>
      </c>
      <c r="AZ689" s="72">
        <f>VLOOKUP(AS:AS,hinded_abi!B:D,3,0)</f>
        <v>1</v>
      </c>
      <c r="BA689" s="26">
        <f t="shared" si="30"/>
        <v>5</v>
      </c>
      <c r="BB689" s="27">
        <f t="shared" si="31"/>
        <v>5</v>
      </c>
      <c r="BC689" s="95" t="str">
        <f t="shared" si="32"/>
        <v>S00029_36808034711_õppeaine40_45698</v>
      </c>
      <c r="BD689" s="99">
        <f>COUNTIF($BC$2:BC689, BC689)</f>
        <v>1</v>
      </c>
    </row>
    <row r="690" spans="1:56" x14ac:dyDescent="0.25">
      <c r="A690" t="s">
        <v>317</v>
      </c>
      <c r="B690" t="s">
        <v>242</v>
      </c>
      <c r="C690" t="s">
        <v>174</v>
      </c>
      <c r="D690" t="s">
        <v>876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927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2707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45332</v>
      </c>
      <c r="AW690" s="106">
        <v>4.5</v>
      </c>
      <c r="AX690" s="15">
        <f>VLOOKUP(dummy_data!$AU690,dummy_oppeained!B:C,2,0)</f>
        <v>6</v>
      </c>
      <c r="AY690" s="22" t="str">
        <f>VLOOKUP(AT690,dummy_oppeained!B:D,3,0)</f>
        <v>hindeline arvestus (eristav hindamine)</v>
      </c>
      <c r="AZ690" s="72">
        <f>VLOOKUP(AS:AS,hinded_abi!B:D,3,0)</f>
        <v>5</v>
      </c>
      <c r="BA690" s="26">
        <f t="shared" si="30"/>
        <v>30</v>
      </c>
      <c r="BB690" s="27">
        <f t="shared" si="31"/>
        <v>6</v>
      </c>
      <c r="BC690" s="95" t="str">
        <f t="shared" si="32"/>
        <v>S00029_36808034711_õppeaine92_45332</v>
      </c>
      <c r="BD690" s="99">
        <f>COUNTIF($BC$2:BC690, BC690)</f>
        <v>1</v>
      </c>
    </row>
    <row r="691" spans="1:56" x14ac:dyDescent="0.25">
      <c r="A691" t="s">
        <v>317</v>
      </c>
      <c r="B691" t="s">
        <v>242</v>
      </c>
      <c r="C691" t="s">
        <v>174</v>
      </c>
      <c r="D691" t="s">
        <v>876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927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2707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45698</v>
      </c>
      <c r="AW691" s="106">
        <v>4.5</v>
      </c>
      <c r="AX691" s="40">
        <f>VLOOKUP(dummy_data!$AU691,dummy_oppeained!B:C,2,0)</f>
        <v>9</v>
      </c>
      <c r="AY691" s="22" t="str">
        <f>VLOOKUP(AT691,dummy_oppeained!B:D,3,0)</f>
        <v>eksam (eristav hindamine)</v>
      </c>
      <c r="AZ691" s="72">
        <f>VLOOKUP(AS:AS,hinded_abi!B:D,3,0)</f>
        <v>0</v>
      </c>
      <c r="BA691" s="26">
        <f t="shared" si="30"/>
        <v>0</v>
      </c>
      <c r="BB691" s="27">
        <f t="shared" si="31"/>
        <v>9</v>
      </c>
      <c r="BC691" s="95" t="str">
        <f t="shared" si="32"/>
        <v>S00029_36808034711_õppeaine10_45698</v>
      </c>
      <c r="BD691" s="99">
        <f>COUNTIF($BC$2:BC691, BC691)</f>
        <v>1</v>
      </c>
    </row>
    <row r="692" spans="1:56" x14ac:dyDescent="0.25">
      <c r="A692" t="s">
        <v>317</v>
      </c>
      <c r="B692" t="s">
        <v>242</v>
      </c>
      <c r="C692" t="s">
        <v>174</v>
      </c>
      <c r="D692" t="s">
        <v>876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927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2707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44449</v>
      </c>
      <c r="AW692" s="106">
        <v>4.5</v>
      </c>
      <c r="AX692" s="15">
        <f>VLOOKUP(dummy_data!$AU692,dummy_oppeained!B:C,2,0)</f>
        <v>6</v>
      </c>
      <c r="AY692" s="22" t="str">
        <f>VLOOKUP(AT692,dummy_oppeained!B:D,3,0)</f>
        <v>hindeline arvestus (eristav hindamine)</v>
      </c>
      <c r="AZ692" s="72">
        <f>VLOOKUP(AS:AS,hinded_abi!B:D,3,0)</f>
        <v>3</v>
      </c>
      <c r="BA692" s="26">
        <f t="shared" si="30"/>
        <v>18</v>
      </c>
      <c r="BB692" s="27">
        <f t="shared" si="31"/>
        <v>6</v>
      </c>
      <c r="BC692" s="95" t="str">
        <f t="shared" si="32"/>
        <v>S00029_36808034711_õppeaine30_44449</v>
      </c>
      <c r="BD692" s="99">
        <f>COUNTIF($BC$2:BC692, BC692)</f>
        <v>1</v>
      </c>
    </row>
    <row r="693" spans="1:56" x14ac:dyDescent="0.25">
      <c r="A693" t="s">
        <v>317</v>
      </c>
      <c r="B693" t="s">
        <v>242</v>
      </c>
      <c r="C693" t="s">
        <v>174</v>
      </c>
      <c r="D693" t="s">
        <v>876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927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2707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45545</v>
      </c>
      <c r="AW693" s="106">
        <v>4.5</v>
      </c>
      <c r="AX693" s="40">
        <f>VLOOKUP(dummy_data!$AU693,dummy_oppeained!B:C,2,0)</f>
        <v>3</v>
      </c>
      <c r="AY693" s="22" t="str">
        <f>VLOOKUP(AT693,dummy_oppeained!B:D,3,0)</f>
        <v>arvestus (mitteeristav)</v>
      </c>
      <c r="AZ693" s="72" t="str">
        <f>VLOOKUP(AS:AS,hinded_abi!B:D,3,0)</f>
        <v>NULL</v>
      </c>
      <c r="BA693" s="26" t="str">
        <f t="shared" si="30"/>
        <v/>
      </c>
      <c r="BB693" s="27">
        <f t="shared" si="31"/>
        <v>0</v>
      </c>
      <c r="BC693" s="95" t="str">
        <f t="shared" si="32"/>
        <v>S00029_36808034711_õppeaine43_45545</v>
      </c>
      <c r="BD693" s="99">
        <f>COUNTIF($BC$2:BC693, BC693)</f>
        <v>1</v>
      </c>
    </row>
    <row r="694" spans="1:56" x14ac:dyDescent="0.25">
      <c r="A694" t="s">
        <v>317</v>
      </c>
      <c r="B694" t="s">
        <v>242</v>
      </c>
      <c r="C694" t="s">
        <v>174</v>
      </c>
      <c r="D694" t="s">
        <v>876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927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2707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45332</v>
      </c>
      <c r="AW694" s="106">
        <v>4.5</v>
      </c>
      <c r="AX694" s="15">
        <f>VLOOKUP(dummy_data!$AU694,dummy_oppeained!B:C,2,0)</f>
        <v>5</v>
      </c>
      <c r="AY694" s="22" t="str">
        <f>VLOOKUP(AT694,dummy_oppeained!B:D,3,0)</f>
        <v>hindeline arvestus (eristav hindamine)</v>
      </c>
      <c r="AZ694" s="72">
        <f>VLOOKUP(AS:AS,hinded_abi!B:D,3,0)</f>
        <v>3</v>
      </c>
      <c r="BA694" s="26">
        <f t="shared" si="30"/>
        <v>15</v>
      </c>
      <c r="BB694" s="27">
        <f t="shared" si="31"/>
        <v>5</v>
      </c>
      <c r="BC694" s="95" t="str">
        <f t="shared" si="32"/>
        <v>S00029_36808034711_õppeaine26_45332</v>
      </c>
      <c r="BD694" s="99">
        <f>COUNTIF($BC$2:BC694, BC694)</f>
        <v>1</v>
      </c>
    </row>
    <row r="695" spans="1:56" x14ac:dyDescent="0.25">
      <c r="A695" t="s">
        <v>317</v>
      </c>
      <c r="B695" t="s">
        <v>242</v>
      </c>
      <c r="C695" t="s">
        <v>174</v>
      </c>
      <c r="D695" t="s">
        <v>876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927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2707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44602</v>
      </c>
      <c r="AW695" s="106">
        <v>4.5</v>
      </c>
      <c r="AX695" s="40">
        <f>VLOOKUP(dummy_data!$AU695,dummy_oppeained!B:C,2,0)</f>
        <v>6</v>
      </c>
      <c r="AY695" s="22" t="str">
        <f>VLOOKUP(AT695,dummy_oppeained!B:D,3,0)</f>
        <v>hindeline arvestus (eristav hindamine)</v>
      </c>
      <c r="AZ695" s="72">
        <f>VLOOKUP(AS:AS,hinded_abi!B:D,3,0)</f>
        <v>4</v>
      </c>
      <c r="BA695" s="26">
        <f t="shared" si="30"/>
        <v>24</v>
      </c>
      <c r="BB695" s="27">
        <f t="shared" si="31"/>
        <v>6</v>
      </c>
      <c r="BC695" s="95" t="str">
        <f t="shared" si="32"/>
        <v>S00029_36808034711_õppeaine100_44602</v>
      </c>
      <c r="BD695" s="99">
        <f>COUNTIF($BC$2:BC695, BC695)</f>
        <v>1</v>
      </c>
    </row>
    <row r="696" spans="1:56" x14ac:dyDescent="0.25">
      <c r="A696" t="s">
        <v>317</v>
      </c>
      <c r="B696" t="s">
        <v>242</v>
      </c>
      <c r="C696" t="s">
        <v>174</v>
      </c>
      <c r="D696" t="s">
        <v>876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927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2707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44602</v>
      </c>
      <c r="AW696" s="106">
        <v>4.5</v>
      </c>
      <c r="AX696" s="15">
        <f>VLOOKUP(dummy_data!$AU696,dummy_oppeained!B:C,2,0)</f>
        <v>6</v>
      </c>
      <c r="AY696" s="22" t="str">
        <f>VLOOKUP(AT696,dummy_oppeained!B:D,3,0)</f>
        <v>hindeline arvestus (eristav hindamine)</v>
      </c>
      <c r="AZ696" s="72">
        <f>VLOOKUP(AS:AS,hinded_abi!B:D,3,0)</f>
        <v>4</v>
      </c>
      <c r="BA696" s="26">
        <f t="shared" si="30"/>
        <v>24</v>
      </c>
      <c r="BB696" s="27">
        <f t="shared" si="31"/>
        <v>6</v>
      </c>
      <c r="BC696" s="95" t="str">
        <f t="shared" si="32"/>
        <v>S00029_36808034711_õppeaine2_44602</v>
      </c>
      <c r="BD696" s="99">
        <f>COUNTIF($BC$2:BC696, BC696)</f>
        <v>1</v>
      </c>
    </row>
    <row r="697" spans="1:56" x14ac:dyDescent="0.25">
      <c r="A697" t="s">
        <v>317</v>
      </c>
      <c r="B697" t="s">
        <v>242</v>
      </c>
      <c r="C697" t="s">
        <v>174</v>
      </c>
      <c r="D697" t="s">
        <v>876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927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2707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44449</v>
      </c>
      <c r="AW697" s="106">
        <v>4.5</v>
      </c>
      <c r="AX697" s="40">
        <f>VLOOKUP(dummy_data!$AU697,dummy_oppeained!B:C,2,0)</f>
        <v>8</v>
      </c>
      <c r="AY697" s="22" t="str">
        <f>VLOOKUP(AT697,dummy_oppeained!B:D,3,0)</f>
        <v>eksam (eristav hindamine)</v>
      </c>
      <c r="AZ697" s="72">
        <f>VLOOKUP(AS:AS,hinded_abi!B:D,3,0)</f>
        <v>4</v>
      </c>
      <c r="BA697" s="26">
        <f t="shared" si="30"/>
        <v>32</v>
      </c>
      <c r="BB697" s="27">
        <f t="shared" si="31"/>
        <v>8</v>
      </c>
      <c r="BC697" s="95" t="str">
        <f t="shared" si="32"/>
        <v>S00029_36808034711_õppeaine37_44449</v>
      </c>
      <c r="BD697" s="99">
        <f>COUNTIF($BC$2:BC697, BC697)</f>
        <v>1</v>
      </c>
    </row>
    <row r="698" spans="1:56" x14ac:dyDescent="0.25">
      <c r="A698" t="s">
        <v>317</v>
      </c>
      <c r="B698" t="s">
        <v>242</v>
      </c>
      <c r="C698" t="s">
        <v>174</v>
      </c>
      <c r="D698" t="s">
        <v>876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927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2707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44602</v>
      </c>
      <c r="AW698" s="106">
        <v>4.5</v>
      </c>
      <c r="AX698" s="15">
        <f>VLOOKUP(dummy_data!$AU698,dummy_oppeained!B:C,2,0)</f>
        <v>8</v>
      </c>
      <c r="AY698" s="22" t="str">
        <f>VLOOKUP(AT698,dummy_oppeained!B:D,3,0)</f>
        <v>eksam (eristav hindamine)</v>
      </c>
      <c r="AZ698" s="72">
        <f>VLOOKUP(AS:AS,hinded_abi!B:D,3,0)</f>
        <v>4</v>
      </c>
      <c r="BA698" s="26">
        <f t="shared" si="30"/>
        <v>32</v>
      </c>
      <c r="BB698" s="27">
        <f t="shared" si="31"/>
        <v>8</v>
      </c>
      <c r="BC698" s="95" t="str">
        <f t="shared" si="32"/>
        <v>S00029_36808034711_õppeaine65_44602</v>
      </c>
      <c r="BD698" s="99">
        <f>COUNTIF($BC$2:BC698, BC698)</f>
        <v>1</v>
      </c>
    </row>
    <row r="699" spans="1:56" x14ac:dyDescent="0.25">
      <c r="A699" t="s">
        <v>317</v>
      </c>
      <c r="B699" t="s">
        <v>242</v>
      </c>
      <c r="C699" t="s">
        <v>174</v>
      </c>
      <c r="D699" t="s">
        <v>876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927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2707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45910</v>
      </c>
      <c r="AW699" s="106">
        <v>4.5</v>
      </c>
      <c r="AX699" s="40">
        <f>VLOOKUP(dummy_data!$AU699,dummy_oppeained!B:C,2,0)</f>
        <v>6</v>
      </c>
      <c r="AY699" s="22" t="str">
        <f>VLOOKUP(AT699,dummy_oppeained!B:D,3,0)</f>
        <v>hindeline arvestus (eristav hindamine)</v>
      </c>
      <c r="AZ699" s="72">
        <f>VLOOKUP(AS:AS,hinded_abi!B:D,3,0)</f>
        <v>3</v>
      </c>
      <c r="BA699" s="26">
        <f t="shared" si="30"/>
        <v>18</v>
      </c>
      <c r="BB699" s="27">
        <f t="shared" si="31"/>
        <v>6</v>
      </c>
      <c r="BC699" s="95" t="str">
        <f t="shared" si="32"/>
        <v>S00029_36808034711_õppeaine64_45910</v>
      </c>
      <c r="BD699" s="99">
        <f>COUNTIF($BC$2:BC699, BC699)</f>
        <v>1</v>
      </c>
    </row>
    <row r="700" spans="1:56" x14ac:dyDescent="0.25">
      <c r="A700" t="s">
        <v>317</v>
      </c>
      <c r="B700" t="s">
        <v>242</v>
      </c>
      <c r="C700" t="s">
        <v>174</v>
      </c>
      <c r="D700" t="s">
        <v>876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927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2707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44814</v>
      </c>
      <c r="AW700" s="106">
        <v>4.5</v>
      </c>
      <c r="AX700" s="15">
        <f>VLOOKUP(dummy_data!$AU700,dummy_oppeained!B:C,2,0)</f>
        <v>6</v>
      </c>
      <c r="AY700" s="22" t="str">
        <f>VLOOKUP(AT700,dummy_oppeained!B:D,3,0)</f>
        <v>hindeline arvestus (eristav hindamine)</v>
      </c>
      <c r="AZ700" s="72">
        <f>VLOOKUP(AS:AS,hinded_abi!B:D,3,0)</f>
        <v>3</v>
      </c>
      <c r="BA700" s="26">
        <f t="shared" si="30"/>
        <v>18</v>
      </c>
      <c r="BB700" s="27">
        <f t="shared" si="31"/>
        <v>6</v>
      </c>
      <c r="BC700" s="95" t="str">
        <f t="shared" si="32"/>
        <v>S00029_36808034711_õppeaine27_44814</v>
      </c>
      <c r="BD700" s="99">
        <f>COUNTIF($BC$2:BC700, BC700)</f>
        <v>1</v>
      </c>
    </row>
    <row r="701" spans="1:56" x14ac:dyDescent="0.25">
      <c r="A701" t="s">
        <v>317</v>
      </c>
      <c r="B701" t="s">
        <v>242</v>
      </c>
      <c r="C701" t="s">
        <v>174</v>
      </c>
      <c r="D701" t="s">
        <v>876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927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2707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45545</v>
      </c>
      <c r="AW701" s="106">
        <v>4.5</v>
      </c>
      <c r="AX701" s="40">
        <f>VLOOKUP(dummy_data!$AU701,dummy_oppeained!B:C,2,0)</f>
        <v>6</v>
      </c>
      <c r="AY701" s="22" t="str">
        <f>VLOOKUP(AT701,dummy_oppeained!B:D,3,0)</f>
        <v>hindeline arvestus (eristav hindamine)</v>
      </c>
      <c r="AZ701" s="72">
        <f>VLOOKUP(AS:AS,hinded_abi!B:D,3,0)</f>
        <v>0</v>
      </c>
      <c r="BA701" s="26">
        <f t="shared" si="30"/>
        <v>0</v>
      </c>
      <c r="BB701" s="27">
        <f t="shared" si="31"/>
        <v>6</v>
      </c>
      <c r="BC701" s="95" t="str">
        <f t="shared" si="32"/>
        <v>S00029_36808034711_õppeaine14_45545</v>
      </c>
      <c r="BD701" s="99">
        <f>COUNTIF($BC$2:BC701, BC701)</f>
        <v>1</v>
      </c>
    </row>
    <row r="702" spans="1:56" hidden="1" x14ac:dyDescent="0.25">
      <c r="A702" t="s">
        <v>318</v>
      </c>
      <c r="B702" t="s">
        <v>252</v>
      </c>
      <c r="C702" t="s">
        <v>233</v>
      </c>
      <c r="D702" t="s">
        <v>877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0">
        <v>44680</v>
      </c>
      <c r="M702" s="1">
        <v>44121</v>
      </c>
      <c r="N702" s="18" t="s">
        <v>299</v>
      </c>
      <c r="O702" t="s">
        <v>55</v>
      </c>
      <c r="P702" t="s">
        <v>932</v>
      </c>
      <c r="Q702" t="s">
        <v>57</v>
      </c>
      <c r="R702" s="1">
        <v>45754</v>
      </c>
      <c r="S702" t="s">
        <v>773</v>
      </c>
      <c r="T702" t="s">
        <v>59</v>
      </c>
      <c r="U702" t="s">
        <v>176</v>
      </c>
      <c r="V702" t="s">
        <v>61</v>
      </c>
      <c r="W702">
        <v>3311</v>
      </c>
      <c r="X702" t="s">
        <v>2706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44602</v>
      </c>
      <c r="AW702" s="106">
        <v>4</v>
      </c>
      <c r="AX702" s="15">
        <f>VLOOKUP(dummy_data!$AU702,dummy_oppeained!B:C,2,0)</f>
        <v>6</v>
      </c>
      <c r="AY702" s="22" t="str">
        <f>VLOOKUP(AT702,dummy_oppeained!B:D,3,0)</f>
        <v>hindeline arvestus (eristav hindamine)</v>
      </c>
      <c r="AZ702" s="72">
        <f>VLOOKUP(AS:AS,hinded_abi!B:D,3,0)</f>
        <v>5</v>
      </c>
      <c r="BA702" s="26">
        <f t="shared" si="30"/>
        <v>30</v>
      </c>
      <c r="BB702" s="27">
        <f t="shared" si="31"/>
        <v>6</v>
      </c>
      <c r="BC702" s="95" t="str">
        <f t="shared" si="32"/>
        <v>S00030_33609223222_õppeaine64_44602</v>
      </c>
      <c r="BD702" s="99">
        <f>COUNTIF($BC$2:BC702, BC702)</f>
        <v>1</v>
      </c>
    </row>
    <row r="703" spans="1:56" hidden="1" x14ac:dyDescent="0.25">
      <c r="A703" t="s">
        <v>318</v>
      </c>
      <c r="B703" t="s">
        <v>252</v>
      </c>
      <c r="C703" t="s">
        <v>233</v>
      </c>
      <c r="D703" t="s">
        <v>877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0">
        <v>44680</v>
      </c>
      <c r="M703" s="1">
        <v>44121</v>
      </c>
      <c r="N703" s="18" t="s">
        <v>299</v>
      </c>
      <c r="O703" t="s">
        <v>55</v>
      </c>
      <c r="P703" t="s">
        <v>932</v>
      </c>
      <c r="Q703" t="s">
        <v>57</v>
      </c>
      <c r="R703" s="1">
        <v>45754</v>
      </c>
      <c r="S703" t="s">
        <v>773</v>
      </c>
      <c r="T703" t="s">
        <v>59</v>
      </c>
      <c r="U703" t="s">
        <v>176</v>
      </c>
      <c r="V703" t="s">
        <v>61</v>
      </c>
      <c r="W703">
        <v>3311</v>
      </c>
      <c r="X703" t="s">
        <v>2706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44967</v>
      </c>
      <c r="AW703" s="106">
        <v>4</v>
      </c>
      <c r="AX703" s="40">
        <f>VLOOKUP(dummy_data!$AU703,dummy_oppeained!B:C,2,0)</f>
        <v>5</v>
      </c>
      <c r="AY703" s="22" t="str">
        <f>VLOOKUP(AT703,dummy_oppeained!B:D,3,0)</f>
        <v>hindeline arvestus (eristav hindamine)</v>
      </c>
      <c r="AZ703" s="72">
        <f>VLOOKUP(AS:AS,hinded_abi!B:D,3,0)</f>
        <v>3</v>
      </c>
      <c r="BA703" s="26">
        <f t="shared" si="30"/>
        <v>15</v>
      </c>
      <c r="BB703" s="27">
        <f t="shared" si="31"/>
        <v>5</v>
      </c>
      <c r="BC703" s="95" t="str">
        <f t="shared" si="32"/>
        <v>S00030_33609223222_õppeaine95_44967</v>
      </c>
      <c r="BD703" s="99">
        <f>COUNTIF($BC$2:BC703, BC703)</f>
        <v>1</v>
      </c>
    </row>
    <row r="704" spans="1:56" hidden="1" x14ac:dyDescent="0.25">
      <c r="A704" t="s">
        <v>318</v>
      </c>
      <c r="B704" t="s">
        <v>252</v>
      </c>
      <c r="C704" t="s">
        <v>233</v>
      </c>
      <c r="D704" t="s">
        <v>877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0">
        <v>44680</v>
      </c>
      <c r="M704" s="1">
        <v>44121</v>
      </c>
      <c r="N704" s="18" t="s">
        <v>299</v>
      </c>
      <c r="O704" t="s">
        <v>55</v>
      </c>
      <c r="P704" t="s">
        <v>932</v>
      </c>
      <c r="Q704" t="s">
        <v>57</v>
      </c>
      <c r="R704" s="1">
        <v>45754</v>
      </c>
      <c r="S704" t="s">
        <v>773</v>
      </c>
      <c r="T704" t="s">
        <v>59</v>
      </c>
      <c r="U704" t="s">
        <v>176</v>
      </c>
      <c r="V704" t="s">
        <v>61</v>
      </c>
      <c r="W704">
        <v>3311</v>
      </c>
      <c r="X704" t="s">
        <v>2706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44237</v>
      </c>
      <c r="AW704" s="106">
        <v>4</v>
      </c>
      <c r="AX704" s="15">
        <f>VLOOKUP(dummy_data!$AU704,dummy_oppeained!B:C,2,0)</f>
        <v>9</v>
      </c>
      <c r="AY704" s="22" t="str">
        <f>VLOOKUP(AT704,dummy_oppeained!B:D,3,0)</f>
        <v>eksam (eristav hindamine)</v>
      </c>
      <c r="AZ704" s="72">
        <f>VLOOKUP(AS:AS,hinded_abi!B:D,3,0)</f>
        <v>2</v>
      </c>
      <c r="BA704" s="26">
        <f t="shared" si="30"/>
        <v>18</v>
      </c>
      <c r="BB704" s="27">
        <f t="shared" si="31"/>
        <v>9</v>
      </c>
      <c r="BC704" s="95" t="str">
        <f t="shared" si="32"/>
        <v>S00030_33609223222_õppeaine52_44237</v>
      </c>
      <c r="BD704" s="99">
        <f>COUNTIF($BC$2:BC704, BC704)</f>
        <v>1</v>
      </c>
    </row>
    <row r="705" spans="1:56" hidden="1" x14ac:dyDescent="0.25">
      <c r="A705" t="s">
        <v>318</v>
      </c>
      <c r="B705" t="s">
        <v>252</v>
      </c>
      <c r="C705" t="s">
        <v>233</v>
      </c>
      <c r="D705" t="s">
        <v>877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0">
        <v>44680</v>
      </c>
      <c r="M705" s="1">
        <v>44121</v>
      </c>
      <c r="N705" s="18" t="s">
        <v>299</v>
      </c>
      <c r="O705" t="s">
        <v>55</v>
      </c>
      <c r="P705" t="s">
        <v>932</v>
      </c>
      <c r="Q705" t="s">
        <v>57</v>
      </c>
      <c r="R705" s="1">
        <v>45754</v>
      </c>
      <c r="S705" t="s">
        <v>773</v>
      </c>
      <c r="T705" t="s">
        <v>59</v>
      </c>
      <c r="U705" t="s">
        <v>176</v>
      </c>
      <c r="V705" t="s">
        <v>61</v>
      </c>
      <c r="W705">
        <v>3311</v>
      </c>
      <c r="X705" t="s">
        <v>2706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45698</v>
      </c>
      <c r="AW705" s="106">
        <v>4</v>
      </c>
      <c r="AX705" s="40">
        <f>VLOOKUP(dummy_data!$AU705,dummy_oppeained!B:C,2,0)</f>
        <v>2</v>
      </c>
      <c r="AY705" s="22" t="str">
        <f>VLOOKUP(AT705,dummy_oppeained!B:D,3,0)</f>
        <v>arvestus (mitteeristav)</v>
      </c>
      <c r="AZ705" s="72" t="str">
        <f>VLOOKUP(AS:AS,hinded_abi!B:D,3,0)</f>
        <v>NULL</v>
      </c>
      <c r="BA705" s="26" t="str">
        <f t="shared" si="30"/>
        <v/>
      </c>
      <c r="BB705" s="27">
        <f t="shared" si="31"/>
        <v>0</v>
      </c>
      <c r="BC705" s="95" t="str">
        <f t="shared" si="32"/>
        <v>S00030_33609223222_õppeaine88_45698</v>
      </c>
      <c r="BD705" s="99">
        <f>COUNTIF($BC$2:BC705, BC705)</f>
        <v>1</v>
      </c>
    </row>
    <row r="706" spans="1:56" hidden="1" x14ac:dyDescent="0.25">
      <c r="A706" t="s">
        <v>318</v>
      </c>
      <c r="B706" t="s">
        <v>252</v>
      </c>
      <c r="C706" t="s">
        <v>233</v>
      </c>
      <c r="D706" t="s">
        <v>877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0">
        <v>44680</v>
      </c>
      <c r="M706" s="1">
        <v>44121</v>
      </c>
      <c r="N706" s="18" t="s">
        <v>299</v>
      </c>
      <c r="O706" t="s">
        <v>55</v>
      </c>
      <c r="P706" t="s">
        <v>932</v>
      </c>
      <c r="Q706" t="s">
        <v>57</v>
      </c>
      <c r="R706" s="1">
        <v>45754</v>
      </c>
      <c r="S706" t="s">
        <v>773</v>
      </c>
      <c r="T706" t="s">
        <v>59</v>
      </c>
      <c r="U706" t="s">
        <v>176</v>
      </c>
      <c r="V706" t="s">
        <v>61</v>
      </c>
      <c r="W706">
        <v>3311</v>
      </c>
      <c r="X706" t="s">
        <v>2706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45179</v>
      </c>
      <c r="AW706" s="106">
        <v>4</v>
      </c>
      <c r="AX706" s="15">
        <f>VLOOKUP(dummy_data!$AU706,dummy_oppeained!B:C,2,0)</f>
        <v>3</v>
      </c>
      <c r="AY706" s="22" t="str">
        <f>VLOOKUP(AT706,dummy_oppeained!B:D,3,0)</f>
        <v>arvestus (mitteeristav)</v>
      </c>
      <c r="AZ706" s="72" t="str">
        <f>VLOOKUP(AS:AS,hinded_abi!B:D,3,0)</f>
        <v>NULL</v>
      </c>
      <c r="BA706" s="26" t="str">
        <f t="shared" si="30"/>
        <v/>
      </c>
      <c r="BB706" s="27">
        <f t="shared" si="31"/>
        <v>0</v>
      </c>
      <c r="BC706" s="95" t="str">
        <f t="shared" si="32"/>
        <v>S00030_33609223222_õppeaine85_45179</v>
      </c>
      <c r="BD706" s="99">
        <f>COUNTIF($BC$2:BC706, BC706)</f>
        <v>1</v>
      </c>
    </row>
    <row r="707" spans="1:56" hidden="1" x14ac:dyDescent="0.25">
      <c r="A707" t="s">
        <v>318</v>
      </c>
      <c r="B707" t="s">
        <v>252</v>
      </c>
      <c r="C707" t="s">
        <v>233</v>
      </c>
      <c r="D707" t="s">
        <v>877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0">
        <v>44680</v>
      </c>
      <c r="M707" s="1">
        <v>44121</v>
      </c>
      <c r="N707" s="18" t="s">
        <v>299</v>
      </c>
      <c r="O707" t="s">
        <v>55</v>
      </c>
      <c r="P707" t="s">
        <v>932</v>
      </c>
      <c r="Q707" t="s">
        <v>57</v>
      </c>
      <c r="R707" s="1">
        <v>45754</v>
      </c>
      <c r="S707" t="s">
        <v>773</v>
      </c>
      <c r="T707" t="s">
        <v>59</v>
      </c>
      <c r="U707" t="s">
        <v>176</v>
      </c>
      <c r="V707" t="s">
        <v>61</v>
      </c>
      <c r="W707">
        <v>3311</v>
      </c>
      <c r="X707" t="s">
        <v>2706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44449</v>
      </c>
      <c r="AW707" s="106">
        <v>4</v>
      </c>
      <c r="AX707" s="40">
        <f>VLOOKUP(dummy_data!$AU707,dummy_oppeained!B:C,2,0)</f>
        <v>3</v>
      </c>
      <c r="AY707" s="22" t="str">
        <f>VLOOKUP(AT707,dummy_oppeained!B:D,3,0)</f>
        <v>arvestus (mitteeristav)</v>
      </c>
      <c r="AZ707" s="72" t="str">
        <f>VLOOKUP(AS:AS,hinded_abi!B:D,3,0)</f>
        <v>NULL</v>
      </c>
      <c r="BA707" s="26" t="str">
        <f t="shared" ref="BA707:BA770" si="33">IF(AY707&lt;&gt;"arvestus(mitteeristav)", IF(ISNUMBER(AZ707), AX707*AZ707, ""), "")</f>
        <v/>
      </c>
      <c r="BB707" s="27">
        <f t="shared" ref="BB707:BB770" si="34">IF(AY707&lt;&gt;"arvestus (mitteeristav)",AX707,0)</f>
        <v>0</v>
      </c>
      <c r="BC707" s="95" t="str">
        <f t="shared" ref="BC707:BC770" si="35">_xlfn.CONCAT(A707,"_",E707,"_",AT707,"_",AV707)</f>
        <v>S00030_33609223222_õppeaine20_44449</v>
      </c>
      <c r="BD707" s="99">
        <f>COUNTIF($BC$2:BC707, BC707)</f>
        <v>1</v>
      </c>
    </row>
    <row r="708" spans="1:56" hidden="1" x14ac:dyDescent="0.25">
      <c r="A708" t="s">
        <v>318</v>
      </c>
      <c r="B708" t="s">
        <v>252</v>
      </c>
      <c r="C708" t="s">
        <v>233</v>
      </c>
      <c r="D708" t="s">
        <v>877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0">
        <v>44680</v>
      </c>
      <c r="M708" s="1">
        <v>44121</v>
      </c>
      <c r="N708" s="18" t="s">
        <v>299</v>
      </c>
      <c r="O708" t="s">
        <v>55</v>
      </c>
      <c r="P708" t="s">
        <v>932</v>
      </c>
      <c r="Q708" t="s">
        <v>57</v>
      </c>
      <c r="R708" s="1">
        <v>45754</v>
      </c>
      <c r="S708" t="s">
        <v>773</v>
      </c>
      <c r="T708" t="s">
        <v>59</v>
      </c>
      <c r="U708" t="s">
        <v>176</v>
      </c>
      <c r="V708" t="s">
        <v>61</v>
      </c>
      <c r="W708">
        <v>3311</v>
      </c>
      <c r="X708" t="s">
        <v>2706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44237</v>
      </c>
      <c r="AW708" s="106">
        <v>4</v>
      </c>
      <c r="AX708" s="15">
        <f>VLOOKUP(dummy_data!$AU708,dummy_oppeained!B:C,2,0)</f>
        <v>5</v>
      </c>
      <c r="AY708" s="22" t="str">
        <f>VLOOKUP(AT708,dummy_oppeained!B:D,3,0)</f>
        <v>hindeline arvestus (eristav hindamine)</v>
      </c>
      <c r="AZ708" s="72">
        <f>VLOOKUP(AS:AS,hinded_abi!B:D,3,0)</f>
        <v>3</v>
      </c>
      <c r="BA708" s="26">
        <f t="shared" si="33"/>
        <v>15</v>
      </c>
      <c r="BB708" s="27">
        <f t="shared" si="34"/>
        <v>5</v>
      </c>
      <c r="BC708" s="95" t="str">
        <f t="shared" si="35"/>
        <v>S00030_33609223222_õppeaine54_44237</v>
      </c>
      <c r="BD708" s="99">
        <f>COUNTIF($BC$2:BC708, BC708)</f>
        <v>1</v>
      </c>
    </row>
    <row r="709" spans="1:56" hidden="1" x14ac:dyDescent="0.25">
      <c r="A709" t="s">
        <v>318</v>
      </c>
      <c r="B709" t="s">
        <v>252</v>
      </c>
      <c r="C709" t="s">
        <v>233</v>
      </c>
      <c r="D709" t="s">
        <v>877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0">
        <v>44680</v>
      </c>
      <c r="M709" s="1">
        <v>44121</v>
      </c>
      <c r="N709" s="18" t="s">
        <v>299</v>
      </c>
      <c r="O709" t="s">
        <v>55</v>
      </c>
      <c r="P709" t="s">
        <v>932</v>
      </c>
      <c r="Q709" t="s">
        <v>57</v>
      </c>
      <c r="R709" s="1">
        <v>45754</v>
      </c>
      <c r="S709" t="s">
        <v>773</v>
      </c>
      <c r="T709" t="s">
        <v>59</v>
      </c>
      <c r="U709" t="s">
        <v>176</v>
      </c>
      <c r="V709" t="s">
        <v>61</v>
      </c>
      <c r="W709">
        <v>3311</v>
      </c>
      <c r="X709" t="s">
        <v>2706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44602</v>
      </c>
      <c r="AW709" s="106">
        <v>4</v>
      </c>
      <c r="AX709" s="40">
        <f>VLOOKUP(dummy_data!$AU709,dummy_oppeained!B:C,2,0)</f>
        <v>3</v>
      </c>
      <c r="AY709" s="22" t="str">
        <f>VLOOKUP(AT709,dummy_oppeained!B:D,3,0)</f>
        <v>arvestus (mitteeristav)</v>
      </c>
      <c r="AZ709" s="72" t="str">
        <f>VLOOKUP(AS:AS,hinded_abi!B:D,3,0)</f>
        <v>NULL</v>
      </c>
      <c r="BA709" s="26" t="str">
        <f t="shared" si="33"/>
        <v/>
      </c>
      <c r="BB709" s="27">
        <f t="shared" si="34"/>
        <v>0</v>
      </c>
      <c r="BC709" s="95" t="str">
        <f t="shared" si="35"/>
        <v>S00030_33609223222_õppeaine90_44602</v>
      </c>
      <c r="BD709" s="99">
        <f>COUNTIF($BC$2:BC709, BC709)</f>
        <v>1</v>
      </c>
    </row>
    <row r="710" spans="1:56" hidden="1" x14ac:dyDescent="0.25">
      <c r="A710" t="s">
        <v>318</v>
      </c>
      <c r="B710" t="s">
        <v>252</v>
      </c>
      <c r="C710" t="s">
        <v>233</v>
      </c>
      <c r="D710" t="s">
        <v>877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0">
        <v>44680</v>
      </c>
      <c r="M710" s="1">
        <v>44121</v>
      </c>
      <c r="N710" s="18" t="s">
        <v>299</v>
      </c>
      <c r="O710" t="s">
        <v>55</v>
      </c>
      <c r="P710" t="s">
        <v>932</v>
      </c>
      <c r="Q710" t="s">
        <v>57</v>
      </c>
      <c r="R710" s="1">
        <v>45754</v>
      </c>
      <c r="S710" t="s">
        <v>773</v>
      </c>
      <c r="T710" t="s">
        <v>59</v>
      </c>
      <c r="U710" t="s">
        <v>176</v>
      </c>
      <c r="V710" t="s">
        <v>61</v>
      </c>
      <c r="W710">
        <v>3311</v>
      </c>
      <c r="X710" t="s">
        <v>2706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45698</v>
      </c>
      <c r="AW710" s="106">
        <v>4</v>
      </c>
      <c r="AX710" s="15">
        <f>VLOOKUP(dummy_data!$AU710,dummy_oppeained!B:C,2,0)</f>
        <v>2</v>
      </c>
      <c r="AY710" s="22" t="str">
        <f>VLOOKUP(AT710,dummy_oppeained!B:D,3,0)</f>
        <v>arvestus (mitteeristav)</v>
      </c>
      <c r="AZ710" s="72" t="str">
        <f>VLOOKUP(AS:AS,hinded_abi!B:D,3,0)</f>
        <v>NULL</v>
      </c>
      <c r="BA710" s="26" t="str">
        <f t="shared" si="33"/>
        <v/>
      </c>
      <c r="BB710" s="27">
        <f t="shared" si="34"/>
        <v>0</v>
      </c>
      <c r="BC710" s="95" t="str">
        <f t="shared" si="35"/>
        <v>S00030_33609223222_õppeaine89_45698</v>
      </c>
      <c r="BD710" s="99">
        <f>COUNTIF($BC$2:BC710, BC710)</f>
        <v>1</v>
      </c>
    </row>
    <row r="711" spans="1:56" hidden="1" x14ac:dyDescent="0.25">
      <c r="A711" t="s">
        <v>318</v>
      </c>
      <c r="B711" t="s">
        <v>252</v>
      </c>
      <c r="C711" t="s">
        <v>233</v>
      </c>
      <c r="D711" t="s">
        <v>877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0">
        <v>44680</v>
      </c>
      <c r="M711" s="1">
        <v>44121</v>
      </c>
      <c r="N711" s="18" t="s">
        <v>299</v>
      </c>
      <c r="O711" t="s">
        <v>55</v>
      </c>
      <c r="P711" t="s">
        <v>932</v>
      </c>
      <c r="Q711" t="s">
        <v>57</v>
      </c>
      <c r="R711" s="1">
        <v>45754</v>
      </c>
      <c r="S711" t="s">
        <v>773</v>
      </c>
      <c r="T711" t="s">
        <v>59</v>
      </c>
      <c r="U711" t="s">
        <v>176</v>
      </c>
      <c r="V711" t="s">
        <v>61</v>
      </c>
      <c r="W711">
        <v>3311</v>
      </c>
      <c r="X711" t="s">
        <v>2706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44814</v>
      </c>
      <c r="AW711" s="106">
        <v>4</v>
      </c>
      <c r="AX711" s="40">
        <f>VLOOKUP(dummy_data!$AU711,dummy_oppeained!B:C,2,0)</f>
        <v>3</v>
      </c>
      <c r="AY711" s="22" t="str">
        <f>VLOOKUP(AT711,dummy_oppeained!B:D,3,0)</f>
        <v>arvestus (mitteeristav)</v>
      </c>
      <c r="AZ711" s="72" t="str">
        <f>VLOOKUP(AS:AS,hinded_abi!B:D,3,0)</f>
        <v>NULL</v>
      </c>
      <c r="BA711" s="26" t="str">
        <f t="shared" si="33"/>
        <v/>
      </c>
      <c r="BB711" s="27">
        <f t="shared" si="34"/>
        <v>0</v>
      </c>
      <c r="BC711" s="95" t="str">
        <f t="shared" si="35"/>
        <v>S00030_33609223222_õppeaine7_44814</v>
      </c>
      <c r="BD711" s="99">
        <f>COUNTIF($BC$2:BC711, BC711)</f>
        <v>1</v>
      </c>
    </row>
    <row r="712" spans="1:56" hidden="1" x14ac:dyDescent="0.25">
      <c r="A712" t="s">
        <v>318</v>
      </c>
      <c r="B712" t="s">
        <v>252</v>
      </c>
      <c r="C712" t="s">
        <v>233</v>
      </c>
      <c r="D712" t="s">
        <v>877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0">
        <v>44680</v>
      </c>
      <c r="M712" s="1">
        <v>44121</v>
      </c>
      <c r="N712" s="18" t="s">
        <v>299</v>
      </c>
      <c r="O712" t="s">
        <v>55</v>
      </c>
      <c r="P712" t="s">
        <v>932</v>
      </c>
      <c r="Q712" t="s">
        <v>57</v>
      </c>
      <c r="R712" s="1">
        <v>45754</v>
      </c>
      <c r="S712" t="s">
        <v>773</v>
      </c>
      <c r="T712" t="s">
        <v>59</v>
      </c>
      <c r="U712" t="s">
        <v>176</v>
      </c>
      <c r="V712" t="s">
        <v>61</v>
      </c>
      <c r="W712">
        <v>3311</v>
      </c>
      <c r="X712" t="s">
        <v>2706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45179</v>
      </c>
      <c r="AW712" s="106">
        <v>4</v>
      </c>
      <c r="AX712" s="15">
        <f>VLOOKUP(dummy_data!$AU712,dummy_oppeained!B:C,2,0)</f>
        <v>2</v>
      </c>
      <c r="AY712" s="22" t="str">
        <f>VLOOKUP(AT712,dummy_oppeained!B:D,3,0)</f>
        <v>arvestus (mitteeristav)</v>
      </c>
      <c r="AZ712" s="72" t="str">
        <f>VLOOKUP(AS:AS,hinded_abi!B:D,3,0)</f>
        <v>NULL</v>
      </c>
      <c r="BA712" s="26" t="str">
        <f t="shared" si="33"/>
        <v/>
      </c>
      <c r="BB712" s="27">
        <f t="shared" si="34"/>
        <v>0</v>
      </c>
      <c r="BC712" s="95" t="str">
        <f t="shared" si="35"/>
        <v>S00030_33609223222_õppeaine74_45179</v>
      </c>
      <c r="BD712" s="99">
        <f>COUNTIF($BC$2:BC712, BC712)</f>
        <v>1</v>
      </c>
    </row>
    <row r="713" spans="1:56" hidden="1" x14ac:dyDescent="0.25">
      <c r="A713" t="s">
        <v>318</v>
      </c>
      <c r="B713" t="s">
        <v>252</v>
      </c>
      <c r="C713" t="s">
        <v>233</v>
      </c>
      <c r="D713" t="s">
        <v>877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0">
        <v>44680</v>
      </c>
      <c r="M713" s="1">
        <v>44121</v>
      </c>
      <c r="N713" s="18" t="s">
        <v>299</v>
      </c>
      <c r="O713" t="s">
        <v>55</v>
      </c>
      <c r="P713" t="s">
        <v>932</v>
      </c>
      <c r="Q713" t="s">
        <v>57</v>
      </c>
      <c r="R713" s="1">
        <v>45754</v>
      </c>
      <c r="S713" t="s">
        <v>773</v>
      </c>
      <c r="T713" t="s">
        <v>59</v>
      </c>
      <c r="U713" t="s">
        <v>176</v>
      </c>
      <c r="V713" t="s">
        <v>61</v>
      </c>
      <c r="W713">
        <v>3311</v>
      </c>
      <c r="X713" t="s">
        <v>2706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45332</v>
      </c>
      <c r="AW713" s="106">
        <v>4</v>
      </c>
      <c r="AX713" s="40">
        <f>VLOOKUP(dummy_data!$AU713,dummy_oppeained!B:C,2,0)</f>
        <v>6</v>
      </c>
      <c r="AY713" s="22" t="str">
        <f>VLOOKUP(AT713,dummy_oppeained!B:D,3,0)</f>
        <v>hindeline arvestus (eristav hindamine)</v>
      </c>
      <c r="AZ713" s="72">
        <f>VLOOKUP(AS:AS,hinded_abi!B:D,3,0)</f>
        <v>4</v>
      </c>
      <c r="BA713" s="26">
        <f t="shared" si="33"/>
        <v>24</v>
      </c>
      <c r="BB713" s="27">
        <f t="shared" si="34"/>
        <v>6</v>
      </c>
      <c r="BC713" s="95" t="str">
        <f t="shared" si="35"/>
        <v>S00030_33609223222_õppeaine30_45332</v>
      </c>
      <c r="BD713" s="99">
        <f>COUNTIF($BC$2:BC713, BC713)</f>
        <v>1</v>
      </c>
    </row>
    <row r="714" spans="1:56" hidden="1" x14ac:dyDescent="0.25">
      <c r="A714" t="s">
        <v>318</v>
      </c>
      <c r="B714" t="s">
        <v>252</v>
      </c>
      <c r="C714" t="s">
        <v>233</v>
      </c>
      <c r="D714" t="s">
        <v>877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0">
        <v>44680</v>
      </c>
      <c r="M714" s="1">
        <v>44121</v>
      </c>
      <c r="N714" s="18" t="s">
        <v>299</v>
      </c>
      <c r="O714" t="s">
        <v>55</v>
      </c>
      <c r="P714" t="s">
        <v>932</v>
      </c>
      <c r="Q714" t="s">
        <v>57</v>
      </c>
      <c r="R714" s="1">
        <v>45754</v>
      </c>
      <c r="S714" t="s">
        <v>773</v>
      </c>
      <c r="T714" t="s">
        <v>59</v>
      </c>
      <c r="U714" t="s">
        <v>176</v>
      </c>
      <c r="V714" t="s">
        <v>61</v>
      </c>
      <c r="W714">
        <v>3311</v>
      </c>
      <c r="X714" t="s">
        <v>2706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44967</v>
      </c>
      <c r="AW714" s="106">
        <v>4</v>
      </c>
      <c r="AX714" s="15">
        <f>VLOOKUP(dummy_data!$AU714,dummy_oppeained!B:C,2,0)</f>
        <v>8</v>
      </c>
      <c r="AY714" s="22" t="str">
        <f>VLOOKUP(AT714,dummy_oppeained!B:D,3,0)</f>
        <v>eksam (eristav hindamine)</v>
      </c>
      <c r="AZ714" s="72">
        <f>VLOOKUP(AS:AS,hinded_abi!B:D,3,0)</f>
        <v>0</v>
      </c>
      <c r="BA714" s="26">
        <f t="shared" si="33"/>
        <v>0</v>
      </c>
      <c r="BB714" s="27">
        <f t="shared" si="34"/>
        <v>8</v>
      </c>
      <c r="BC714" s="95" t="str">
        <f t="shared" si="35"/>
        <v>S00030_33609223222_õppeaine23_44967</v>
      </c>
      <c r="BD714" s="99">
        <f>COUNTIF($BC$2:BC714, BC714)</f>
        <v>1</v>
      </c>
    </row>
    <row r="715" spans="1:56" hidden="1" x14ac:dyDescent="0.25">
      <c r="A715" t="s">
        <v>318</v>
      </c>
      <c r="B715" t="s">
        <v>252</v>
      </c>
      <c r="C715" t="s">
        <v>233</v>
      </c>
      <c r="D715" t="s">
        <v>877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0">
        <v>44680</v>
      </c>
      <c r="M715" s="1">
        <v>44121</v>
      </c>
      <c r="N715" s="18" t="s">
        <v>299</v>
      </c>
      <c r="O715" t="s">
        <v>55</v>
      </c>
      <c r="P715" t="s">
        <v>932</v>
      </c>
      <c r="Q715" t="s">
        <v>57</v>
      </c>
      <c r="R715" s="1">
        <v>45754</v>
      </c>
      <c r="S715" t="s">
        <v>773</v>
      </c>
      <c r="T715" t="s">
        <v>59</v>
      </c>
      <c r="U715" t="s">
        <v>176</v>
      </c>
      <c r="V715" t="s">
        <v>61</v>
      </c>
      <c r="W715">
        <v>3311</v>
      </c>
      <c r="X715" t="s">
        <v>2706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44237</v>
      </c>
      <c r="AW715" s="106">
        <v>4</v>
      </c>
      <c r="AX715" s="40">
        <f>VLOOKUP(dummy_data!$AU715,dummy_oppeained!B:C,2,0)</f>
        <v>3</v>
      </c>
      <c r="AY715" s="22" t="str">
        <f>VLOOKUP(AT715,dummy_oppeained!B:D,3,0)</f>
        <v>arvestus (mitteeristav)</v>
      </c>
      <c r="AZ715" s="72" t="str">
        <f>VLOOKUP(AS:AS,hinded_abi!B:D,3,0)</f>
        <v>NULL</v>
      </c>
      <c r="BA715" s="26" t="str">
        <f t="shared" si="33"/>
        <v/>
      </c>
      <c r="BB715" s="27">
        <f t="shared" si="34"/>
        <v>0</v>
      </c>
      <c r="BC715" s="95" t="str">
        <f t="shared" si="35"/>
        <v>S00030_33609223222_õppeaine71_44237</v>
      </c>
      <c r="BD715" s="99">
        <f>COUNTIF($BC$2:BC715, BC715)</f>
        <v>1</v>
      </c>
    </row>
    <row r="716" spans="1:56" hidden="1" x14ac:dyDescent="0.25">
      <c r="A716" t="s">
        <v>318</v>
      </c>
      <c r="B716" t="s">
        <v>252</v>
      </c>
      <c r="C716" t="s">
        <v>233</v>
      </c>
      <c r="D716" t="s">
        <v>877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0">
        <v>44680</v>
      </c>
      <c r="M716" s="1">
        <v>44121</v>
      </c>
      <c r="N716" s="18" t="s">
        <v>299</v>
      </c>
      <c r="O716" t="s">
        <v>55</v>
      </c>
      <c r="P716" t="s">
        <v>932</v>
      </c>
      <c r="Q716" t="s">
        <v>57</v>
      </c>
      <c r="R716" s="1">
        <v>45754</v>
      </c>
      <c r="S716" t="s">
        <v>773</v>
      </c>
      <c r="T716" t="s">
        <v>59</v>
      </c>
      <c r="U716" t="s">
        <v>176</v>
      </c>
      <c r="V716" t="s">
        <v>61</v>
      </c>
      <c r="W716">
        <v>3311</v>
      </c>
      <c r="X716" t="s">
        <v>2706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44814</v>
      </c>
      <c r="AW716" s="106">
        <v>4</v>
      </c>
      <c r="AX716" s="15">
        <f>VLOOKUP(dummy_data!$AU716,dummy_oppeained!B:C,2,0)</f>
        <v>2</v>
      </c>
      <c r="AY716" s="22" t="str">
        <f>VLOOKUP(AT716,dummy_oppeained!B:D,3,0)</f>
        <v>arvestus (mitteeristav)</v>
      </c>
      <c r="AZ716" s="72" t="str">
        <f>VLOOKUP(AS:AS,hinded_abi!B:D,3,0)</f>
        <v>NULL</v>
      </c>
      <c r="BA716" s="26" t="str">
        <f t="shared" si="33"/>
        <v/>
      </c>
      <c r="BB716" s="27">
        <f t="shared" si="34"/>
        <v>0</v>
      </c>
      <c r="BC716" s="95" t="str">
        <f t="shared" si="35"/>
        <v>S00030_33609223222_õppeaine75_44814</v>
      </c>
      <c r="BD716" s="99">
        <f>COUNTIF($BC$2:BC716, BC716)</f>
        <v>1</v>
      </c>
    </row>
    <row r="717" spans="1:56" hidden="1" x14ac:dyDescent="0.25">
      <c r="A717" t="s">
        <v>318</v>
      </c>
      <c r="B717" t="s">
        <v>252</v>
      </c>
      <c r="C717" t="s">
        <v>233</v>
      </c>
      <c r="D717" t="s">
        <v>877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0">
        <v>44680</v>
      </c>
      <c r="M717" s="1">
        <v>44121</v>
      </c>
      <c r="N717" s="18" t="s">
        <v>299</v>
      </c>
      <c r="O717" t="s">
        <v>55</v>
      </c>
      <c r="P717" t="s">
        <v>932</v>
      </c>
      <c r="Q717" t="s">
        <v>57</v>
      </c>
      <c r="R717" s="1">
        <v>45754</v>
      </c>
      <c r="S717" t="s">
        <v>773</v>
      </c>
      <c r="T717" t="s">
        <v>59</v>
      </c>
      <c r="U717" t="s">
        <v>176</v>
      </c>
      <c r="V717" t="s">
        <v>61</v>
      </c>
      <c r="W717">
        <v>3311</v>
      </c>
      <c r="X717" t="s">
        <v>2706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44967</v>
      </c>
      <c r="AW717" s="106">
        <v>4</v>
      </c>
      <c r="AX717" s="40">
        <f>VLOOKUP(dummy_data!$AU717,dummy_oppeained!B:C,2,0)</f>
        <v>3</v>
      </c>
      <c r="AY717" s="22" t="str">
        <f>VLOOKUP(AT717,dummy_oppeained!B:D,3,0)</f>
        <v>arvestus (mitteeristav)</v>
      </c>
      <c r="AZ717" s="72" t="str">
        <f>VLOOKUP(AS:AS,hinded_abi!B:D,3,0)</f>
        <v>NULL</v>
      </c>
      <c r="BA717" s="26" t="str">
        <f t="shared" si="33"/>
        <v/>
      </c>
      <c r="BB717" s="27">
        <f t="shared" si="34"/>
        <v>0</v>
      </c>
      <c r="BC717" s="95" t="str">
        <f t="shared" si="35"/>
        <v>S00030_33609223222_õppeaine34_44967</v>
      </c>
      <c r="BD717" s="99">
        <f>COUNTIF($BC$2:BC717, BC717)</f>
        <v>1</v>
      </c>
    </row>
    <row r="718" spans="1:56" hidden="1" x14ac:dyDescent="0.25">
      <c r="A718" t="s">
        <v>318</v>
      </c>
      <c r="B718" t="s">
        <v>252</v>
      </c>
      <c r="C718" t="s">
        <v>233</v>
      </c>
      <c r="D718" t="s">
        <v>877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0">
        <v>44680</v>
      </c>
      <c r="M718" s="1">
        <v>44121</v>
      </c>
      <c r="N718" s="18" t="s">
        <v>299</v>
      </c>
      <c r="O718" t="s">
        <v>55</v>
      </c>
      <c r="P718" t="s">
        <v>932</v>
      </c>
      <c r="Q718" t="s">
        <v>57</v>
      </c>
      <c r="R718" s="1">
        <v>45754</v>
      </c>
      <c r="S718" t="s">
        <v>773</v>
      </c>
      <c r="T718" t="s">
        <v>59</v>
      </c>
      <c r="U718" t="s">
        <v>176</v>
      </c>
      <c r="V718" t="s">
        <v>61</v>
      </c>
      <c r="W718">
        <v>3311</v>
      </c>
      <c r="X718" t="s">
        <v>2706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44967</v>
      </c>
      <c r="AW718" s="106">
        <v>4</v>
      </c>
      <c r="AX718" s="15">
        <f>VLOOKUP(dummy_data!$AU718,dummy_oppeained!B:C,2,0)</f>
        <v>8</v>
      </c>
      <c r="AY718" s="22" t="str">
        <f>VLOOKUP(AT718,dummy_oppeained!B:D,3,0)</f>
        <v>eksam (eristav hindamine)</v>
      </c>
      <c r="AZ718" s="72">
        <f>VLOOKUP(AS:AS,hinded_abi!B:D,3,0)</f>
        <v>0</v>
      </c>
      <c r="BA718" s="26">
        <f t="shared" si="33"/>
        <v>0</v>
      </c>
      <c r="BB718" s="27">
        <f t="shared" si="34"/>
        <v>8</v>
      </c>
      <c r="BC718" s="95" t="str">
        <f t="shared" si="35"/>
        <v>S00030_33609223222_õppeaine65_44967</v>
      </c>
      <c r="BD718" s="99">
        <f>COUNTIF($BC$2:BC718, BC718)</f>
        <v>1</v>
      </c>
    </row>
    <row r="719" spans="1:56" hidden="1" x14ac:dyDescent="0.25">
      <c r="A719" t="s">
        <v>318</v>
      </c>
      <c r="B719" t="s">
        <v>252</v>
      </c>
      <c r="C719" t="s">
        <v>233</v>
      </c>
      <c r="D719" t="s">
        <v>877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0">
        <v>44680</v>
      </c>
      <c r="M719" s="1">
        <v>44121</v>
      </c>
      <c r="N719" s="18" t="s">
        <v>299</v>
      </c>
      <c r="O719" t="s">
        <v>55</v>
      </c>
      <c r="P719" t="s">
        <v>932</v>
      </c>
      <c r="Q719" t="s">
        <v>57</v>
      </c>
      <c r="R719" s="1">
        <v>45754</v>
      </c>
      <c r="S719" t="s">
        <v>773</v>
      </c>
      <c r="T719" t="s">
        <v>59</v>
      </c>
      <c r="U719" t="s">
        <v>176</v>
      </c>
      <c r="V719" t="s">
        <v>61</v>
      </c>
      <c r="W719">
        <v>3311</v>
      </c>
      <c r="X719" t="s">
        <v>2706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45545</v>
      </c>
      <c r="AW719" s="106">
        <v>4</v>
      </c>
      <c r="AX719" s="40">
        <f>VLOOKUP(dummy_data!$AU719,dummy_oppeained!B:C,2,0)</f>
        <v>9</v>
      </c>
      <c r="AY719" s="22" t="str">
        <f>VLOOKUP(AT719,dummy_oppeained!B:D,3,0)</f>
        <v>eksam (eristav hindamine)</v>
      </c>
      <c r="AZ719" s="72">
        <f>VLOOKUP(AS:AS,hinded_abi!B:D,3,0)</f>
        <v>1</v>
      </c>
      <c r="BA719" s="26">
        <f t="shared" si="33"/>
        <v>9</v>
      </c>
      <c r="BB719" s="27">
        <f t="shared" si="34"/>
        <v>9</v>
      </c>
      <c r="BC719" s="95" t="str">
        <f t="shared" si="35"/>
        <v>S00030_33609223222_õppeaine80_45545</v>
      </c>
      <c r="BD719" s="99">
        <f>COUNTIF($BC$2:BC719, BC719)</f>
        <v>1</v>
      </c>
    </row>
    <row r="720" spans="1:56" hidden="1" x14ac:dyDescent="0.25">
      <c r="A720" t="s">
        <v>318</v>
      </c>
      <c r="B720" t="s">
        <v>252</v>
      </c>
      <c r="C720" t="s">
        <v>233</v>
      </c>
      <c r="D720" t="s">
        <v>877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0">
        <v>44680</v>
      </c>
      <c r="M720" s="1">
        <v>44121</v>
      </c>
      <c r="N720" s="18" t="s">
        <v>299</v>
      </c>
      <c r="O720" t="s">
        <v>55</v>
      </c>
      <c r="P720" t="s">
        <v>932</v>
      </c>
      <c r="Q720" t="s">
        <v>57</v>
      </c>
      <c r="R720" s="1">
        <v>45754</v>
      </c>
      <c r="S720" t="s">
        <v>773</v>
      </c>
      <c r="T720" t="s">
        <v>59</v>
      </c>
      <c r="U720" t="s">
        <v>176</v>
      </c>
      <c r="V720" t="s">
        <v>61</v>
      </c>
      <c r="W720">
        <v>3311</v>
      </c>
      <c r="X720" t="s">
        <v>2706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44602</v>
      </c>
      <c r="AW720" s="106">
        <v>4</v>
      </c>
      <c r="AX720" s="15">
        <f>VLOOKUP(dummy_data!$AU720,dummy_oppeained!B:C,2,0)</f>
        <v>6</v>
      </c>
      <c r="AY720" s="22" t="str">
        <f>VLOOKUP(AT720,dummy_oppeained!B:D,3,0)</f>
        <v>hindeline arvestus (eristav hindamine)</v>
      </c>
      <c r="AZ720" s="72">
        <f>VLOOKUP(AS:AS,hinded_abi!B:D,3,0)</f>
        <v>4</v>
      </c>
      <c r="BA720" s="26">
        <f t="shared" si="33"/>
        <v>24</v>
      </c>
      <c r="BB720" s="27">
        <f t="shared" si="34"/>
        <v>6</v>
      </c>
      <c r="BC720" s="95" t="str">
        <f t="shared" si="35"/>
        <v>S00030_33609223222_õppeaine84_44602</v>
      </c>
      <c r="BD720" s="99">
        <f>COUNTIF($BC$2:BC720, BC720)</f>
        <v>1</v>
      </c>
    </row>
    <row r="721" spans="1:56" hidden="1" x14ac:dyDescent="0.25">
      <c r="A721" t="s">
        <v>318</v>
      </c>
      <c r="B721" t="s">
        <v>252</v>
      </c>
      <c r="C721" t="s">
        <v>233</v>
      </c>
      <c r="D721" t="s">
        <v>877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0">
        <v>44680</v>
      </c>
      <c r="M721" s="1">
        <v>44121</v>
      </c>
      <c r="N721" s="18" t="s">
        <v>299</v>
      </c>
      <c r="O721" t="s">
        <v>55</v>
      </c>
      <c r="P721" t="s">
        <v>932</v>
      </c>
      <c r="Q721" t="s">
        <v>57</v>
      </c>
      <c r="R721" s="1">
        <v>45754</v>
      </c>
      <c r="S721" t="s">
        <v>773</v>
      </c>
      <c r="T721" t="s">
        <v>59</v>
      </c>
      <c r="U721" t="s">
        <v>176</v>
      </c>
      <c r="V721" t="s">
        <v>61</v>
      </c>
      <c r="W721">
        <v>3311</v>
      </c>
      <c r="X721" t="s">
        <v>2706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45332</v>
      </c>
      <c r="AW721" s="106">
        <v>4</v>
      </c>
      <c r="AX721" s="40">
        <f>VLOOKUP(dummy_data!$AU721,dummy_oppeained!B:C,2,0)</f>
        <v>8</v>
      </c>
      <c r="AY721" s="22" t="str">
        <f>VLOOKUP(AT721,dummy_oppeained!B:D,3,0)</f>
        <v>eksam (eristav hindamine)</v>
      </c>
      <c r="AZ721" s="72">
        <f>VLOOKUP(AS:AS,hinded_abi!B:D,3,0)</f>
        <v>0</v>
      </c>
      <c r="BA721" s="26">
        <f t="shared" si="33"/>
        <v>0</v>
      </c>
      <c r="BB721" s="27">
        <f t="shared" si="34"/>
        <v>8</v>
      </c>
      <c r="BC721" s="95" t="str">
        <f t="shared" si="35"/>
        <v>S00030_33609223222_õppeaine37_45332</v>
      </c>
      <c r="BD721" s="99">
        <f>COUNTIF($BC$2:BC721, BC721)</f>
        <v>1</v>
      </c>
    </row>
    <row r="722" spans="1:56" hidden="1" x14ac:dyDescent="0.25">
      <c r="A722" t="s">
        <v>318</v>
      </c>
      <c r="B722" t="s">
        <v>252</v>
      </c>
      <c r="C722" t="s">
        <v>233</v>
      </c>
      <c r="D722" t="s">
        <v>877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0">
        <v>44680</v>
      </c>
      <c r="M722" s="1">
        <v>44121</v>
      </c>
      <c r="N722" s="18" t="s">
        <v>299</v>
      </c>
      <c r="O722" t="s">
        <v>55</v>
      </c>
      <c r="P722" t="s">
        <v>932</v>
      </c>
      <c r="Q722" t="s">
        <v>57</v>
      </c>
      <c r="R722" s="1">
        <v>45754</v>
      </c>
      <c r="S722" t="s">
        <v>773</v>
      </c>
      <c r="T722" t="s">
        <v>59</v>
      </c>
      <c r="U722" t="s">
        <v>176</v>
      </c>
      <c r="V722" t="s">
        <v>61</v>
      </c>
      <c r="W722">
        <v>3311</v>
      </c>
      <c r="X722" t="s">
        <v>2706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44814</v>
      </c>
      <c r="AW722" s="106">
        <v>4</v>
      </c>
      <c r="AX722" s="15">
        <f>VLOOKUP(dummy_data!$AU722,dummy_oppeained!B:C,2,0)</f>
        <v>3</v>
      </c>
      <c r="AY722" s="22" t="str">
        <f>VLOOKUP(AT722,dummy_oppeained!B:D,3,0)</f>
        <v>arvestus (mitteeristav)</v>
      </c>
      <c r="AZ722" s="72" t="str">
        <f>VLOOKUP(AS:AS,hinded_abi!B:D,3,0)</f>
        <v>NULL</v>
      </c>
      <c r="BA722" s="26" t="str">
        <f t="shared" si="33"/>
        <v/>
      </c>
      <c r="BB722" s="27">
        <f t="shared" si="34"/>
        <v>0</v>
      </c>
      <c r="BC722" s="95" t="str">
        <f t="shared" si="35"/>
        <v>S00030_33609223222_õppeaine21_44814</v>
      </c>
      <c r="BD722" s="99">
        <f>COUNTIF($BC$2:BC722, BC722)</f>
        <v>1</v>
      </c>
    </row>
    <row r="723" spans="1:56" hidden="1" x14ac:dyDescent="0.25">
      <c r="A723" t="s">
        <v>318</v>
      </c>
      <c r="B723" t="s">
        <v>252</v>
      </c>
      <c r="C723" t="s">
        <v>233</v>
      </c>
      <c r="D723" t="s">
        <v>877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0">
        <v>44680</v>
      </c>
      <c r="M723" s="1">
        <v>44121</v>
      </c>
      <c r="N723" s="18" t="s">
        <v>299</v>
      </c>
      <c r="O723" t="s">
        <v>55</v>
      </c>
      <c r="P723" t="s">
        <v>932</v>
      </c>
      <c r="Q723" t="s">
        <v>57</v>
      </c>
      <c r="R723" s="1">
        <v>45754</v>
      </c>
      <c r="S723" t="s">
        <v>773</v>
      </c>
      <c r="T723" t="s">
        <v>59</v>
      </c>
      <c r="U723" t="s">
        <v>176</v>
      </c>
      <c r="V723" t="s">
        <v>61</v>
      </c>
      <c r="W723">
        <v>3311</v>
      </c>
      <c r="X723" t="s">
        <v>2706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45179</v>
      </c>
      <c r="AW723" s="106">
        <v>4</v>
      </c>
      <c r="AX723" s="40">
        <f>VLOOKUP(dummy_data!$AU723,dummy_oppeained!B:C,2,0)</f>
        <v>6</v>
      </c>
      <c r="AY723" s="22" t="str">
        <f>VLOOKUP(AT723,dummy_oppeained!B:D,3,0)</f>
        <v>hindeline arvestus (eristav hindamine)</v>
      </c>
      <c r="AZ723" s="72">
        <f>VLOOKUP(AS:AS,hinded_abi!B:D,3,0)</f>
        <v>3</v>
      </c>
      <c r="BA723" s="26">
        <f t="shared" si="33"/>
        <v>18</v>
      </c>
      <c r="BB723" s="27">
        <f t="shared" si="34"/>
        <v>6</v>
      </c>
      <c r="BC723" s="95" t="str">
        <f t="shared" si="35"/>
        <v>S00030_33609223222_õppeaine28_45179</v>
      </c>
      <c r="BD723" s="99">
        <f>COUNTIF($BC$2:BC723, BC723)</f>
        <v>1</v>
      </c>
    </row>
    <row r="724" spans="1:56" hidden="1" x14ac:dyDescent="0.25">
      <c r="A724" t="s">
        <v>318</v>
      </c>
      <c r="B724" t="s">
        <v>252</v>
      </c>
      <c r="C724" t="s">
        <v>233</v>
      </c>
      <c r="D724" t="s">
        <v>877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0">
        <v>44680</v>
      </c>
      <c r="M724" s="1">
        <v>44121</v>
      </c>
      <c r="N724" s="18" t="s">
        <v>299</v>
      </c>
      <c r="O724" t="s">
        <v>55</v>
      </c>
      <c r="P724" t="s">
        <v>932</v>
      </c>
      <c r="Q724" t="s">
        <v>57</v>
      </c>
      <c r="R724" s="1">
        <v>45754</v>
      </c>
      <c r="S724" t="s">
        <v>773</v>
      </c>
      <c r="T724" t="s">
        <v>59</v>
      </c>
      <c r="U724" t="s">
        <v>176</v>
      </c>
      <c r="V724" t="s">
        <v>61</v>
      </c>
      <c r="W724">
        <v>3311</v>
      </c>
      <c r="X724" t="s">
        <v>2706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45910</v>
      </c>
      <c r="AW724" s="106">
        <v>4</v>
      </c>
      <c r="AX724" s="15">
        <f>VLOOKUP(dummy_data!$AU724,dummy_oppeained!B:C,2,0)</f>
        <v>6</v>
      </c>
      <c r="AY724" s="22" t="str">
        <f>VLOOKUP(AT724,dummy_oppeained!B:D,3,0)</f>
        <v>hindeline arvestus (eristav hindamine)</v>
      </c>
      <c r="AZ724" s="72">
        <f>VLOOKUP(AS:AS,hinded_abi!B:D,3,0)</f>
        <v>1</v>
      </c>
      <c r="BA724" s="26">
        <f t="shared" si="33"/>
        <v>6</v>
      </c>
      <c r="BB724" s="27">
        <f t="shared" si="34"/>
        <v>6</v>
      </c>
      <c r="BC724" s="95" t="str">
        <f t="shared" si="35"/>
        <v>S00030_33609223222_õppeaine42_45910</v>
      </c>
      <c r="BD724" s="99">
        <f>COUNTIF($BC$2:BC724, BC724)</f>
        <v>1</v>
      </c>
    </row>
    <row r="725" spans="1:56" hidden="1" x14ac:dyDescent="0.25">
      <c r="A725" t="s">
        <v>318</v>
      </c>
      <c r="B725" t="s">
        <v>252</v>
      </c>
      <c r="C725" t="s">
        <v>233</v>
      </c>
      <c r="D725" t="s">
        <v>877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0">
        <v>44680</v>
      </c>
      <c r="M725" s="1">
        <v>44121</v>
      </c>
      <c r="N725" s="18" t="s">
        <v>299</v>
      </c>
      <c r="O725" t="s">
        <v>55</v>
      </c>
      <c r="P725" t="s">
        <v>932</v>
      </c>
      <c r="Q725" t="s">
        <v>57</v>
      </c>
      <c r="R725" s="1">
        <v>45754</v>
      </c>
      <c r="S725" t="s">
        <v>773</v>
      </c>
      <c r="T725" t="s">
        <v>59</v>
      </c>
      <c r="U725" t="s">
        <v>176</v>
      </c>
      <c r="V725" t="s">
        <v>61</v>
      </c>
      <c r="W725">
        <v>3311</v>
      </c>
      <c r="X725" t="s">
        <v>2706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45698</v>
      </c>
      <c r="AW725" s="106">
        <v>4</v>
      </c>
      <c r="AX725" s="40">
        <f>VLOOKUP(dummy_data!$AU725,dummy_oppeained!B:C,2,0)</f>
        <v>3</v>
      </c>
      <c r="AY725" s="22" t="str">
        <f>VLOOKUP(AT725,dummy_oppeained!B:D,3,0)</f>
        <v>arvestus (mitteeristav)</v>
      </c>
      <c r="AZ725" s="72" t="str">
        <f>VLOOKUP(AS:AS,hinded_abi!B:D,3,0)</f>
        <v>NULL</v>
      </c>
      <c r="BA725" s="26" t="str">
        <f t="shared" si="33"/>
        <v/>
      </c>
      <c r="BB725" s="27">
        <f t="shared" si="34"/>
        <v>0</v>
      </c>
      <c r="BC725" s="95" t="str">
        <f t="shared" si="35"/>
        <v>S00030_33609223222_õppeaine87_45698</v>
      </c>
      <c r="BD725" s="99">
        <f>COUNTIF($BC$2:BC725, BC725)</f>
        <v>1</v>
      </c>
    </row>
    <row r="726" spans="1:56" hidden="1" x14ac:dyDescent="0.25">
      <c r="A726" t="s">
        <v>318</v>
      </c>
      <c r="B726" t="s">
        <v>252</v>
      </c>
      <c r="C726" t="s">
        <v>233</v>
      </c>
      <c r="D726" t="s">
        <v>877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0">
        <v>44680</v>
      </c>
      <c r="M726" s="1">
        <v>44121</v>
      </c>
      <c r="N726" s="18" t="s">
        <v>299</v>
      </c>
      <c r="O726" t="s">
        <v>55</v>
      </c>
      <c r="P726" t="s">
        <v>932</v>
      </c>
      <c r="Q726" t="s">
        <v>57</v>
      </c>
      <c r="R726" s="1">
        <v>45754</v>
      </c>
      <c r="S726" t="s">
        <v>773</v>
      </c>
      <c r="T726" t="s">
        <v>59</v>
      </c>
      <c r="U726" t="s">
        <v>176</v>
      </c>
      <c r="V726" t="s">
        <v>61</v>
      </c>
      <c r="W726">
        <v>3311</v>
      </c>
      <c r="X726" t="s">
        <v>2706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44237</v>
      </c>
      <c r="AW726" s="106">
        <v>4</v>
      </c>
      <c r="AX726" s="15">
        <f>VLOOKUP(dummy_data!$AU726,dummy_oppeained!B:C,2,0)</f>
        <v>5</v>
      </c>
      <c r="AY726" s="22" t="str">
        <f>VLOOKUP(AT726,dummy_oppeained!B:D,3,0)</f>
        <v>hindeline arvestus (eristav hindamine)</v>
      </c>
      <c r="AZ726" s="72">
        <f>VLOOKUP(AS:AS,hinded_abi!B:D,3,0)</f>
        <v>4</v>
      </c>
      <c r="BA726" s="26">
        <f t="shared" si="33"/>
        <v>20</v>
      </c>
      <c r="BB726" s="27">
        <f t="shared" si="34"/>
        <v>5</v>
      </c>
      <c r="BC726" s="95" t="str">
        <f t="shared" si="35"/>
        <v>S00030_33609223222_õppeaine25_44237</v>
      </c>
      <c r="BD726" s="99">
        <f>COUNTIF($BC$2:BC726, BC726)</f>
        <v>1</v>
      </c>
    </row>
    <row r="727" spans="1:56" hidden="1" x14ac:dyDescent="0.25">
      <c r="A727" t="s">
        <v>318</v>
      </c>
      <c r="B727" t="s">
        <v>252</v>
      </c>
      <c r="C727" t="s">
        <v>233</v>
      </c>
      <c r="D727" t="s">
        <v>877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0">
        <v>44680</v>
      </c>
      <c r="M727" s="1">
        <v>44121</v>
      </c>
      <c r="N727" s="18" t="s">
        <v>299</v>
      </c>
      <c r="O727" t="s">
        <v>55</v>
      </c>
      <c r="P727" t="s">
        <v>932</v>
      </c>
      <c r="Q727" t="s">
        <v>57</v>
      </c>
      <c r="R727" s="1">
        <v>45754</v>
      </c>
      <c r="S727" t="s">
        <v>773</v>
      </c>
      <c r="T727" t="s">
        <v>59</v>
      </c>
      <c r="U727" t="s">
        <v>176</v>
      </c>
      <c r="V727" t="s">
        <v>61</v>
      </c>
      <c r="W727">
        <v>3311</v>
      </c>
      <c r="X727" t="s">
        <v>2706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44967</v>
      </c>
      <c r="AW727" s="106">
        <v>4</v>
      </c>
      <c r="AX727" s="40">
        <f>VLOOKUP(dummy_data!$AU727,dummy_oppeained!B:C,2,0)</f>
        <v>3</v>
      </c>
      <c r="AY727" s="22" t="str">
        <f>VLOOKUP(AT727,dummy_oppeained!B:D,3,0)</f>
        <v>arvestus (mitteeristav)</v>
      </c>
      <c r="AZ727" s="72">
        <f>VLOOKUP(AS:AS,hinded_abi!B:D,3,0)</f>
        <v>0</v>
      </c>
      <c r="BA727" s="26">
        <f t="shared" si="33"/>
        <v>0</v>
      </c>
      <c r="BB727" s="27">
        <f t="shared" si="34"/>
        <v>0</v>
      </c>
      <c r="BC727" s="95" t="str">
        <f t="shared" si="35"/>
        <v>S00030_33609223222_õppeaine29_44967</v>
      </c>
      <c r="BD727" s="99">
        <f>COUNTIF($BC$2:BC727, BC727)</f>
        <v>1</v>
      </c>
    </row>
    <row r="728" spans="1:56" hidden="1" x14ac:dyDescent="0.25">
      <c r="A728" t="s">
        <v>318</v>
      </c>
      <c r="B728" t="s">
        <v>252</v>
      </c>
      <c r="C728" t="s">
        <v>233</v>
      </c>
      <c r="D728" t="s">
        <v>877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0">
        <v>44680</v>
      </c>
      <c r="M728" s="1">
        <v>44121</v>
      </c>
      <c r="N728" s="18" t="s">
        <v>299</v>
      </c>
      <c r="O728" t="s">
        <v>55</v>
      </c>
      <c r="P728" t="s">
        <v>932</v>
      </c>
      <c r="Q728" t="s">
        <v>57</v>
      </c>
      <c r="R728" s="1">
        <v>45754</v>
      </c>
      <c r="S728" t="s">
        <v>773</v>
      </c>
      <c r="T728" t="s">
        <v>59</v>
      </c>
      <c r="U728" t="s">
        <v>176</v>
      </c>
      <c r="V728" t="s">
        <v>61</v>
      </c>
      <c r="W728">
        <v>3311</v>
      </c>
      <c r="X728" t="s">
        <v>2706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45332</v>
      </c>
      <c r="AW728" s="106">
        <v>4</v>
      </c>
      <c r="AX728" s="15">
        <f>VLOOKUP(dummy_data!$AU728,dummy_oppeained!B:C,2,0)</f>
        <v>2</v>
      </c>
      <c r="AY728" s="22" t="str">
        <f>VLOOKUP(AT728,dummy_oppeained!B:D,3,0)</f>
        <v>arvestus (mitteeristav)</v>
      </c>
      <c r="AZ728" s="72" t="str">
        <f>VLOOKUP(AS:AS,hinded_abi!B:D,3,0)</f>
        <v>NULL</v>
      </c>
      <c r="BA728" s="26" t="str">
        <f t="shared" si="33"/>
        <v/>
      </c>
      <c r="BB728" s="27">
        <f t="shared" si="34"/>
        <v>0</v>
      </c>
      <c r="BC728" s="95" t="str">
        <f t="shared" si="35"/>
        <v>S00030_33609223222_õppeaine4_45332</v>
      </c>
      <c r="BD728" s="99">
        <f>COUNTIF($BC$2:BC728, BC728)</f>
        <v>1</v>
      </c>
    </row>
    <row r="729" spans="1:56" hidden="1" x14ac:dyDescent="0.25">
      <c r="A729" t="s">
        <v>318</v>
      </c>
      <c r="B729" t="s">
        <v>252</v>
      </c>
      <c r="C729" t="s">
        <v>233</v>
      </c>
      <c r="D729" t="s">
        <v>877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0">
        <v>44680</v>
      </c>
      <c r="M729" s="1">
        <v>44121</v>
      </c>
      <c r="N729" s="18" t="s">
        <v>299</v>
      </c>
      <c r="O729" t="s">
        <v>55</v>
      </c>
      <c r="P729" t="s">
        <v>932</v>
      </c>
      <c r="Q729" t="s">
        <v>57</v>
      </c>
      <c r="R729" s="1">
        <v>45754</v>
      </c>
      <c r="S729" t="s">
        <v>773</v>
      </c>
      <c r="T729" t="s">
        <v>59</v>
      </c>
      <c r="U729" t="s">
        <v>176</v>
      </c>
      <c r="V729" t="s">
        <v>61</v>
      </c>
      <c r="W729">
        <v>3311</v>
      </c>
      <c r="X729" t="s">
        <v>2706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44967</v>
      </c>
      <c r="AW729" s="106">
        <v>4</v>
      </c>
      <c r="AX729" s="40">
        <f>VLOOKUP(dummy_data!$AU729,dummy_oppeained!B:C,2,0)</f>
        <v>2</v>
      </c>
      <c r="AY729" s="22" t="str">
        <f>VLOOKUP(AT729,dummy_oppeained!B:D,3,0)</f>
        <v>arvestus (mitteeristav)</v>
      </c>
      <c r="AZ729" s="72" t="str">
        <f>VLOOKUP(AS:AS,hinded_abi!B:D,3,0)</f>
        <v>NULL</v>
      </c>
      <c r="BA729" s="26" t="str">
        <f t="shared" si="33"/>
        <v/>
      </c>
      <c r="BB729" s="27">
        <f t="shared" si="34"/>
        <v>0</v>
      </c>
      <c r="BC729" s="95" t="str">
        <f t="shared" si="35"/>
        <v>S00030_33609223222_õppeaine47_44967</v>
      </c>
      <c r="BD729" s="99">
        <f>COUNTIF($BC$2:BC729, BC729)</f>
        <v>1</v>
      </c>
    </row>
    <row r="730" spans="1:56" hidden="1" x14ac:dyDescent="0.25">
      <c r="A730" t="s">
        <v>318</v>
      </c>
      <c r="B730" t="s">
        <v>252</v>
      </c>
      <c r="C730" t="s">
        <v>233</v>
      </c>
      <c r="D730" t="s">
        <v>877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0">
        <v>44680</v>
      </c>
      <c r="M730" s="1">
        <v>44121</v>
      </c>
      <c r="N730" s="18" t="s">
        <v>299</v>
      </c>
      <c r="O730" t="s">
        <v>55</v>
      </c>
      <c r="P730" t="s">
        <v>932</v>
      </c>
      <c r="Q730" t="s">
        <v>57</v>
      </c>
      <c r="R730" s="1">
        <v>45754</v>
      </c>
      <c r="S730" t="s">
        <v>773</v>
      </c>
      <c r="T730" t="s">
        <v>59</v>
      </c>
      <c r="U730" t="s">
        <v>176</v>
      </c>
      <c r="V730" t="s">
        <v>61</v>
      </c>
      <c r="W730">
        <v>3311</v>
      </c>
      <c r="X730" t="s">
        <v>2706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45332</v>
      </c>
      <c r="AW730" s="106">
        <v>4</v>
      </c>
      <c r="AX730" s="15">
        <f>VLOOKUP(dummy_data!$AU730,dummy_oppeained!B:C,2,0)</f>
        <v>6</v>
      </c>
      <c r="AY730" s="22" t="str">
        <f>VLOOKUP(AT730,dummy_oppeained!B:D,3,0)</f>
        <v>hindeline arvestus (eristav hindamine)</v>
      </c>
      <c r="AZ730" s="72">
        <f>VLOOKUP(AS:AS,hinded_abi!B:D,3,0)</f>
        <v>3</v>
      </c>
      <c r="BA730" s="26">
        <f t="shared" si="33"/>
        <v>18</v>
      </c>
      <c r="BB730" s="27">
        <f t="shared" si="34"/>
        <v>6</v>
      </c>
      <c r="BC730" s="95" t="str">
        <f t="shared" si="35"/>
        <v>S00030_33609223222_õppeaine27_45332</v>
      </c>
      <c r="BD730" s="99">
        <f>COUNTIF($BC$2:BC730, BC730)</f>
        <v>1</v>
      </c>
    </row>
    <row r="731" spans="1:56" hidden="1" x14ac:dyDescent="0.25">
      <c r="A731" t="s">
        <v>318</v>
      </c>
      <c r="B731" t="s">
        <v>252</v>
      </c>
      <c r="C731" t="s">
        <v>233</v>
      </c>
      <c r="D731" t="s">
        <v>877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0">
        <v>44680</v>
      </c>
      <c r="M731" s="1">
        <v>44121</v>
      </c>
      <c r="N731" s="18" t="s">
        <v>299</v>
      </c>
      <c r="O731" t="s">
        <v>55</v>
      </c>
      <c r="P731" t="s">
        <v>932</v>
      </c>
      <c r="Q731" t="s">
        <v>57</v>
      </c>
      <c r="R731" s="1">
        <v>45754</v>
      </c>
      <c r="S731" t="s">
        <v>773</v>
      </c>
      <c r="T731" t="s">
        <v>59</v>
      </c>
      <c r="U731" t="s">
        <v>176</v>
      </c>
      <c r="V731" t="s">
        <v>61</v>
      </c>
      <c r="W731">
        <v>3311</v>
      </c>
      <c r="X731" t="s">
        <v>2706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45545</v>
      </c>
      <c r="AW731" s="106">
        <v>4</v>
      </c>
      <c r="AX731" s="40">
        <f>VLOOKUP(dummy_data!$AU731,dummy_oppeained!B:C,2,0)</f>
        <v>3</v>
      </c>
      <c r="AY731" s="22" t="str">
        <f>VLOOKUP(AT731,dummy_oppeained!B:D,3,0)</f>
        <v>arvestus (mitteeristav)</v>
      </c>
      <c r="AZ731" s="72" t="str">
        <f>VLOOKUP(AS:AS,hinded_abi!B:D,3,0)</f>
        <v>NULL</v>
      </c>
      <c r="BA731" s="26" t="str">
        <f t="shared" si="33"/>
        <v/>
      </c>
      <c r="BB731" s="27">
        <f t="shared" si="34"/>
        <v>0</v>
      </c>
      <c r="BC731" s="95" t="str">
        <f t="shared" si="35"/>
        <v>S00030_33609223222_õppeaine45_45545</v>
      </c>
      <c r="BD731" s="99">
        <f>COUNTIF($BC$2:BC731, BC731)</f>
        <v>1</v>
      </c>
    </row>
    <row r="732" spans="1:56" hidden="1" x14ac:dyDescent="0.25">
      <c r="A732" t="s">
        <v>319</v>
      </c>
      <c r="B732" t="s">
        <v>320</v>
      </c>
      <c r="C732" t="s">
        <v>49</v>
      </c>
      <c r="D732" t="s">
        <v>892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949</v>
      </c>
      <c r="Q732" t="s">
        <v>10</v>
      </c>
      <c r="R732" s="1">
        <v>44086</v>
      </c>
      <c r="S732" t="s">
        <v>773</v>
      </c>
      <c r="T732" t="s">
        <v>59</v>
      </c>
      <c r="U732" t="s">
        <v>176</v>
      </c>
      <c r="V732" t="s">
        <v>293</v>
      </c>
      <c r="W732">
        <v>80997</v>
      </c>
      <c r="X732" t="s">
        <v>2706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45698</v>
      </c>
      <c r="AW732" s="106">
        <v>3</v>
      </c>
      <c r="AX732" s="15">
        <f>VLOOKUP(dummy_data!$AU732,dummy_oppeained!B:C,2,0)</f>
        <v>3</v>
      </c>
      <c r="AY732" s="22" t="str">
        <f>VLOOKUP(AT732,dummy_oppeained!B:D,3,0)</f>
        <v>arvestus (mitteeristav)</v>
      </c>
      <c r="AZ732" s="72" t="str">
        <f>VLOOKUP(AS:AS,hinded_abi!B:D,3,0)</f>
        <v>NULL</v>
      </c>
      <c r="BA732" s="26" t="str">
        <f t="shared" si="33"/>
        <v/>
      </c>
      <c r="BB732" s="27">
        <f t="shared" si="34"/>
        <v>0</v>
      </c>
      <c r="BC732" s="95" t="str">
        <f t="shared" si="35"/>
        <v>S00031_56104156192_õppeaine21_45698</v>
      </c>
      <c r="BD732" s="99">
        <f>COUNTIF($BC$2:BC732, BC732)</f>
        <v>1</v>
      </c>
    </row>
    <row r="733" spans="1:56" hidden="1" x14ac:dyDescent="0.25">
      <c r="A733" t="s">
        <v>319</v>
      </c>
      <c r="B733" t="s">
        <v>320</v>
      </c>
      <c r="C733" t="s">
        <v>49</v>
      </c>
      <c r="D733" t="s">
        <v>892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949</v>
      </c>
      <c r="Q733" t="s">
        <v>10</v>
      </c>
      <c r="R733" s="1">
        <v>44086</v>
      </c>
      <c r="S733" t="s">
        <v>773</v>
      </c>
      <c r="T733" t="s">
        <v>59</v>
      </c>
      <c r="U733" t="s">
        <v>176</v>
      </c>
      <c r="V733" t="s">
        <v>293</v>
      </c>
      <c r="W733">
        <v>80997</v>
      </c>
      <c r="X733" t="s">
        <v>2706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44237</v>
      </c>
      <c r="AW733" s="106">
        <v>3</v>
      </c>
      <c r="AX733" s="40">
        <f>VLOOKUP(dummy_data!$AU733,dummy_oppeained!B:C,2,0)</f>
        <v>6</v>
      </c>
      <c r="AY733" s="22" t="str">
        <f>VLOOKUP(AT733,dummy_oppeained!B:D,3,0)</f>
        <v>hindeline arvestus (eristav hindamine)</v>
      </c>
      <c r="AZ733" s="72">
        <f>VLOOKUP(AS:AS,hinded_abi!B:D,3,0)</f>
        <v>2</v>
      </c>
      <c r="BA733" s="26">
        <f t="shared" si="33"/>
        <v>12</v>
      </c>
      <c r="BB733" s="27">
        <f t="shared" si="34"/>
        <v>6</v>
      </c>
      <c r="BC733" s="95" t="str">
        <f t="shared" si="35"/>
        <v>S00031_56104156192_õppeaine84_44237</v>
      </c>
      <c r="BD733" s="99">
        <f>COUNTIF($BC$2:BC733, BC733)</f>
        <v>1</v>
      </c>
    </row>
    <row r="734" spans="1:56" hidden="1" x14ac:dyDescent="0.25">
      <c r="A734" t="s">
        <v>319</v>
      </c>
      <c r="B734" t="s">
        <v>320</v>
      </c>
      <c r="C734" t="s">
        <v>49</v>
      </c>
      <c r="D734" t="s">
        <v>892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949</v>
      </c>
      <c r="Q734" t="s">
        <v>10</v>
      </c>
      <c r="R734" s="1">
        <v>44086</v>
      </c>
      <c r="S734" t="s">
        <v>773</v>
      </c>
      <c r="T734" t="s">
        <v>59</v>
      </c>
      <c r="U734" t="s">
        <v>176</v>
      </c>
      <c r="V734" t="s">
        <v>293</v>
      </c>
      <c r="W734">
        <v>80997</v>
      </c>
      <c r="X734" t="s">
        <v>2706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44449</v>
      </c>
      <c r="AW734" s="106">
        <v>3</v>
      </c>
      <c r="AX734" s="15">
        <f>VLOOKUP(dummy_data!$AU734,dummy_oppeained!B:C,2,0)</f>
        <v>6</v>
      </c>
      <c r="AY734" s="22" t="str">
        <f>VLOOKUP(AT734,dummy_oppeained!B:D,3,0)</f>
        <v>hindeline arvestus (eristav hindamine)</v>
      </c>
      <c r="AZ734" s="72">
        <f>VLOOKUP(AS:AS,hinded_abi!B:D,3,0)</f>
        <v>0</v>
      </c>
      <c r="BA734" s="26">
        <f t="shared" si="33"/>
        <v>0</v>
      </c>
      <c r="BB734" s="27">
        <f t="shared" si="34"/>
        <v>6</v>
      </c>
      <c r="BC734" s="95" t="str">
        <f t="shared" si="35"/>
        <v>S00031_56104156192_õppeaine2_44449</v>
      </c>
      <c r="BD734" s="99">
        <f>COUNTIF($BC$2:BC734, BC734)</f>
        <v>1</v>
      </c>
    </row>
    <row r="735" spans="1:56" hidden="1" x14ac:dyDescent="0.25">
      <c r="A735" t="s">
        <v>319</v>
      </c>
      <c r="B735" t="s">
        <v>320</v>
      </c>
      <c r="C735" t="s">
        <v>49</v>
      </c>
      <c r="D735" t="s">
        <v>892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949</v>
      </c>
      <c r="Q735" t="s">
        <v>10</v>
      </c>
      <c r="R735" s="1">
        <v>44086</v>
      </c>
      <c r="S735" t="s">
        <v>773</v>
      </c>
      <c r="T735" t="s">
        <v>59</v>
      </c>
      <c r="U735" t="s">
        <v>176</v>
      </c>
      <c r="V735" t="s">
        <v>293</v>
      </c>
      <c r="W735">
        <v>80997</v>
      </c>
      <c r="X735" t="s">
        <v>2706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45545</v>
      </c>
      <c r="AW735" s="106">
        <v>3</v>
      </c>
      <c r="AX735" s="40">
        <f>VLOOKUP(dummy_data!$AU735,dummy_oppeained!B:C,2,0)</f>
        <v>3</v>
      </c>
      <c r="AY735" s="22" t="str">
        <f>VLOOKUP(AT735,dummy_oppeained!B:D,3,0)</f>
        <v>arvestus (mitteeristav)</v>
      </c>
      <c r="AZ735" s="72" t="str">
        <f>VLOOKUP(AS:AS,hinded_abi!B:D,3,0)</f>
        <v>NULL</v>
      </c>
      <c r="BA735" s="26" t="str">
        <f t="shared" si="33"/>
        <v/>
      </c>
      <c r="BB735" s="27">
        <f t="shared" si="34"/>
        <v>0</v>
      </c>
      <c r="BC735" s="95" t="str">
        <f t="shared" si="35"/>
        <v>S00031_56104156192_õppeaine76_45545</v>
      </c>
      <c r="BD735" s="99">
        <f>COUNTIF($BC$2:BC735, BC735)</f>
        <v>1</v>
      </c>
    </row>
    <row r="736" spans="1:56" hidden="1" x14ac:dyDescent="0.25">
      <c r="A736" t="s">
        <v>319</v>
      </c>
      <c r="B736" t="s">
        <v>320</v>
      </c>
      <c r="C736" t="s">
        <v>49</v>
      </c>
      <c r="D736" t="s">
        <v>892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949</v>
      </c>
      <c r="Q736" t="s">
        <v>10</v>
      </c>
      <c r="R736" s="1">
        <v>44086</v>
      </c>
      <c r="S736" t="s">
        <v>773</v>
      </c>
      <c r="T736" t="s">
        <v>59</v>
      </c>
      <c r="U736" t="s">
        <v>176</v>
      </c>
      <c r="V736" t="s">
        <v>293</v>
      </c>
      <c r="W736">
        <v>80997</v>
      </c>
      <c r="X736" t="s">
        <v>2706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44814</v>
      </c>
      <c r="AW736" s="106">
        <v>3</v>
      </c>
      <c r="AX736" s="15">
        <f>VLOOKUP(dummy_data!$AU736,dummy_oppeained!B:C,2,0)</f>
        <v>2</v>
      </c>
      <c r="AY736" s="22" t="str">
        <f>VLOOKUP(AT736,dummy_oppeained!B:D,3,0)</f>
        <v>arvestus (mitteeristav)</v>
      </c>
      <c r="AZ736" s="72" t="str">
        <f>VLOOKUP(AS:AS,hinded_abi!B:D,3,0)</f>
        <v>NULL</v>
      </c>
      <c r="BA736" s="26" t="str">
        <f t="shared" si="33"/>
        <v/>
      </c>
      <c r="BB736" s="27">
        <f t="shared" si="34"/>
        <v>0</v>
      </c>
      <c r="BC736" s="95" t="str">
        <f t="shared" si="35"/>
        <v>S00031_56104156192_õppeaine47_44814</v>
      </c>
      <c r="BD736" s="99">
        <f>COUNTIF($BC$2:BC736, BC736)</f>
        <v>1</v>
      </c>
    </row>
    <row r="737" spans="1:56" hidden="1" x14ac:dyDescent="0.25">
      <c r="A737" t="s">
        <v>319</v>
      </c>
      <c r="B737" t="s">
        <v>320</v>
      </c>
      <c r="C737" t="s">
        <v>49</v>
      </c>
      <c r="D737" t="s">
        <v>892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949</v>
      </c>
      <c r="Q737" t="s">
        <v>10</v>
      </c>
      <c r="R737" s="1">
        <v>44086</v>
      </c>
      <c r="S737" t="s">
        <v>773</v>
      </c>
      <c r="T737" t="s">
        <v>59</v>
      </c>
      <c r="U737" t="s">
        <v>176</v>
      </c>
      <c r="V737" t="s">
        <v>293</v>
      </c>
      <c r="W737">
        <v>80997</v>
      </c>
      <c r="X737" t="s">
        <v>2706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44602</v>
      </c>
      <c r="AW737" s="106">
        <v>3</v>
      </c>
      <c r="AX737" s="40">
        <f>VLOOKUP(dummy_data!$AU737,dummy_oppeained!B:C,2,0)</f>
        <v>2</v>
      </c>
      <c r="AY737" s="22" t="str">
        <f>VLOOKUP(AT737,dummy_oppeained!B:D,3,0)</f>
        <v>arvestus (mitteeristav)</v>
      </c>
      <c r="AZ737" s="72">
        <f>VLOOKUP(AS:AS,hinded_abi!B:D,3,0)</f>
        <v>0</v>
      </c>
      <c r="BA737" s="26">
        <f t="shared" si="33"/>
        <v>0</v>
      </c>
      <c r="BB737" s="27">
        <f t="shared" si="34"/>
        <v>0</v>
      </c>
      <c r="BC737" s="95" t="str">
        <f t="shared" si="35"/>
        <v>S00031_56104156192_õppeaine89_44602</v>
      </c>
      <c r="BD737" s="99">
        <f>COUNTIF($BC$2:BC737, BC737)</f>
        <v>1</v>
      </c>
    </row>
    <row r="738" spans="1:56" hidden="1" x14ac:dyDescent="0.25">
      <c r="A738" t="s">
        <v>319</v>
      </c>
      <c r="B738" t="s">
        <v>320</v>
      </c>
      <c r="C738" t="s">
        <v>49</v>
      </c>
      <c r="D738" t="s">
        <v>892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949</v>
      </c>
      <c r="Q738" t="s">
        <v>10</v>
      </c>
      <c r="R738" s="1">
        <v>44086</v>
      </c>
      <c r="S738" t="s">
        <v>773</v>
      </c>
      <c r="T738" t="s">
        <v>59</v>
      </c>
      <c r="U738" t="s">
        <v>176</v>
      </c>
      <c r="V738" t="s">
        <v>293</v>
      </c>
      <c r="W738">
        <v>80997</v>
      </c>
      <c r="X738" t="s">
        <v>2706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45179</v>
      </c>
      <c r="AW738" s="106">
        <v>3</v>
      </c>
      <c r="AX738" s="15">
        <f>VLOOKUP(dummy_data!$AU738,dummy_oppeained!B:C,2,0)</f>
        <v>6</v>
      </c>
      <c r="AY738" s="22" t="str">
        <f>VLOOKUP(AT738,dummy_oppeained!B:D,3,0)</f>
        <v>hindeline arvestus (eristav hindamine)</v>
      </c>
      <c r="AZ738" s="72">
        <f>VLOOKUP(AS:AS,hinded_abi!B:D,3,0)</f>
        <v>0</v>
      </c>
      <c r="BA738" s="26">
        <f t="shared" si="33"/>
        <v>0</v>
      </c>
      <c r="BB738" s="27">
        <f t="shared" si="34"/>
        <v>6</v>
      </c>
      <c r="BC738" s="95" t="str">
        <f t="shared" si="35"/>
        <v>S00031_56104156192_õppeaine50_45179</v>
      </c>
      <c r="BD738" s="99">
        <f>COUNTIF($BC$2:BC738, BC738)</f>
        <v>1</v>
      </c>
    </row>
    <row r="739" spans="1:56" hidden="1" x14ac:dyDescent="0.25">
      <c r="A739" t="s">
        <v>319</v>
      </c>
      <c r="B739" t="s">
        <v>320</v>
      </c>
      <c r="C739" t="s">
        <v>49</v>
      </c>
      <c r="D739" t="s">
        <v>892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949</v>
      </c>
      <c r="Q739" t="s">
        <v>10</v>
      </c>
      <c r="R739" s="1">
        <v>44086</v>
      </c>
      <c r="S739" t="s">
        <v>773</v>
      </c>
      <c r="T739" t="s">
        <v>59</v>
      </c>
      <c r="U739" t="s">
        <v>176</v>
      </c>
      <c r="V739" t="s">
        <v>293</v>
      </c>
      <c r="W739">
        <v>80997</v>
      </c>
      <c r="X739" t="s">
        <v>2706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45698</v>
      </c>
      <c r="AW739" s="106">
        <v>3</v>
      </c>
      <c r="AX739" s="40">
        <f>VLOOKUP(dummy_data!$AU739,dummy_oppeained!B:C,2,0)</f>
        <v>2</v>
      </c>
      <c r="AY739" s="22" t="str">
        <f>VLOOKUP(AT739,dummy_oppeained!B:D,3,0)</f>
        <v>arvestus (mitteeristav)</v>
      </c>
      <c r="AZ739" s="72" t="str">
        <f>VLOOKUP(AS:AS,hinded_abi!B:D,3,0)</f>
        <v>NULL</v>
      </c>
      <c r="BA739" s="26" t="str">
        <f t="shared" si="33"/>
        <v/>
      </c>
      <c r="BB739" s="27">
        <f t="shared" si="34"/>
        <v>0</v>
      </c>
      <c r="BC739" s="95" t="str">
        <f t="shared" si="35"/>
        <v>S00031_56104156192_õppeaine18_45698</v>
      </c>
      <c r="BD739" s="99">
        <f>COUNTIF($BC$2:BC739, BC739)</f>
        <v>1</v>
      </c>
    </row>
    <row r="740" spans="1:56" hidden="1" x14ac:dyDescent="0.25">
      <c r="A740" t="s">
        <v>319</v>
      </c>
      <c r="B740" t="s">
        <v>320</v>
      </c>
      <c r="C740" t="s">
        <v>49</v>
      </c>
      <c r="D740" t="s">
        <v>892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949</v>
      </c>
      <c r="Q740" t="s">
        <v>10</v>
      </c>
      <c r="R740" s="1">
        <v>44086</v>
      </c>
      <c r="S740" t="s">
        <v>773</v>
      </c>
      <c r="T740" t="s">
        <v>59</v>
      </c>
      <c r="U740" t="s">
        <v>176</v>
      </c>
      <c r="V740" t="s">
        <v>293</v>
      </c>
      <c r="W740">
        <v>80997</v>
      </c>
      <c r="X740" t="s">
        <v>2706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44084</v>
      </c>
      <c r="AW740" s="106">
        <v>3</v>
      </c>
      <c r="AX740" s="15">
        <f>VLOOKUP(dummy_data!$AU740,dummy_oppeained!B:C,2,0)</f>
        <v>5</v>
      </c>
      <c r="AY740" s="22" t="str">
        <f>VLOOKUP(AT740,dummy_oppeained!B:D,3,0)</f>
        <v>hindeline arvestus (eristav hindamine)</v>
      </c>
      <c r="AZ740" s="72">
        <f>VLOOKUP(AS:AS,hinded_abi!B:D,3,0)</f>
        <v>0</v>
      </c>
      <c r="BA740" s="26">
        <f t="shared" si="33"/>
        <v>0</v>
      </c>
      <c r="BB740" s="27">
        <f t="shared" si="34"/>
        <v>5</v>
      </c>
      <c r="BC740" s="95" t="str">
        <f t="shared" si="35"/>
        <v>S00031_56104156192_õppeaine68_44084</v>
      </c>
      <c r="BD740" s="99">
        <f>COUNTIF($BC$2:BC740, BC740)</f>
        <v>1</v>
      </c>
    </row>
    <row r="741" spans="1:56" hidden="1" x14ac:dyDescent="0.25">
      <c r="A741" t="s">
        <v>319</v>
      </c>
      <c r="B741" t="s">
        <v>320</v>
      </c>
      <c r="C741" t="s">
        <v>49</v>
      </c>
      <c r="D741" t="s">
        <v>892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949</v>
      </c>
      <c r="Q741" t="s">
        <v>10</v>
      </c>
      <c r="R741" s="1">
        <v>44086</v>
      </c>
      <c r="S741" t="s">
        <v>773</v>
      </c>
      <c r="T741" t="s">
        <v>59</v>
      </c>
      <c r="U741" t="s">
        <v>176</v>
      </c>
      <c r="V741" t="s">
        <v>293</v>
      </c>
      <c r="W741">
        <v>80997</v>
      </c>
      <c r="X741" t="s">
        <v>2706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44602</v>
      </c>
      <c r="AW741" s="106">
        <v>3</v>
      </c>
      <c r="AX741" s="40">
        <f>VLOOKUP(dummy_data!$AU741,dummy_oppeained!B:C,2,0)</f>
        <v>6</v>
      </c>
      <c r="AY741" s="22" t="str">
        <f>VLOOKUP(AT741,dummy_oppeained!B:D,3,0)</f>
        <v>hindeline arvestus (eristav hindamine)</v>
      </c>
      <c r="AZ741" s="72">
        <f>VLOOKUP(AS:AS,hinded_abi!B:D,3,0)</f>
        <v>0</v>
      </c>
      <c r="BA741" s="26">
        <f t="shared" si="33"/>
        <v>0</v>
      </c>
      <c r="BB741" s="27">
        <f t="shared" si="34"/>
        <v>6</v>
      </c>
      <c r="BC741" s="95" t="str">
        <f t="shared" si="35"/>
        <v>S00031_56104156192_õppeaine41_44602</v>
      </c>
      <c r="BD741" s="99">
        <f>COUNTIF($BC$2:BC741, BC741)</f>
        <v>1</v>
      </c>
    </row>
    <row r="742" spans="1:56" hidden="1" x14ac:dyDescent="0.25">
      <c r="A742" t="s">
        <v>319</v>
      </c>
      <c r="B742" t="s">
        <v>320</v>
      </c>
      <c r="C742" t="s">
        <v>49</v>
      </c>
      <c r="D742" t="s">
        <v>892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949</v>
      </c>
      <c r="Q742" t="s">
        <v>10</v>
      </c>
      <c r="R742" s="1">
        <v>44086</v>
      </c>
      <c r="S742" t="s">
        <v>773</v>
      </c>
      <c r="T742" t="s">
        <v>59</v>
      </c>
      <c r="U742" t="s">
        <v>176</v>
      </c>
      <c r="V742" t="s">
        <v>293</v>
      </c>
      <c r="W742">
        <v>80997</v>
      </c>
      <c r="X742" t="s">
        <v>2706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45332</v>
      </c>
      <c r="AW742" s="106">
        <v>3</v>
      </c>
      <c r="AX742" s="15">
        <f>VLOOKUP(dummy_data!$AU742,dummy_oppeained!B:C,2,0)</f>
        <v>6</v>
      </c>
      <c r="AY742" s="22" t="str">
        <f>VLOOKUP(AT742,dummy_oppeained!B:D,3,0)</f>
        <v>hindeline arvestus (eristav hindamine)</v>
      </c>
      <c r="AZ742" s="72">
        <f>VLOOKUP(AS:AS,hinded_abi!B:D,3,0)</f>
        <v>0</v>
      </c>
      <c r="BA742" s="26">
        <f t="shared" si="33"/>
        <v>0</v>
      </c>
      <c r="BB742" s="27">
        <f t="shared" si="34"/>
        <v>6</v>
      </c>
      <c r="BC742" s="95" t="str">
        <f t="shared" si="35"/>
        <v>S00031_56104156192_õppeaine55_45332</v>
      </c>
      <c r="BD742" s="99">
        <f>COUNTIF($BC$2:BC742, BC742)</f>
        <v>1</v>
      </c>
    </row>
    <row r="743" spans="1:56" hidden="1" x14ac:dyDescent="0.25">
      <c r="A743" t="s">
        <v>319</v>
      </c>
      <c r="B743" t="s">
        <v>320</v>
      </c>
      <c r="C743" t="s">
        <v>49</v>
      </c>
      <c r="D743" t="s">
        <v>892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949</v>
      </c>
      <c r="Q743" t="s">
        <v>10</v>
      </c>
      <c r="R743" s="1">
        <v>44086</v>
      </c>
      <c r="S743" t="s">
        <v>773</v>
      </c>
      <c r="T743" t="s">
        <v>59</v>
      </c>
      <c r="U743" t="s">
        <v>176</v>
      </c>
      <c r="V743" t="s">
        <v>293</v>
      </c>
      <c r="W743">
        <v>80997</v>
      </c>
      <c r="X743" t="s">
        <v>2706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44449</v>
      </c>
      <c r="AW743" s="106">
        <v>3</v>
      </c>
      <c r="AX743" s="40">
        <f>VLOOKUP(dummy_data!$AU743,dummy_oppeained!B:C,2,0)</f>
        <v>6</v>
      </c>
      <c r="AY743" s="22" t="str">
        <f>VLOOKUP(AT743,dummy_oppeained!B:D,3,0)</f>
        <v>hindeline arvestus (eristav hindamine)</v>
      </c>
      <c r="AZ743" s="72">
        <f>VLOOKUP(AS:AS,hinded_abi!B:D,3,0)</f>
        <v>5</v>
      </c>
      <c r="BA743" s="26">
        <f t="shared" si="33"/>
        <v>30</v>
      </c>
      <c r="BB743" s="27">
        <f t="shared" si="34"/>
        <v>6</v>
      </c>
      <c r="BC743" s="95" t="str">
        <f t="shared" si="35"/>
        <v>S00031_56104156192_õppeaine8_44449</v>
      </c>
      <c r="BD743" s="99">
        <f>COUNTIF($BC$2:BC743, BC743)</f>
        <v>1</v>
      </c>
    </row>
    <row r="744" spans="1:56" hidden="1" x14ac:dyDescent="0.25">
      <c r="A744" t="s">
        <v>319</v>
      </c>
      <c r="B744" t="s">
        <v>320</v>
      </c>
      <c r="C744" t="s">
        <v>49</v>
      </c>
      <c r="D744" t="s">
        <v>892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949</v>
      </c>
      <c r="Q744" t="s">
        <v>10</v>
      </c>
      <c r="R744" s="1">
        <v>44086</v>
      </c>
      <c r="S744" t="s">
        <v>773</v>
      </c>
      <c r="T744" t="s">
        <v>59</v>
      </c>
      <c r="U744" t="s">
        <v>176</v>
      </c>
      <c r="V744" t="s">
        <v>293</v>
      </c>
      <c r="W744">
        <v>80997</v>
      </c>
      <c r="X744" t="s">
        <v>2706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44237</v>
      </c>
      <c r="AW744" s="106">
        <v>3</v>
      </c>
      <c r="AX744" s="15">
        <f>VLOOKUP(dummy_data!$AU744,dummy_oppeained!B:C,2,0)</f>
        <v>3</v>
      </c>
      <c r="AY744" s="22" t="str">
        <f>VLOOKUP(AT744,dummy_oppeained!B:D,3,0)</f>
        <v>arvestus (mitteeristav)</v>
      </c>
      <c r="AZ744" s="72">
        <f>VLOOKUP(AS:AS,hinded_abi!B:D,3,0)</f>
        <v>0</v>
      </c>
      <c r="BA744" s="26">
        <f t="shared" si="33"/>
        <v>0</v>
      </c>
      <c r="BB744" s="27">
        <f t="shared" si="34"/>
        <v>0</v>
      </c>
      <c r="BC744" s="95" t="str">
        <f t="shared" si="35"/>
        <v>S00031_56104156192_õppeaine91_44237</v>
      </c>
      <c r="BD744" s="99">
        <f>COUNTIF($BC$2:BC744, BC744)</f>
        <v>1</v>
      </c>
    </row>
    <row r="745" spans="1:56" hidden="1" x14ac:dyDescent="0.25">
      <c r="A745" t="s">
        <v>319</v>
      </c>
      <c r="B745" t="s">
        <v>320</v>
      </c>
      <c r="C745" t="s">
        <v>49</v>
      </c>
      <c r="D745" t="s">
        <v>892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949</v>
      </c>
      <c r="Q745" t="s">
        <v>10</v>
      </c>
      <c r="R745" s="1">
        <v>44086</v>
      </c>
      <c r="S745" t="s">
        <v>773</v>
      </c>
      <c r="T745" t="s">
        <v>59</v>
      </c>
      <c r="U745" t="s">
        <v>176</v>
      </c>
      <c r="V745" t="s">
        <v>293</v>
      </c>
      <c r="W745">
        <v>80997</v>
      </c>
      <c r="X745" t="s">
        <v>2706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44449</v>
      </c>
      <c r="AW745" s="106">
        <v>3</v>
      </c>
      <c r="AX745" s="40">
        <f>VLOOKUP(dummy_data!$AU745,dummy_oppeained!B:C,2,0)</f>
        <v>6</v>
      </c>
      <c r="AY745" s="22" t="str">
        <f>VLOOKUP(AT745,dummy_oppeained!B:D,3,0)</f>
        <v>hindeline arvestus (eristav hindamine)</v>
      </c>
      <c r="AZ745" s="72">
        <f>VLOOKUP(AS:AS,hinded_abi!B:D,3,0)</f>
        <v>3</v>
      </c>
      <c r="BA745" s="26">
        <f t="shared" si="33"/>
        <v>18</v>
      </c>
      <c r="BB745" s="27">
        <f t="shared" si="34"/>
        <v>6</v>
      </c>
      <c r="BC745" s="95" t="str">
        <f t="shared" si="35"/>
        <v>S00031_56104156192_õppeaine56_44449</v>
      </c>
      <c r="BD745" s="99">
        <f>COUNTIF($BC$2:BC745, BC745)</f>
        <v>1</v>
      </c>
    </row>
    <row r="746" spans="1:56" hidden="1" x14ac:dyDescent="0.25">
      <c r="A746" t="s">
        <v>319</v>
      </c>
      <c r="B746" t="s">
        <v>320</v>
      </c>
      <c r="C746" t="s">
        <v>49</v>
      </c>
      <c r="D746" t="s">
        <v>892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949</v>
      </c>
      <c r="Q746" t="s">
        <v>10</v>
      </c>
      <c r="R746" s="1">
        <v>44086</v>
      </c>
      <c r="S746" t="s">
        <v>773</v>
      </c>
      <c r="T746" t="s">
        <v>59</v>
      </c>
      <c r="U746" t="s">
        <v>176</v>
      </c>
      <c r="V746" t="s">
        <v>293</v>
      </c>
      <c r="W746">
        <v>80997</v>
      </c>
      <c r="X746" t="s">
        <v>2706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44449</v>
      </c>
      <c r="AW746" s="106">
        <v>3</v>
      </c>
      <c r="AX746" s="15">
        <f>VLOOKUP(dummy_data!$AU746,dummy_oppeained!B:C,2,0)</f>
        <v>3</v>
      </c>
      <c r="AY746" s="22" t="str">
        <f>VLOOKUP(AT746,dummy_oppeained!B:D,3,0)</f>
        <v>arvestus (mitteeristav)</v>
      </c>
      <c r="AZ746" s="72" t="str">
        <f>VLOOKUP(AS:AS,hinded_abi!B:D,3,0)</f>
        <v>NULL</v>
      </c>
      <c r="BA746" s="26" t="str">
        <f t="shared" si="33"/>
        <v/>
      </c>
      <c r="BB746" s="27">
        <f t="shared" si="34"/>
        <v>0</v>
      </c>
      <c r="BC746" s="95" t="str">
        <f t="shared" si="35"/>
        <v>S00031_56104156192_õppeaine62_44449</v>
      </c>
      <c r="BD746" s="99">
        <f>COUNTIF($BC$2:BC746, BC746)</f>
        <v>1</v>
      </c>
    </row>
    <row r="747" spans="1:56" hidden="1" x14ac:dyDescent="0.25">
      <c r="A747" t="s">
        <v>319</v>
      </c>
      <c r="B747" t="s">
        <v>320</v>
      </c>
      <c r="C747" t="s">
        <v>49</v>
      </c>
      <c r="D747" t="s">
        <v>892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949</v>
      </c>
      <c r="Q747" t="s">
        <v>10</v>
      </c>
      <c r="R747" s="1">
        <v>44086</v>
      </c>
      <c r="S747" t="s">
        <v>773</v>
      </c>
      <c r="T747" t="s">
        <v>59</v>
      </c>
      <c r="U747" t="s">
        <v>176</v>
      </c>
      <c r="V747" t="s">
        <v>293</v>
      </c>
      <c r="W747">
        <v>80997</v>
      </c>
      <c r="X747" t="s">
        <v>2706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45332</v>
      </c>
      <c r="AW747" s="106">
        <v>3</v>
      </c>
      <c r="AX747" s="40">
        <f>VLOOKUP(dummy_data!$AU747,dummy_oppeained!B:C,2,0)</f>
        <v>5</v>
      </c>
      <c r="AY747" s="22" t="str">
        <f>VLOOKUP(AT747,dummy_oppeained!B:D,3,0)</f>
        <v>hindeline arvestus (eristav hindamine)</v>
      </c>
      <c r="AZ747" s="72">
        <f>VLOOKUP(AS:AS,hinded_abi!B:D,3,0)</f>
        <v>0</v>
      </c>
      <c r="BA747" s="26">
        <f t="shared" si="33"/>
        <v>0</v>
      </c>
      <c r="BB747" s="27">
        <f t="shared" si="34"/>
        <v>5</v>
      </c>
      <c r="BC747" s="95" t="str">
        <f t="shared" si="35"/>
        <v>S00031_56104156192_õppeaine96_45332</v>
      </c>
      <c r="BD747" s="99">
        <f>COUNTIF($BC$2:BC747, BC747)</f>
        <v>1</v>
      </c>
    </row>
    <row r="748" spans="1:56" hidden="1" x14ac:dyDescent="0.25">
      <c r="A748" t="s">
        <v>319</v>
      </c>
      <c r="B748" t="s">
        <v>320</v>
      </c>
      <c r="C748" t="s">
        <v>49</v>
      </c>
      <c r="D748" t="s">
        <v>892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949</v>
      </c>
      <c r="Q748" t="s">
        <v>10</v>
      </c>
      <c r="R748" s="1">
        <v>44086</v>
      </c>
      <c r="S748" t="s">
        <v>773</v>
      </c>
      <c r="T748" t="s">
        <v>59</v>
      </c>
      <c r="U748" t="s">
        <v>176</v>
      </c>
      <c r="V748" t="s">
        <v>293</v>
      </c>
      <c r="W748">
        <v>80997</v>
      </c>
      <c r="X748" t="s">
        <v>2706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44449</v>
      </c>
      <c r="AW748" s="106">
        <v>3</v>
      </c>
      <c r="AX748" s="15">
        <f>VLOOKUP(dummy_data!$AU748,dummy_oppeained!B:C,2,0)</f>
        <v>9</v>
      </c>
      <c r="AY748" s="22" t="str">
        <f>VLOOKUP(AT748,dummy_oppeained!B:D,3,0)</f>
        <v>eksam (eristav hindamine)</v>
      </c>
      <c r="AZ748" s="72">
        <f>VLOOKUP(AS:AS,hinded_abi!B:D,3,0)</f>
        <v>2</v>
      </c>
      <c r="BA748" s="26">
        <f t="shared" si="33"/>
        <v>18</v>
      </c>
      <c r="BB748" s="27">
        <f t="shared" si="34"/>
        <v>9</v>
      </c>
      <c r="BC748" s="95" t="str">
        <f t="shared" si="35"/>
        <v>S00031_56104156192_õppeaine38_44449</v>
      </c>
      <c r="BD748" s="99">
        <f>COUNTIF($BC$2:BC748, BC748)</f>
        <v>1</v>
      </c>
    </row>
    <row r="749" spans="1:56" hidden="1" x14ac:dyDescent="0.25">
      <c r="A749" t="s">
        <v>319</v>
      </c>
      <c r="B749" t="s">
        <v>320</v>
      </c>
      <c r="C749" t="s">
        <v>49</v>
      </c>
      <c r="D749" t="s">
        <v>892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949</v>
      </c>
      <c r="Q749" t="s">
        <v>10</v>
      </c>
      <c r="R749" s="1">
        <v>44086</v>
      </c>
      <c r="S749" t="s">
        <v>773</v>
      </c>
      <c r="T749" t="s">
        <v>59</v>
      </c>
      <c r="U749" t="s">
        <v>176</v>
      </c>
      <c r="V749" t="s">
        <v>293</v>
      </c>
      <c r="W749">
        <v>80997</v>
      </c>
      <c r="X749" t="s">
        <v>2706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44449</v>
      </c>
      <c r="AW749" s="106">
        <v>3</v>
      </c>
      <c r="AX749" s="40">
        <f>VLOOKUP(dummy_data!$AU749,dummy_oppeained!B:C,2,0)</f>
        <v>3</v>
      </c>
      <c r="AY749" s="22" t="str">
        <f>VLOOKUP(AT749,dummy_oppeained!B:D,3,0)</f>
        <v>arvestus (mitteeristav)</v>
      </c>
      <c r="AZ749" s="72" t="str">
        <f>VLOOKUP(AS:AS,hinded_abi!B:D,3,0)</f>
        <v>NULL</v>
      </c>
      <c r="BA749" s="26" t="str">
        <f t="shared" si="33"/>
        <v/>
      </c>
      <c r="BB749" s="27">
        <f t="shared" si="34"/>
        <v>0</v>
      </c>
      <c r="BC749" s="95" t="str">
        <f t="shared" si="35"/>
        <v>S00031_56104156192_õppeaine71_44449</v>
      </c>
      <c r="BD749" s="99">
        <f>COUNTIF($BC$2:BC749, BC749)</f>
        <v>1</v>
      </c>
    </row>
    <row r="750" spans="1:56" hidden="1" x14ac:dyDescent="0.25">
      <c r="A750" t="s">
        <v>319</v>
      </c>
      <c r="B750" t="s">
        <v>320</v>
      </c>
      <c r="C750" t="s">
        <v>49</v>
      </c>
      <c r="D750" t="s">
        <v>892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949</v>
      </c>
      <c r="Q750" t="s">
        <v>10</v>
      </c>
      <c r="R750" s="1">
        <v>44086</v>
      </c>
      <c r="S750" t="s">
        <v>773</v>
      </c>
      <c r="T750" t="s">
        <v>59</v>
      </c>
      <c r="U750" t="s">
        <v>176</v>
      </c>
      <c r="V750" t="s">
        <v>293</v>
      </c>
      <c r="W750">
        <v>80997</v>
      </c>
      <c r="X750" t="s">
        <v>2706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44602</v>
      </c>
      <c r="AW750" s="106">
        <v>3</v>
      </c>
      <c r="AX750" s="15">
        <f>VLOOKUP(dummy_data!$AU750,dummy_oppeained!B:C,2,0)</f>
        <v>8</v>
      </c>
      <c r="AY750" s="22" t="str">
        <f>VLOOKUP(AT750,dummy_oppeained!B:D,3,0)</f>
        <v>eksam (eristav hindamine)</v>
      </c>
      <c r="AZ750" s="72">
        <f>VLOOKUP(AS:AS,hinded_abi!B:D,3,0)</f>
        <v>0</v>
      </c>
      <c r="BA750" s="26">
        <f t="shared" si="33"/>
        <v>0</v>
      </c>
      <c r="BB750" s="27">
        <f t="shared" si="34"/>
        <v>8</v>
      </c>
      <c r="BC750" s="95" t="str">
        <f t="shared" si="35"/>
        <v>S00031_56104156192_õppeaine79_44602</v>
      </c>
      <c r="BD750" s="99">
        <f>COUNTIF($BC$2:BC750, BC750)</f>
        <v>1</v>
      </c>
    </row>
    <row r="751" spans="1:56" hidden="1" x14ac:dyDescent="0.25">
      <c r="A751" t="s">
        <v>319</v>
      </c>
      <c r="B751" t="s">
        <v>320</v>
      </c>
      <c r="C751" t="s">
        <v>49</v>
      </c>
      <c r="D751" t="s">
        <v>892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949</v>
      </c>
      <c r="Q751" t="s">
        <v>10</v>
      </c>
      <c r="R751" s="1">
        <v>44086</v>
      </c>
      <c r="S751" t="s">
        <v>773</v>
      </c>
      <c r="T751" t="s">
        <v>59</v>
      </c>
      <c r="U751" t="s">
        <v>176</v>
      </c>
      <c r="V751" t="s">
        <v>293</v>
      </c>
      <c r="W751">
        <v>80997</v>
      </c>
      <c r="X751" t="s">
        <v>2706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45179</v>
      </c>
      <c r="AW751" s="106">
        <v>3</v>
      </c>
      <c r="AX751" s="40">
        <f>VLOOKUP(dummy_data!$AU751,dummy_oppeained!B:C,2,0)</f>
        <v>9</v>
      </c>
      <c r="AY751" s="22" t="str">
        <f>VLOOKUP(AT751,dummy_oppeained!B:D,3,0)</f>
        <v>eksam (eristav hindamine)</v>
      </c>
      <c r="AZ751" s="72">
        <f>VLOOKUP(AS:AS,hinded_abi!B:D,3,0)</f>
        <v>0</v>
      </c>
      <c r="BA751" s="26">
        <f t="shared" si="33"/>
        <v>0</v>
      </c>
      <c r="BB751" s="27">
        <f t="shared" si="34"/>
        <v>9</v>
      </c>
      <c r="BC751" s="95" t="str">
        <f t="shared" si="35"/>
        <v>S00031_56104156192_õppeaine52_45179</v>
      </c>
      <c r="BD751" s="99">
        <f>COUNTIF($BC$2:BC751, BC751)</f>
        <v>1</v>
      </c>
    </row>
    <row r="752" spans="1:56" hidden="1" x14ac:dyDescent="0.25">
      <c r="A752" t="s">
        <v>319</v>
      </c>
      <c r="B752" t="s">
        <v>320</v>
      </c>
      <c r="C752" t="s">
        <v>49</v>
      </c>
      <c r="D752" t="s">
        <v>892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949</v>
      </c>
      <c r="Q752" t="s">
        <v>10</v>
      </c>
      <c r="R752" s="1">
        <v>44086</v>
      </c>
      <c r="S752" t="s">
        <v>773</v>
      </c>
      <c r="T752" t="s">
        <v>59</v>
      </c>
      <c r="U752" t="s">
        <v>176</v>
      </c>
      <c r="V752" t="s">
        <v>293</v>
      </c>
      <c r="W752">
        <v>80997</v>
      </c>
      <c r="X752" t="s">
        <v>2706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44237</v>
      </c>
      <c r="AW752" s="106">
        <v>3</v>
      </c>
      <c r="AX752" s="15">
        <f>VLOOKUP(dummy_data!$AU752,dummy_oppeained!B:C,2,0)</f>
        <v>9</v>
      </c>
      <c r="AY752" s="22" t="str">
        <f>VLOOKUP(AT752,dummy_oppeained!B:D,3,0)</f>
        <v>eksam (eristav hindamine)</v>
      </c>
      <c r="AZ752" s="72">
        <f>VLOOKUP(AS:AS,hinded_abi!B:D,3,0)</f>
        <v>0</v>
      </c>
      <c r="BA752" s="26">
        <f t="shared" si="33"/>
        <v>0</v>
      </c>
      <c r="BB752" s="27">
        <f t="shared" si="34"/>
        <v>9</v>
      </c>
      <c r="BC752" s="95" t="str">
        <f t="shared" si="35"/>
        <v>S00031_56104156192_õppeaine80_44237</v>
      </c>
      <c r="BD752" s="99">
        <f>COUNTIF($BC$2:BC752, BC752)</f>
        <v>1</v>
      </c>
    </row>
    <row r="753" spans="1:56" hidden="1" x14ac:dyDescent="0.25">
      <c r="A753" t="s">
        <v>319</v>
      </c>
      <c r="B753" t="s">
        <v>320</v>
      </c>
      <c r="C753" t="s">
        <v>49</v>
      </c>
      <c r="D753" t="s">
        <v>892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949</v>
      </c>
      <c r="Q753" t="s">
        <v>10</v>
      </c>
      <c r="R753" s="1">
        <v>44086</v>
      </c>
      <c r="S753" t="s">
        <v>773</v>
      </c>
      <c r="T753" t="s">
        <v>59</v>
      </c>
      <c r="U753" t="s">
        <v>176</v>
      </c>
      <c r="V753" t="s">
        <v>293</v>
      </c>
      <c r="W753">
        <v>80997</v>
      </c>
      <c r="X753" t="s">
        <v>2706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44237</v>
      </c>
      <c r="AW753" s="106">
        <v>3</v>
      </c>
      <c r="AX753" s="40">
        <f>VLOOKUP(dummy_data!$AU753,dummy_oppeained!B:C,2,0)</f>
        <v>3</v>
      </c>
      <c r="AY753" s="22" t="str">
        <f>VLOOKUP(AT753,dummy_oppeained!B:D,3,0)</f>
        <v>arvestus (mitteeristav)</v>
      </c>
      <c r="AZ753" s="72" t="str">
        <f>VLOOKUP(AS:AS,hinded_abi!B:D,3,0)</f>
        <v>NULL</v>
      </c>
      <c r="BA753" s="26" t="str">
        <f t="shared" si="33"/>
        <v/>
      </c>
      <c r="BB753" s="27">
        <f t="shared" si="34"/>
        <v>0</v>
      </c>
      <c r="BC753" s="95" t="str">
        <f t="shared" si="35"/>
        <v>S00031_56104156192_õppeaine31_44237</v>
      </c>
      <c r="BD753" s="99">
        <f>COUNTIF($BC$2:BC753, BC753)</f>
        <v>1</v>
      </c>
    </row>
    <row r="754" spans="1:56" hidden="1" x14ac:dyDescent="0.25">
      <c r="A754" t="s">
        <v>319</v>
      </c>
      <c r="B754" t="s">
        <v>320</v>
      </c>
      <c r="C754" t="s">
        <v>49</v>
      </c>
      <c r="D754" t="s">
        <v>892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949</v>
      </c>
      <c r="Q754" t="s">
        <v>10</v>
      </c>
      <c r="R754" s="1">
        <v>44086</v>
      </c>
      <c r="S754" t="s">
        <v>773</v>
      </c>
      <c r="T754" t="s">
        <v>59</v>
      </c>
      <c r="U754" t="s">
        <v>176</v>
      </c>
      <c r="V754" t="s">
        <v>293</v>
      </c>
      <c r="W754">
        <v>80997</v>
      </c>
      <c r="X754" t="s">
        <v>2706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44084</v>
      </c>
      <c r="AW754" s="106">
        <v>3</v>
      </c>
      <c r="AX754" s="15">
        <f>VLOOKUP(dummy_data!$AU754,dummy_oppeained!B:C,2,0)</f>
        <v>3</v>
      </c>
      <c r="AY754" s="22" t="str">
        <f>VLOOKUP(AT754,dummy_oppeained!B:D,3,0)</f>
        <v>arvestus (mitteeristav)</v>
      </c>
      <c r="AZ754" s="72">
        <f>VLOOKUP(AS:AS,hinded_abi!B:D,3,0)</f>
        <v>0</v>
      </c>
      <c r="BA754" s="26">
        <f t="shared" si="33"/>
        <v>0</v>
      </c>
      <c r="BB754" s="27">
        <f t="shared" si="34"/>
        <v>0</v>
      </c>
      <c r="BC754" s="95" t="str">
        <f t="shared" si="35"/>
        <v>S00031_56104156192_õppeaine6_44084</v>
      </c>
      <c r="BD754" s="99">
        <f>COUNTIF($BC$2:BC754, BC754)</f>
        <v>1</v>
      </c>
    </row>
    <row r="755" spans="1:56" hidden="1" x14ac:dyDescent="0.25">
      <c r="A755" t="s">
        <v>319</v>
      </c>
      <c r="B755" t="s">
        <v>320</v>
      </c>
      <c r="C755" t="s">
        <v>49</v>
      </c>
      <c r="D755" t="s">
        <v>892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949</v>
      </c>
      <c r="Q755" t="s">
        <v>10</v>
      </c>
      <c r="R755" s="1">
        <v>44086</v>
      </c>
      <c r="S755" t="s">
        <v>773</v>
      </c>
      <c r="T755" t="s">
        <v>59</v>
      </c>
      <c r="U755" t="s">
        <v>176</v>
      </c>
      <c r="V755" t="s">
        <v>293</v>
      </c>
      <c r="W755">
        <v>80997</v>
      </c>
      <c r="X755" t="s">
        <v>2706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44967</v>
      </c>
      <c r="AW755" s="106">
        <v>3</v>
      </c>
      <c r="AX755" s="40">
        <f>VLOOKUP(dummy_data!$AU755,dummy_oppeained!B:C,2,0)</f>
        <v>6</v>
      </c>
      <c r="AY755" s="22" t="str">
        <f>VLOOKUP(AT755,dummy_oppeained!B:D,3,0)</f>
        <v>hindeline arvestus (eristav hindamine)</v>
      </c>
      <c r="AZ755" s="72">
        <f>VLOOKUP(AS:AS,hinded_abi!B:D,3,0)</f>
        <v>2</v>
      </c>
      <c r="BA755" s="26">
        <f t="shared" si="33"/>
        <v>12</v>
      </c>
      <c r="BB755" s="27">
        <f t="shared" si="34"/>
        <v>6</v>
      </c>
      <c r="BC755" s="95" t="str">
        <f t="shared" si="35"/>
        <v>S00031_56104156192_õppeaine92_44967</v>
      </c>
      <c r="BD755" s="99">
        <f>COUNTIF($BC$2:BC755, BC755)</f>
        <v>1</v>
      </c>
    </row>
    <row r="756" spans="1:56" hidden="1" x14ac:dyDescent="0.25">
      <c r="A756" t="s">
        <v>319</v>
      </c>
      <c r="B756" t="s">
        <v>320</v>
      </c>
      <c r="C756" t="s">
        <v>49</v>
      </c>
      <c r="D756" t="s">
        <v>892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949</v>
      </c>
      <c r="Q756" t="s">
        <v>10</v>
      </c>
      <c r="R756" s="1">
        <v>44086</v>
      </c>
      <c r="S756" t="s">
        <v>773</v>
      </c>
      <c r="T756" t="s">
        <v>59</v>
      </c>
      <c r="U756" t="s">
        <v>176</v>
      </c>
      <c r="V756" t="s">
        <v>293</v>
      </c>
      <c r="W756">
        <v>80997</v>
      </c>
      <c r="X756" t="s">
        <v>2706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44814</v>
      </c>
      <c r="AW756" s="106">
        <v>3</v>
      </c>
      <c r="AX756" s="15">
        <f>VLOOKUP(dummy_data!$AU756,dummy_oppeained!B:C,2,0)</f>
        <v>3</v>
      </c>
      <c r="AY756" s="22" t="str">
        <f>VLOOKUP(AT756,dummy_oppeained!B:D,3,0)</f>
        <v>arvestus (mitteeristav)</v>
      </c>
      <c r="AZ756" s="72" t="str">
        <f>VLOOKUP(AS:AS,hinded_abi!B:D,3,0)</f>
        <v>NULL</v>
      </c>
      <c r="BA756" s="26" t="str">
        <f t="shared" si="33"/>
        <v/>
      </c>
      <c r="BB756" s="27">
        <f t="shared" si="34"/>
        <v>0</v>
      </c>
      <c r="BC756" s="95" t="str">
        <f t="shared" si="35"/>
        <v>S00031_56104156192_õppeaine63_44814</v>
      </c>
      <c r="BD756" s="99">
        <f>COUNTIF($BC$2:BC756, BC756)</f>
        <v>1</v>
      </c>
    </row>
    <row r="757" spans="1:56" hidden="1" x14ac:dyDescent="0.25">
      <c r="A757" t="s">
        <v>319</v>
      </c>
      <c r="B757" t="s">
        <v>320</v>
      </c>
      <c r="C757" t="s">
        <v>49</v>
      </c>
      <c r="D757" t="s">
        <v>892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949</v>
      </c>
      <c r="Q757" t="s">
        <v>10</v>
      </c>
      <c r="R757" s="1">
        <v>44086</v>
      </c>
      <c r="S757" t="s">
        <v>773</v>
      </c>
      <c r="T757" t="s">
        <v>59</v>
      </c>
      <c r="U757" t="s">
        <v>176</v>
      </c>
      <c r="V757" t="s">
        <v>293</v>
      </c>
      <c r="W757">
        <v>80997</v>
      </c>
      <c r="X757" t="s">
        <v>2706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44602</v>
      </c>
      <c r="AW757" s="106">
        <v>3</v>
      </c>
      <c r="AX757" s="40">
        <f>VLOOKUP(dummy_data!$AU757,dummy_oppeained!B:C,2,0)</f>
        <v>5</v>
      </c>
      <c r="AY757" s="22" t="str">
        <f>VLOOKUP(AT757,dummy_oppeained!B:D,3,0)</f>
        <v>hindeline arvestus (eristav hindamine)</v>
      </c>
      <c r="AZ757" s="72">
        <f>VLOOKUP(AS:AS,hinded_abi!B:D,3,0)</f>
        <v>5</v>
      </c>
      <c r="BA757" s="26">
        <f t="shared" si="33"/>
        <v>25</v>
      </c>
      <c r="BB757" s="27">
        <f t="shared" si="34"/>
        <v>5</v>
      </c>
      <c r="BC757" s="95" t="str">
        <f t="shared" si="35"/>
        <v>S00031_56104156192_õppeaine26_44602</v>
      </c>
      <c r="BD757" s="99">
        <f>COUNTIF($BC$2:BC757, BC757)</f>
        <v>1</v>
      </c>
    </row>
    <row r="758" spans="1:56" hidden="1" x14ac:dyDescent="0.25">
      <c r="A758" t="s">
        <v>319</v>
      </c>
      <c r="B758" t="s">
        <v>320</v>
      </c>
      <c r="C758" t="s">
        <v>49</v>
      </c>
      <c r="D758" t="s">
        <v>892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949</v>
      </c>
      <c r="Q758" t="s">
        <v>10</v>
      </c>
      <c r="R758" s="1">
        <v>44086</v>
      </c>
      <c r="S758" t="s">
        <v>773</v>
      </c>
      <c r="T758" t="s">
        <v>59</v>
      </c>
      <c r="U758" t="s">
        <v>176</v>
      </c>
      <c r="V758" t="s">
        <v>293</v>
      </c>
      <c r="W758">
        <v>80997</v>
      </c>
      <c r="X758" t="s">
        <v>2706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44237</v>
      </c>
      <c r="AW758" s="106">
        <v>3</v>
      </c>
      <c r="AX758" s="15">
        <f>VLOOKUP(dummy_data!$AU758,dummy_oppeained!B:C,2,0)</f>
        <v>6</v>
      </c>
      <c r="AY758" s="22" t="str">
        <f>VLOOKUP(AT758,dummy_oppeained!B:D,3,0)</f>
        <v>hindeline arvestus (eristav hindamine)</v>
      </c>
      <c r="AZ758" s="72">
        <f>VLOOKUP(AS:AS,hinded_abi!B:D,3,0)</f>
        <v>3</v>
      </c>
      <c r="BA758" s="26">
        <f t="shared" si="33"/>
        <v>18</v>
      </c>
      <c r="BB758" s="27">
        <f t="shared" si="34"/>
        <v>6</v>
      </c>
      <c r="BC758" s="95" t="str">
        <f t="shared" si="35"/>
        <v>S00031_56104156192_õppeaine28_44237</v>
      </c>
      <c r="BD758" s="99">
        <f>COUNTIF($BC$2:BC758, BC758)</f>
        <v>1</v>
      </c>
    </row>
    <row r="759" spans="1:56" hidden="1" x14ac:dyDescent="0.25">
      <c r="A759" t="s">
        <v>319</v>
      </c>
      <c r="B759" t="s">
        <v>320</v>
      </c>
      <c r="C759" t="s">
        <v>49</v>
      </c>
      <c r="D759" t="s">
        <v>892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949</v>
      </c>
      <c r="Q759" t="s">
        <v>10</v>
      </c>
      <c r="R759" s="1">
        <v>44086</v>
      </c>
      <c r="S759" t="s">
        <v>773</v>
      </c>
      <c r="T759" t="s">
        <v>59</v>
      </c>
      <c r="U759" t="s">
        <v>176</v>
      </c>
      <c r="V759" t="s">
        <v>293</v>
      </c>
      <c r="W759">
        <v>80997</v>
      </c>
      <c r="X759" t="s">
        <v>2706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106">
        <v>3</v>
      </c>
      <c r="AX759" s="40">
        <f>VLOOKUP(dummy_data!$AU759,dummy_oppeained!B:C,2,0)</f>
        <v>3</v>
      </c>
      <c r="AY759" s="22" t="str">
        <f>VLOOKUP(AT759,dummy_oppeained!B:D,3,0)</f>
        <v>arvestus (mitteeristav)</v>
      </c>
      <c r="AZ759" s="72" t="str">
        <f>VLOOKUP(AS:AS,hinded_abi!B:D,3,0)</f>
        <v>NULL</v>
      </c>
      <c r="BA759" s="26" t="str">
        <f t="shared" si="33"/>
        <v/>
      </c>
      <c r="BB759" s="27">
        <f t="shared" si="34"/>
        <v>0</v>
      </c>
      <c r="BC759" s="95" t="str">
        <f t="shared" si="35"/>
        <v>S00031_56104156192_õppeaine49_45332</v>
      </c>
      <c r="BD759" s="99">
        <f>COUNTIF($BC$2:BC759, BC759)</f>
        <v>1</v>
      </c>
    </row>
    <row r="760" spans="1:56" hidden="1" x14ac:dyDescent="0.25">
      <c r="A760" t="s">
        <v>319</v>
      </c>
      <c r="B760" t="s">
        <v>320</v>
      </c>
      <c r="C760" t="s">
        <v>49</v>
      </c>
      <c r="D760" t="s">
        <v>892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949</v>
      </c>
      <c r="Q760" t="s">
        <v>10</v>
      </c>
      <c r="R760" s="1">
        <v>44086</v>
      </c>
      <c r="S760" t="s">
        <v>773</v>
      </c>
      <c r="T760" t="s">
        <v>59</v>
      </c>
      <c r="U760" t="s">
        <v>176</v>
      </c>
      <c r="V760" t="s">
        <v>293</v>
      </c>
      <c r="W760">
        <v>80997</v>
      </c>
      <c r="X760" t="s">
        <v>2706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44814</v>
      </c>
      <c r="AW760" s="106">
        <v>3</v>
      </c>
      <c r="AX760" s="15">
        <f>VLOOKUP(dummy_data!$AU760,dummy_oppeained!B:C,2,0)</f>
        <v>2</v>
      </c>
      <c r="AY760" s="22" t="str">
        <f>VLOOKUP(AT760,dummy_oppeained!B:D,3,0)</f>
        <v>arvestus (mitteeristav)</v>
      </c>
      <c r="AZ760" s="72" t="str">
        <f>VLOOKUP(AS:AS,hinded_abi!B:D,3,0)</f>
        <v>NULL</v>
      </c>
      <c r="BA760" s="26" t="str">
        <f t="shared" si="33"/>
        <v/>
      </c>
      <c r="BB760" s="27">
        <f t="shared" si="34"/>
        <v>0</v>
      </c>
      <c r="BC760" s="95" t="str">
        <f t="shared" si="35"/>
        <v>S00031_56104156192_õppeaine88_44814</v>
      </c>
      <c r="BD760" s="99">
        <f>COUNTIF($BC$2:BC760, BC760)</f>
        <v>1</v>
      </c>
    </row>
    <row r="761" spans="1:56" hidden="1" x14ac:dyDescent="0.25">
      <c r="A761" t="s">
        <v>319</v>
      </c>
      <c r="B761" t="s">
        <v>320</v>
      </c>
      <c r="C761" t="s">
        <v>49</v>
      </c>
      <c r="D761" t="s">
        <v>892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949</v>
      </c>
      <c r="Q761" t="s">
        <v>10</v>
      </c>
      <c r="R761" s="1">
        <v>44086</v>
      </c>
      <c r="S761" t="s">
        <v>773</v>
      </c>
      <c r="T761" t="s">
        <v>59</v>
      </c>
      <c r="U761" t="s">
        <v>176</v>
      </c>
      <c r="V761" t="s">
        <v>293</v>
      </c>
      <c r="W761">
        <v>80997</v>
      </c>
      <c r="X761" t="s">
        <v>2706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45332</v>
      </c>
      <c r="AW761" s="106">
        <v>3</v>
      </c>
      <c r="AX761" s="40">
        <f>VLOOKUP(dummy_data!$AU761,dummy_oppeained!B:C,2,0)</f>
        <v>5</v>
      </c>
      <c r="AY761" s="22" t="str">
        <f>VLOOKUP(AT761,dummy_oppeained!B:D,3,0)</f>
        <v>hindeline arvestus (eristav hindamine)</v>
      </c>
      <c r="AZ761" s="72">
        <f>VLOOKUP(AS:AS,hinded_abi!B:D,3,0)</f>
        <v>0</v>
      </c>
      <c r="BA761" s="26">
        <f t="shared" si="33"/>
        <v>0</v>
      </c>
      <c r="BB761" s="27">
        <f t="shared" si="34"/>
        <v>5</v>
      </c>
      <c r="BC761" s="95" t="str">
        <f t="shared" si="35"/>
        <v>S00031_56104156192_õppeaine53_45332</v>
      </c>
      <c r="BD761" s="99">
        <f>COUNTIF($BC$2:BC761, BC761)</f>
        <v>1</v>
      </c>
    </row>
    <row r="762" spans="1:56" hidden="1" x14ac:dyDescent="0.25">
      <c r="A762" t="s">
        <v>319</v>
      </c>
      <c r="B762" t="s">
        <v>320</v>
      </c>
      <c r="C762" t="s">
        <v>49</v>
      </c>
      <c r="D762" t="s">
        <v>892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949</v>
      </c>
      <c r="Q762" t="s">
        <v>10</v>
      </c>
      <c r="R762" s="1">
        <v>44086</v>
      </c>
      <c r="S762" t="s">
        <v>773</v>
      </c>
      <c r="T762" t="s">
        <v>59</v>
      </c>
      <c r="U762" t="s">
        <v>176</v>
      </c>
      <c r="V762" t="s">
        <v>293</v>
      </c>
      <c r="W762">
        <v>80997</v>
      </c>
      <c r="X762" t="s">
        <v>2706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44237</v>
      </c>
      <c r="AW762" s="106">
        <v>3</v>
      </c>
      <c r="AX762" s="15">
        <f>VLOOKUP(dummy_data!$AU762,dummy_oppeained!B:C,2,0)</f>
        <v>9</v>
      </c>
      <c r="AY762" s="22" t="str">
        <f>VLOOKUP(AT762,dummy_oppeained!B:D,3,0)</f>
        <v>eksam (eristav hindamine)</v>
      </c>
      <c r="AZ762" s="72">
        <f>VLOOKUP(AS:AS,hinded_abi!B:D,3,0)</f>
        <v>0</v>
      </c>
      <c r="BA762" s="26">
        <f t="shared" si="33"/>
        <v>0</v>
      </c>
      <c r="BB762" s="27">
        <f t="shared" si="34"/>
        <v>9</v>
      </c>
      <c r="BC762" s="95" t="str">
        <f t="shared" si="35"/>
        <v>S00031_56104156192_õppeaine10_44237</v>
      </c>
      <c r="BD762" s="99">
        <f>COUNTIF($BC$2:BC762, BC762)</f>
        <v>1</v>
      </c>
    </row>
    <row r="763" spans="1:56" hidden="1" x14ac:dyDescent="0.25">
      <c r="A763" t="s">
        <v>319</v>
      </c>
      <c r="B763" t="s">
        <v>320</v>
      </c>
      <c r="C763" t="s">
        <v>49</v>
      </c>
      <c r="D763" t="s">
        <v>892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949</v>
      </c>
      <c r="Q763" t="s">
        <v>10</v>
      </c>
      <c r="R763" s="1">
        <v>44086</v>
      </c>
      <c r="S763" t="s">
        <v>773</v>
      </c>
      <c r="T763" t="s">
        <v>59</v>
      </c>
      <c r="U763" t="s">
        <v>176</v>
      </c>
      <c r="V763" t="s">
        <v>293</v>
      </c>
      <c r="W763">
        <v>80997</v>
      </c>
      <c r="X763" t="s">
        <v>2706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44237</v>
      </c>
      <c r="AW763" s="106">
        <v>3</v>
      </c>
      <c r="AX763" s="40">
        <f>VLOOKUP(dummy_data!$AU763,dummy_oppeained!B:C,2,0)</f>
        <v>6</v>
      </c>
      <c r="AY763" s="22" t="str">
        <f>VLOOKUP(AT763,dummy_oppeained!B:D,3,0)</f>
        <v>hindeline arvestus (eristav hindamine)</v>
      </c>
      <c r="AZ763" s="72">
        <f>VLOOKUP(AS:AS,hinded_abi!B:D,3,0)</f>
        <v>0</v>
      </c>
      <c r="BA763" s="26">
        <f t="shared" si="33"/>
        <v>0</v>
      </c>
      <c r="BB763" s="27">
        <f t="shared" si="34"/>
        <v>6</v>
      </c>
      <c r="BC763" s="95" t="str">
        <f t="shared" si="35"/>
        <v>S00031_56104156192_õppeaine14_44237</v>
      </c>
      <c r="BD763" s="99">
        <f>COUNTIF($BC$2:BC763, BC763)</f>
        <v>1</v>
      </c>
    </row>
    <row r="764" spans="1:56" hidden="1" x14ac:dyDescent="0.25">
      <c r="A764" t="s">
        <v>319</v>
      </c>
      <c r="B764" t="s">
        <v>320</v>
      </c>
      <c r="C764" t="s">
        <v>49</v>
      </c>
      <c r="D764" t="s">
        <v>892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949</v>
      </c>
      <c r="Q764" t="s">
        <v>10</v>
      </c>
      <c r="R764" s="1">
        <v>44086</v>
      </c>
      <c r="S764" t="s">
        <v>773</v>
      </c>
      <c r="T764" t="s">
        <v>59</v>
      </c>
      <c r="U764" t="s">
        <v>176</v>
      </c>
      <c r="V764" t="s">
        <v>293</v>
      </c>
      <c r="W764">
        <v>80997</v>
      </c>
      <c r="X764" t="s">
        <v>2706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45179</v>
      </c>
      <c r="AW764" s="106">
        <v>3</v>
      </c>
      <c r="AX764" s="15">
        <f>VLOOKUP(dummy_data!$AU764,dummy_oppeained!B:C,2,0)</f>
        <v>6</v>
      </c>
      <c r="AY764" s="22" t="str">
        <f>VLOOKUP(AT764,dummy_oppeained!B:D,3,0)</f>
        <v>hindeline arvestus (eristav hindamine)</v>
      </c>
      <c r="AZ764" s="72">
        <f>VLOOKUP(AS:AS,hinded_abi!B:D,3,0)</f>
        <v>0</v>
      </c>
      <c r="BA764" s="26">
        <f t="shared" si="33"/>
        <v>0</v>
      </c>
      <c r="BB764" s="27">
        <f t="shared" si="34"/>
        <v>6</v>
      </c>
      <c r="BC764" s="95" t="str">
        <f t="shared" si="35"/>
        <v>S00031_56104156192_õppeaine83_45179</v>
      </c>
      <c r="BD764" s="99">
        <f>COUNTIF($BC$2:BC764, BC764)</f>
        <v>1</v>
      </c>
    </row>
    <row r="765" spans="1:56" hidden="1" x14ac:dyDescent="0.25">
      <c r="A765" t="s">
        <v>319</v>
      </c>
      <c r="B765" t="s">
        <v>320</v>
      </c>
      <c r="C765" t="s">
        <v>49</v>
      </c>
      <c r="D765" t="s">
        <v>892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949</v>
      </c>
      <c r="Q765" t="s">
        <v>10</v>
      </c>
      <c r="R765" s="1">
        <v>44086</v>
      </c>
      <c r="S765" t="s">
        <v>773</v>
      </c>
      <c r="T765" t="s">
        <v>59</v>
      </c>
      <c r="U765" t="s">
        <v>176</v>
      </c>
      <c r="V765" t="s">
        <v>293</v>
      </c>
      <c r="W765">
        <v>80997</v>
      </c>
      <c r="X765" t="s">
        <v>2706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45545</v>
      </c>
      <c r="AW765" s="106">
        <v>3</v>
      </c>
      <c r="AX765" s="40">
        <f>VLOOKUP(dummy_data!$AU765,dummy_oppeained!B:C,2,0)</f>
        <v>10</v>
      </c>
      <c r="AY765" s="22" t="str">
        <f>VLOOKUP(AT765,dummy_oppeained!B:D,3,0)</f>
        <v>eksam (eristav hindamine)</v>
      </c>
      <c r="AZ765" s="72">
        <f>VLOOKUP(AS:AS,hinded_abi!B:D,3,0)</f>
        <v>0</v>
      </c>
      <c r="BA765" s="26">
        <f t="shared" si="33"/>
        <v>0</v>
      </c>
      <c r="BB765" s="27">
        <f t="shared" si="34"/>
        <v>10</v>
      </c>
      <c r="BC765" s="95" t="str">
        <f t="shared" si="35"/>
        <v>S00031_56104156192_õppeaine11_45545</v>
      </c>
      <c r="BD765" s="99">
        <f>COUNTIF($BC$2:BC765, BC765)</f>
        <v>1</v>
      </c>
    </row>
    <row r="766" spans="1:56" hidden="1" x14ac:dyDescent="0.25">
      <c r="A766" t="s">
        <v>319</v>
      </c>
      <c r="B766" t="s">
        <v>320</v>
      </c>
      <c r="C766" t="s">
        <v>49</v>
      </c>
      <c r="D766" t="s">
        <v>892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949</v>
      </c>
      <c r="Q766" t="s">
        <v>10</v>
      </c>
      <c r="R766" s="1">
        <v>44086</v>
      </c>
      <c r="S766" t="s">
        <v>773</v>
      </c>
      <c r="T766" t="s">
        <v>59</v>
      </c>
      <c r="U766" t="s">
        <v>176</v>
      </c>
      <c r="V766" t="s">
        <v>293</v>
      </c>
      <c r="W766">
        <v>80997</v>
      </c>
      <c r="X766" t="s">
        <v>2706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44449</v>
      </c>
      <c r="AW766" s="106">
        <v>3</v>
      </c>
      <c r="AX766" s="15">
        <f>VLOOKUP(dummy_data!$AU766,dummy_oppeained!B:C,2,0)</f>
        <v>6</v>
      </c>
      <c r="AY766" s="22" t="str">
        <f>VLOOKUP(AT766,dummy_oppeained!B:D,3,0)</f>
        <v>hindeline arvestus (eristav hindamine)</v>
      </c>
      <c r="AZ766" s="72">
        <f>VLOOKUP(AS:AS,hinded_abi!B:D,3,0)</f>
        <v>3</v>
      </c>
      <c r="BA766" s="26">
        <f t="shared" si="33"/>
        <v>18</v>
      </c>
      <c r="BB766" s="27">
        <f t="shared" si="34"/>
        <v>6</v>
      </c>
      <c r="BC766" s="95" t="str">
        <f t="shared" si="35"/>
        <v>S00031_56104156192_õppeaine98_44449</v>
      </c>
      <c r="BD766" s="99">
        <f>COUNTIF($BC$2:BC766, BC766)</f>
        <v>1</v>
      </c>
    </row>
    <row r="767" spans="1:56" hidden="1" x14ac:dyDescent="0.25">
      <c r="A767" t="s">
        <v>319</v>
      </c>
      <c r="B767" t="s">
        <v>320</v>
      </c>
      <c r="C767" t="s">
        <v>49</v>
      </c>
      <c r="D767" t="s">
        <v>892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949</v>
      </c>
      <c r="Q767" t="s">
        <v>10</v>
      </c>
      <c r="R767" s="1">
        <v>44086</v>
      </c>
      <c r="S767" t="s">
        <v>773</v>
      </c>
      <c r="T767" t="s">
        <v>59</v>
      </c>
      <c r="U767" t="s">
        <v>176</v>
      </c>
      <c r="V767" t="s">
        <v>293</v>
      </c>
      <c r="W767">
        <v>80997</v>
      </c>
      <c r="X767" t="s">
        <v>2706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45332</v>
      </c>
      <c r="AW767" s="106">
        <v>3</v>
      </c>
      <c r="AX767" s="40">
        <f>VLOOKUP(dummy_data!$AU767,dummy_oppeained!B:C,2,0)</f>
        <v>2</v>
      </c>
      <c r="AY767" s="22" t="str">
        <f>VLOOKUP(AT767,dummy_oppeained!B:D,3,0)</f>
        <v>arvestus (mitteeristav)</v>
      </c>
      <c r="AZ767" s="72" t="str">
        <f>VLOOKUP(AS:AS,hinded_abi!B:D,3,0)</f>
        <v>NULL</v>
      </c>
      <c r="BA767" s="26" t="str">
        <f t="shared" si="33"/>
        <v/>
      </c>
      <c r="BB767" s="27">
        <f t="shared" si="34"/>
        <v>0</v>
      </c>
      <c r="BC767" s="95" t="str">
        <f t="shared" si="35"/>
        <v>S00031_56104156192_õppeaine75_45332</v>
      </c>
      <c r="BD767" s="99">
        <f>COUNTIF($BC$2:BC767, BC767)</f>
        <v>1</v>
      </c>
    </row>
    <row r="768" spans="1:56" hidden="1" x14ac:dyDescent="0.25">
      <c r="A768" t="s">
        <v>319</v>
      </c>
      <c r="B768" t="s">
        <v>320</v>
      </c>
      <c r="C768" t="s">
        <v>49</v>
      </c>
      <c r="D768" t="s">
        <v>892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949</v>
      </c>
      <c r="Q768" t="s">
        <v>10</v>
      </c>
      <c r="R768" s="1">
        <v>44086</v>
      </c>
      <c r="S768" t="s">
        <v>773</v>
      </c>
      <c r="T768" t="s">
        <v>59</v>
      </c>
      <c r="U768" t="s">
        <v>176</v>
      </c>
      <c r="V768" t="s">
        <v>293</v>
      </c>
      <c r="W768">
        <v>80997</v>
      </c>
      <c r="X768" t="s">
        <v>2706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45332</v>
      </c>
      <c r="AW768" s="106">
        <v>3</v>
      </c>
      <c r="AX768" s="15">
        <f>VLOOKUP(dummy_data!$AU768,dummy_oppeained!B:C,2,0)</f>
        <v>6</v>
      </c>
      <c r="AY768" s="22" t="str">
        <f>VLOOKUP(AT768,dummy_oppeained!B:D,3,0)</f>
        <v>hindeline arvestus (eristav hindamine)</v>
      </c>
      <c r="AZ768" s="72">
        <f>VLOOKUP(AS:AS,hinded_abi!B:D,3,0)</f>
        <v>0</v>
      </c>
      <c r="BA768" s="26">
        <f t="shared" si="33"/>
        <v>0</v>
      </c>
      <c r="BB768" s="27">
        <f t="shared" si="34"/>
        <v>6</v>
      </c>
      <c r="BC768" s="95" t="str">
        <f t="shared" si="35"/>
        <v>S00031_56104156192_õppeaine69_45332</v>
      </c>
      <c r="BD768" s="99">
        <f>COUNTIF($BC$2:BC768, BC768)</f>
        <v>1</v>
      </c>
    </row>
    <row r="769" spans="1:56" hidden="1" x14ac:dyDescent="0.25">
      <c r="A769" t="s">
        <v>319</v>
      </c>
      <c r="B769" t="s">
        <v>320</v>
      </c>
      <c r="C769" t="s">
        <v>49</v>
      </c>
      <c r="D769" t="s">
        <v>892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949</v>
      </c>
      <c r="Q769" t="s">
        <v>10</v>
      </c>
      <c r="R769" s="1">
        <v>44086</v>
      </c>
      <c r="S769" t="s">
        <v>773</v>
      </c>
      <c r="T769" t="s">
        <v>59</v>
      </c>
      <c r="U769" t="s">
        <v>176</v>
      </c>
      <c r="V769" t="s">
        <v>293</v>
      </c>
      <c r="W769">
        <v>80997</v>
      </c>
      <c r="X769" t="s">
        <v>2706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44449</v>
      </c>
      <c r="AW769" s="106">
        <v>3</v>
      </c>
      <c r="AX769" s="40">
        <f>VLOOKUP(dummy_data!$AU769,dummy_oppeained!B:C,2,0)</f>
        <v>6</v>
      </c>
      <c r="AY769" s="22" t="str">
        <f>VLOOKUP(AT769,dummy_oppeained!B:D,3,0)</f>
        <v>hindeline arvestus (eristav hindamine)</v>
      </c>
      <c r="AZ769" s="72">
        <f>VLOOKUP(AS:AS,hinded_abi!B:D,3,0)</f>
        <v>0</v>
      </c>
      <c r="BA769" s="26">
        <f t="shared" si="33"/>
        <v>0</v>
      </c>
      <c r="BB769" s="27">
        <f t="shared" si="34"/>
        <v>6</v>
      </c>
      <c r="BC769" s="95" t="str">
        <f t="shared" si="35"/>
        <v>S00031_56104156192_õppeaine13_44449</v>
      </c>
      <c r="BD769" s="99">
        <f>COUNTIF($BC$2:BC769, BC769)</f>
        <v>1</v>
      </c>
    </row>
    <row r="770" spans="1:56" hidden="1" x14ac:dyDescent="0.25">
      <c r="A770" t="s">
        <v>319</v>
      </c>
      <c r="B770" t="s">
        <v>320</v>
      </c>
      <c r="C770" t="s">
        <v>49</v>
      </c>
      <c r="D770" t="s">
        <v>892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949</v>
      </c>
      <c r="Q770" t="s">
        <v>10</v>
      </c>
      <c r="R770" s="1">
        <v>44086</v>
      </c>
      <c r="S770" t="s">
        <v>773</v>
      </c>
      <c r="T770" t="s">
        <v>59</v>
      </c>
      <c r="U770" t="s">
        <v>176</v>
      </c>
      <c r="V770" t="s">
        <v>293</v>
      </c>
      <c r="W770">
        <v>80997</v>
      </c>
      <c r="X770" t="s">
        <v>2706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44602</v>
      </c>
      <c r="AW770" s="106">
        <v>3</v>
      </c>
      <c r="AX770" s="15">
        <f>VLOOKUP(dummy_data!$AU770,dummy_oppeained!B:C,2,0)</f>
        <v>3</v>
      </c>
      <c r="AY770" s="22" t="str">
        <f>VLOOKUP(AT770,dummy_oppeained!B:D,3,0)</f>
        <v>arvestus (mitteeristav)</v>
      </c>
      <c r="AZ770" s="72">
        <f>VLOOKUP(AS:AS,hinded_abi!B:D,3,0)</f>
        <v>0</v>
      </c>
      <c r="BA770" s="26">
        <f t="shared" si="33"/>
        <v>0</v>
      </c>
      <c r="BB770" s="27">
        <f t="shared" si="34"/>
        <v>0</v>
      </c>
      <c r="BC770" s="95" t="str">
        <f t="shared" si="35"/>
        <v>S00031_56104156192_õppeaine73_44602</v>
      </c>
      <c r="BD770" s="99">
        <f>COUNTIF($BC$2:BC770, BC770)</f>
        <v>1</v>
      </c>
    </row>
    <row r="771" spans="1:56" hidden="1" x14ac:dyDescent="0.25">
      <c r="A771" t="s">
        <v>323</v>
      </c>
      <c r="B771" t="s">
        <v>48</v>
      </c>
      <c r="C771" t="s">
        <v>233</v>
      </c>
      <c r="D771" t="s">
        <v>893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933</v>
      </c>
      <c r="Q771" t="s">
        <v>237</v>
      </c>
      <c r="R771" s="1">
        <v>45335</v>
      </c>
      <c r="S771" t="s">
        <v>773</v>
      </c>
      <c r="T771" t="s">
        <v>191</v>
      </c>
      <c r="U771" t="s">
        <v>120</v>
      </c>
      <c r="V771" t="s">
        <v>160</v>
      </c>
      <c r="W771">
        <v>80166</v>
      </c>
      <c r="X771" t="s">
        <v>2706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44967</v>
      </c>
      <c r="AW771" s="106">
        <v>3.5</v>
      </c>
      <c r="AX771" s="40">
        <f>VLOOKUP(dummy_data!$AU771,dummy_oppeained!B:C,2,0)</f>
        <v>9</v>
      </c>
      <c r="AY771" s="22" t="str">
        <f>VLOOKUP(AT771,dummy_oppeained!B:D,3,0)</f>
        <v>eksam (eristav hindamine)</v>
      </c>
      <c r="AZ771" s="72">
        <f>VLOOKUP(AS:AS,hinded_abi!B:D,3,0)</f>
        <v>0</v>
      </c>
      <c r="BA771" s="26">
        <f t="shared" ref="BA771:BA834" si="36">IF(AY771&lt;&gt;"arvestus(mitteeristav)", IF(ISNUMBER(AZ771), AX771*AZ771, ""), "")</f>
        <v>0</v>
      </c>
      <c r="BB771" s="27">
        <f t="shared" ref="BB771:BB834" si="37">IF(AY771&lt;&gt;"arvestus (mitteeristav)",AX771,0)</f>
        <v>9</v>
      </c>
      <c r="BC771" s="95" t="str">
        <f t="shared" ref="BC771:BC834" si="38">_xlfn.CONCAT(A771,"_",E771,"_",AT771,"_",AV771)</f>
        <v>S00032_49801023166_õppeaine80_44967</v>
      </c>
      <c r="BD771" s="99">
        <f>COUNTIF($BC$2:BC771, BC771)</f>
        <v>1</v>
      </c>
    </row>
    <row r="772" spans="1:56" hidden="1" x14ac:dyDescent="0.25">
      <c r="A772" t="s">
        <v>323</v>
      </c>
      <c r="B772" t="s">
        <v>48</v>
      </c>
      <c r="C772" t="s">
        <v>233</v>
      </c>
      <c r="D772" t="s">
        <v>893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933</v>
      </c>
      <c r="Q772" t="s">
        <v>237</v>
      </c>
      <c r="R772" s="1">
        <v>45335</v>
      </c>
      <c r="S772" t="s">
        <v>773</v>
      </c>
      <c r="T772" t="s">
        <v>191</v>
      </c>
      <c r="U772" t="s">
        <v>120</v>
      </c>
      <c r="V772" t="s">
        <v>160</v>
      </c>
      <c r="W772">
        <v>80166</v>
      </c>
      <c r="X772" t="s">
        <v>2706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44449</v>
      </c>
      <c r="AW772" s="106">
        <v>3.5</v>
      </c>
      <c r="AX772" s="15">
        <f>VLOOKUP(dummy_data!$AU772,dummy_oppeained!B:C,2,0)</f>
        <v>8</v>
      </c>
      <c r="AY772" s="22" t="str">
        <f>VLOOKUP(AT772,dummy_oppeained!B:D,3,0)</f>
        <v>eksam (eristav hindamine)</v>
      </c>
      <c r="AZ772" s="72">
        <f>VLOOKUP(AS:AS,hinded_abi!B:D,3,0)</f>
        <v>0</v>
      </c>
      <c r="BA772" s="26">
        <f t="shared" si="36"/>
        <v>0</v>
      </c>
      <c r="BB772" s="27">
        <f t="shared" si="37"/>
        <v>8</v>
      </c>
      <c r="BC772" s="95" t="str">
        <f t="shared" si="38"/>
        <v>S00032_49801023166_õppeaine23_44449</v>
      </c>
      <c r="BD772" s="99">
        <f>COUNTIF($BC$2:BC772, BC772)</f>
        <v>1</v>
      </c>
    </row>
    <row r="773" spans="1:56" hidden="1" x14ac:dyDescent="0.25">
      <c r="A773" t="s">
        <v>323</v>
      </c>
      <c r="B773" t="s">
        <v>48</v>
      </c>
      <c r="C773" t="s">
        <v>233</v>
      </c>
      <c r="D773" t="s">
        <v>893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933</v>
      </c>
      <c r="Q773" t="s">
        <v>237</v>
      </c>
      <c r="R773" s="1">
        <v>45335</v>
      </c>
      <c r="S773" t="s">
        <v>773</v>
      </c>
      <c r="T773" t="s">
        <v>191</v>
      </c>
      <c r="U773" t="s">
        <v>120</v>
      </c>
      <c r="V773" t="s">
        <v>160</v>
      </c>
      <c r="W773">
        <v>80166</v>
      </c>
      <c r="X773" t="s">
        <v>2706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44449</v>
      </c>
      <c r="AW773" s="106">
        <v>3.5</v>
      </c>
      <c r="AX773" s="40">
        <f>VLOOKUP(dummy_data!$AU773,dummy_oppeained!B:C,2,0)</f>
        <v>6</v>
      </c>
      <c r="AY773" s="22" t="str">
        <f>VLOOKUP(AT773,dummy_oppeained!B:D,3,0)</f>
        <v>hindeline arvestus (eristav hindamine)</v>
      </c>
      <c r="AZ773" s="72">
        <f>VLOOKUP(AS:AS,hinded_abi!B:D,3,0)</f>
        <v>0</v>
      </c>
      <c r="BA773" s="26">
        <f t="shared" si="36"/>
        <v>0</v>
      </c>
      <c r="BB773" s="27">
        <f t="shared" si="37"/>
        <v>6</v>
      </c>
      <c r="BC773" s="95" t="str">
        <f t="shared" si="38"/>
        <v>S00032_49801023166_õppeaine64_44449</v>
      </c>
      <c r="BD773" s="99">
        <f>COUNTIF($BC$2:BC773, BC773)</f>
        <v>1</v>
      </c>
    </row>
    <row r="774" spans="1:56" hidden="1" x14ac:dyDescent="0.25">
      <c r="A774" t="s">
        <v>323</v>
      </c>
      <c r="B774" t="s">
        <v>48</v>
      </c>
      <c r="C774" t="s">
        <v>233</v>
      </c>
      <c r="D774" t="s">
        <v>893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933</v>
      </c>
      <c r="Q774" t="s">
        <v>237</v>
      </c>
      <c r="R774" s="1">
        <v>45335</v>
      </c>
      <c r="S774" t="s">
        <v>773</v>
      </c>
      <c r="T774" t="s">
        <v>191</v>
      </c>
      <c r="U774" t="s">
        <v>120</v>
      </c>
      <c r="V774" t="s">
        <v>160</v>
      </c>
      <c r="W774">
        <v>80166</v>
      </c>
      <c r="X774" t="s">
        <v>2706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45545</v>
      </c>
      <c r="AW774" s="106">
        <v>3.5</v>
      </c>
      <c r="AX774" s="15">
        <f>VLOOKUP(dummy_data!$AU774,dummy_oppeained!B:C,2,0)</f>
        <v>5</v>
      </c>
      <c r="AY774" s="22" t="str">
        <f>VLOOKUP(AT774,dummy_oppeained!B:D,3,0)</f>
        <v>hindeline arvestus (eristav hindamine)</v>
      </c>
      <c r="AZ774" s="72">
        <f>VLOOKUP(AS:AS,hinded_abi!B:D,3,0)</f>
        <v>4</v>
      </c>
      <c r="BA774" s="26">
        <f t="shared" si="36"/>
        <v>20</v>
      </c>
      <c r="BB774" s="27">
        <f t="shared" si="37"/>
        <v>5</v>
      </c>
      <c r="BC774" s="95" t="str">
        <f t="shared" si="38"/>
        <v>S00032_49801023166_õppeaine68_45545</v>
      </c>
      <c r="BD774" s="99">
        <f>COUNTIF($BC$2:BC774, BC774)</f>
        <v>1</v>
      </c>
    </row>
    <row r="775" spans="1:56" hidden="1" x14ac:dyDescent="0.25">
      <c r="A775" t="s">
        <v>323</v>
      </c>
      <c r="B775" t="s">
        <v>48</v>
      </c>
      <c r="C775" t="s">
        <v>233</v>
      </c>
      <c r="D775" t="s">
        <v>893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933</v>
      </c>
      <c r="Q775" t="s">
        <v>237</v>
      </c>
      <c r="R775" s="1">
        <v>45335</v>
      </c>
      <c r="S775" t="s">
        <v>773</v>
      </c>
      <c r="T775" t="s">
        <v>191</v>
      </c>
      <c r="U775" t="s">
        <v>120</v>
      </c>
      <c r="V775" t="s">
        <v>160</v>
      </c>
      <c r="W775">
        <v>80166</v>
      </c>
      <c r="X775" t="s">
        <v>2706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44602</v>
      </c>
      <c r="AW775" s="106">
        <v>3.5</v>
      </c>
      <c r="AX775" s="40">
        <f>VLOOKUP(dummy_data!$AU775,dummy_oppeained!B:C,2,0)</f>
        <v>3</v>
      </c>
      <c r="AY775" s="22" t="str">
        <f>VLOOKUP(AT775,dummy_oppeained!B:D,3,0)</f>
        <v>arvestus (mitteeristav)</v>
      </c>
      <c r="AZ775" s="72" t="str">
        <f>VLOOKUP(AS:AS,hinded_abi!B:D,3,0)</f>
        <v>NULL</v>
      </c>
      <c r="BA775" s="26" t="str">
        <f t="shared" si="36"/>
        <v/>
      </c>
      <c r="BB775" s="27">
        <f t="shared" si="37"/>
        <v>0</v>
      </c>
      <c r="BC775" s="95" t="str">
        <f t="shared" si="38"/>
        <v>S00032_49801023166_õppeaine59_44602</v>
      </c>
      <c r="BD775" s="99">
        <f>COUNTIF($BC$2:BC775, BC775)</f>
        <v>1</v>
      </c>
    </row>
    <row r="776" spans="1:56" hidden="1" x14ac:dyDescent="0.25">
      <c r="A776" t="s">
        <v>323</v>
      </c>
      <c r="B776" t="s">
        <v>48</v>
      </c>
      <c r="C776" t="s">
        <v>233</v>
      </c>
      <c r="D776" t="s">
        <v>893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933</v>
      </c>
      <c r="Q776" t="s">
        <v>237</v>
      </c>
      <c r="R776" s="1">
        <v>45335</v>
      </c>
      <c r="S776" t="s">
        <v>773</v>
      </c>
      <c r="T776" t="s">
        <v>191</v>
      </c>
      <c r="U776" t="s">
        <v>120</v>
      </c>
      <c r="V776" t="s">
        <v>160</v>
      </c>
      <c r="W776">
        <v>80166</v>
      </c>
      <c r="X776" t="s">
        <v>2706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44084</v>
      </c>
      <c r="AW776" s="106">
        <v>3.5</v>
      </c>
      <c r="AX776" s="15">
        <f>VLOOKUP(dummy_data!$AU776,dummy_oppeained!B:C,2,0)</f>
        <v>9</v>
      </c>
      <c r="AY776" s="22" t="str">
        <f>VLOOKUP(AT776,dummy_oppeained!B:D,3,0)</f>
        <v>eksam (eristav hindamine)</v>
      </c>
      <c r="AZ776" s="72">
        <f>VLOOKUP(AS:AS,hinded_abi!B:D,3,0)</f>
        <v>4</v>
      </c>
      <c r="BA776" s="26">
        <f t="shared" si="36"/>
        <v>36</v>
      </c>
      <c r="BB776" s="27">
        <f t="shared" si="37"/>
        <v>9</v>
      </c>
      <c r="BC776" s="95" t="str">
        <f t="shared" si="38"/>
        <v>S00032_49801023166_õppeaine10_44084</v>
      </c>
      <c r="BD776" s="99">
        <f>COUNTIF($BC$2:BC776, BC776)</f>
        <v>1</v>
      </c>
    </row>
    <row r="777" spans="1:56" hidden="1" x14ac:dyDescent="0.25">
      <c r="A777" t="s">
        <v>323</v>
      </c>
      <c r="B777" t="s">
        <v>48</v>
      </c>
      <c r="C777" t="s">
        <v>233</v>
      </c>
      <c r="D777" t="s">
        <v>893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933</v>
      </c>
      <c r="Q777" t="s">
        <v>237</v>
      </c>
      <c r="R777" s="1">
        <v>45335</v>
      </c>
      <c r="S777" t="s">
        <v>773</v>
      </c>
      <c r="T777" t="s">
        <v>191</v>
      </c>
      <c r="U777" t="s">
        <v>120</v>
      </c>
      <c r="V777" t="s">
        <v>160</v>
      </c>
      <c r="W777">
        <v>80166</v>
      </c>
      <c r="X777" t="s">
        <v>2706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45179</v>
      </c>
      <c r="AW777" s="106">
        <v>3.5</v>
      </c>
      <c r="AX777" s="40">
        <f>VLOOKUP(dummy_data!$AU777,dummy_oppeained!B:C,2,0)</f>
        <v>5</v>
      </c>
      <c r="AY777" s="22" t="str">
        <f>VLOOKUP(AT777,dummy_oppeained!B:D,3,0)</f>
        <v>hindeline arvestus (eristav hindamine)</v>
      </c>
      <c r="AZ777" s="72">
        <f>VLOOKUP(AS:AS,hinded_abi!B:D,3,0)</f>
        <v>5</v>
      </c>
      <c r="BA777" s="26">
        <f t="shared" si="36"/>
        <v>25</v>
      </c>
      <c r="BB777" s="27">
        <f t="shared" si="37"/>
        <v>5</v>
      </c>
      <c r="BC777" s="95" t="str">
        <f t="shared" si="38"/>
        <v>S00032_49801023166_õppeaine54_45179</v>
      </c>
      <c r="BD777" s="99">
        <f>COUNTIF($BC$2:BC777, BC777)</f>
        <v>1</v>
      </c>
    </row>
    <row r="778" spans="1:56" hidden="1" x14ac:dyDescent="0.25">
      <c r="A778" t="s">
        <v>323</v>
      </c>
      <c r="B778" t="s">
        <v>48</v>
      </c>
      <c r="C778" t="s">
        <v>233</v>
      </c>
      <c r="D778" t="s">
        <v>893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933</v>
      </c>
      <c r="Q778" t="s">
        <v>237</v>
      </c>
      <c r="R778" s="1">
        <v>45335</v>
      </c>
      <c r="S778" t="s">
        <v>773</v>
      </c>
      <c r="T778" t="s">
        <v>191</v>
      </c>
      <c r="U778" t="s">
        <v>120</v>
      </c>
      <c r="V778" t="s">
        <v>160</v>
      </c>
      <c r="W778">
        <v>80166</v>
      </c>
      <c r="X778" t="s">
        <v>2706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44237</v>
      </c>
      <c r="AW778" s="106">
        <v>3.5</v>
      </c>
      <c r="AX778" s="15">
        <f>VLOOKUP(dummy_data!$AU778,dummy_oppeained!B:C,2,0)</f>
        <v>3</v>
      </c>
      <c r="AY778" s="22" t="str">
        <f>VLOOKUP(AT778,dummy_oppeained!B:D,3,0)</f>
        <v>arvestus (mitteeristav)</v>
      </c>
      <c r="AZ778" s="72" t="str">
        <f>VLOOKUP(AS:AS,hinded_abi!B:D,3,0)</f>
        <v>NULL</v>
      </c>
      <c r="BA778" s="26" t="str">
        <f t="shared" si="36"/>
        <v/>
      </c>
      <c r="BB778" s="27">
        <f t="shared" si="37"/>
        <v>0</v>
      </c>
      <c r="BC778" s="95" t="str">
        <f t="shared" si="38"/>
        <v>S00032_49801023166_õppeaine62_44237</v>
      </c>
      <c r="BD778" s="99">
        <f>COUNTIF($BC$2:BC778, BC778)</f>
        <v>1</v>
      </c>
    </row>
    <row r="779" spans="1:56" hidden="1" x14ac:dyDescent="0.25">
      <c r="A779" t="s">
        <v>323</v>
      </c>
      <c r="B779" t="s">
        <v>48</v>
      </c>
      <c r="C779" t="s">
        <v>233</v>
      </c>
      <c r="D779" t="s">
        <v>893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933</v>
      </c>
      <c r="Q779" t="s">
        <v>237</v>
      </c>
      <c r="R779" s="1">
        <v>45335</v>
      </c>
      <c r="S779" t="s">
        <v>773</v>
      </c>
      <c r="T779" t="s">
        <v>191</v>
      </c>
      <c r="U779" t="s">
        <v>120</v>
      </c>
      <c r="V779" t="s">
        <v>160</v>
      </c>
      <c r="W779">
        <v>80166</v>
      </c>
      <c r="X779" t="s">
        <v>2706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44814</v>
      </c>
      <c r="AW779" s="106">
        <v>3.5</v>
      </c>
      <c r="AX779" s="40">
        <f>VLOOKUP(dummy_data!$AU779,dummy_oppeained!B:C,2,0)</f>
        <v>2</v>
      </c>
      <c r="AY779" s="22" t="str">
        <f>VLOOKUP(AT779,dummy_oppeained!B:D,3,0)</f>
        <v>arvestus (mitteeristav)</v>
      </c>
      <c r="AZ779" s="72" t="str">
        <f>VLOOKUP(AS:AS,hinded_abi!B:D,3,0)</f>
        <v>NULL</v>
      </c>
      <c r="BA779" s="26" t="str">
        <f t="shared" si="36"/>
        <v/>
      </c>
      <c r="BB779" s="27">
        <f t="shared" si="37"/>
        <v>0</v>
      </c>
      <c r="BC779" s="95" t="str">
        <f t="shared" si="38"/>
        <v>S00032_49801023166_õppeaine88_44814</v>
      </c>
      <c r="BD779" s="99">
        <f>COUNTIF($BC$2:BC779, BC779)</f>
        <v>1</v>
      </c>
    </row>
    <row r="780" spans="1:56" hidden="1" x14ac:dyDescent="0.25">
      <c r="A780" t="s">
        <v>323</v>
      </c>
      <c r="B780" t="s">
        <v>48</v>
      </c>
      <c r="C780" t="s">
        <v>233</v>
      </c>
      <c r="D780" t="s">
        <v>893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933</v>
      </c>
      <c r="Q780" t="s">
        <v>237</v>
      </c>
      <c r="R780" s="1">
        <v>45335</v>
      </c>
      <c r="S780" t="s">
        <v>773</v>
      </c>
      <c r="T780" t="s">
        <v>191</v>
      </c>
      <c r="U780" t="s">
        <v>120</v>
      </c>
      <c r="V780" t="s">
        <v>160</v>
      </c>
      <c r="W780">
        <v>80166</v>
      </c>
      <c r="X780" t="s">
        <v>2706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45545</v>
      </c>
      <c r="AW780" s="106">
        <v>3.5</v>
      </c>
      <c r="AX780" s="15">
        <f>VLOOKUP(dummy_data!$AU780,dummy_oppeained!B:C,2,0)</f>
        <v>2</v>
      </c>
      <c r="AY780" s="22" t="str">
        <f>VLOOKUP(AT780,dummy_oppeained!B:D,3,0)</f>
        <v>arvestus (mitteeristav)</v>
      </c>
      <c r="AZ780" s="72" t="str">
        <f>VLOOKUP(AS:AS,hinded_abi!B:D,3,0)</f>
        <v>NULL</v>
      </c>
      <c r="BA780" s="26" t="str">
        <f t="shared" si="36"/>
        <v/>
      </c>
      <c r="BB780" s="27">
        <f t="shared" si="37"/>
        <v>0</v>
      </c>
      <c r="BC780" s="95" t="str">
        <f t="shared" si="38"/>
        <v>S00032_49801023166_õppeaine33_45545</v>
      </c>
      <c r="BD780" s="99">
        <f>COUNTIF($BC$2:BC780, BC780)</f>
        <v>1</v>
      </c>
    </row>
    <row r="781" spans="1:56" hidden="1" x14ac:dyDescent="0.25">
      <c r="A781" t="s">
        <v>323</v>
      </c>
      <c r="B781" t="s">
        <v>48</v>
      </c>
      <c r="C781" t="s">
        <v>233</v>
      </c>
      <c r="D781" t="s">
        <v>893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933</v>
      </c>
      <c r="Q781" t="s">
        <v>237</v>
      </c>
      <c r="R781" s="1">
        <v>45335</v>
      </c>
      <c r="S781" t="s">
        <v>773</v>
      </c>
      <c r="T781" t="s">
        <v>191</v>
      </c>
      <c r="U781" t="s">
        <v>120</v>
      </c>
      <c r="V781" t="s">
        <v>160</v>
      </c>
      <c r="W781">
        <v>80166</v>
      </c>
      <c r="X781" t="s">
        <v>2706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45545</v>
      </c>
      <c r="AW781" s="106">
        <v>3.5</v>
      </c>
      <c r="AX781" s="40">
        <f>VLOOKUP(dummy_data!$AU781,dummy_oppeained!B:C,2,0)</f>
        <v>5</v>
      </c>
      <c r="AY781" s="22" t="str">
        <f>VLOOKUP(AT781,dummy_oppeained!B:D,3,0)</f>
        <v>hindeline arvestus (eristav hindamine)</v>
      </c>
      <c r="AZ781" s="72">
        <f>VLOOKUP(AS:AS,hinded_abi!B:D,3,0)</f>
        <v>1</v>
      </c>
      <c r="BA781" s="26">
        <f t="shared" si="36"/>
        <v>5</v>
      </c>
      <c r="BB781" s="27">
        <f t="shared" si="37"/>
        <v>5</v>
      </c>
      <c r="BC781" s="95" t="str">
        <f t="shared" si="38"/>
        <v>S00032_49801023166_õppeaine81_45545</v>
      </c>
      <c r="BD781" s="99">
        <f>COUNTIF($BC$2:BC781, BC781)</f>
        <v>1</v>
      </c>
    </row>
    <row r="782" spans="1:56" hidden="1" x14ac:dyDescent="0.25">
      <c r="A782" t="s">
        <v>323</v>
      </c>
      <c r="B782" t="s">
        <v>48</v>
      </c>
      <c r="C782" t="s">
        <v>233</v>
      </c>
      <c r="D782" t="s">
        <v>893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933</v>
      </c>
      <c r="Q782" t="s">
        <v>237</v>
      </c>
      <c r="R782" s="1">
        <v>45335</v>
      </c>
      <c r="S782" t="s">
        <v>773</v>
      </c>
      <c r="T782" t="s">
        <v>191</v>
      </c>
      <c r="U782" t="s">
        <v>120</v>
      </c>
      <c r="V782" t="s">
        <v>160</v>
      </c>
      <c r="W782">
        <v>80166</v>
      </c>
      <c r="X782" t="s">
        <v>2706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45698</v>
      </c>
      <c r="AW782" s="106">
        <v>3.5</v>
      </c>
      <c r="AX782" s="15">
        <f>VLOOKUP(dummy_data!$AU782,dummy_oppeained!B:C,2,0)</f>
        <v>6</v>
      </c>
      <c r="AY782" s="22" t="str">
        <f>VLOOKUP(AT782,dummy_oppeained!B:D,3,0)</f>
        <v>hindeline arvestus (eristav hindamine)</v>
      </c>
      <c r="AZ782" s="72">
        <f>VLOOKUP(AS:AS,hinded_abi!B:D,3,0)</f>
        <v>0</v>
      </c>
      <c r="BA782" s="26">
        <f t="shared" si="36"/>
        <v>0</v>
      </c>
      <c r="BB782" s="27">
        <f t="shared" si="37"/>
        <v>6</v>
      </c>
      <c r="BC782" s="95" t="str">
        <f t="shared" si="38"/>
        <v>S00032_49801023166_õppeaine56_45698</v>
      </c>
      <c r="BD782" s="99">
        <f>COUNTIF($BC$2:BC782, BC782)</f>
        <v>1</v>
      </c>
    </row>
    <row r="783" spans="1:56" hidden="1" x14ac:dyDescent="0.25">
      <c r="A783" t="s">
        <v>323</v>
      </c>
      <c r="B783" t="s">
        <v>48</v>
      </c>
      <c r="C783" t="s">
        <v>233</v>
      </c>
      <c r="D783" t="s">
        <v>893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933</v>
      </c>
      <c r="Q783" t="s">
        <v>237</v>
      </c>
      <c r="R783" s="1">
        <v>45335</v>
      </c>
      <c r="S783" t="s">
        <v>773</v>
      </c>
      <c r="T783" t="s">
        <v>191</v>
      </c>
      <c r="U783" t="s">
        <v>120</v>
      </c>
      <c r="V783" t="s">
        <v>160</v>
      </c>
      <c r="W783">
        <v>80166</v>
      </c>
      <c r="X783" t="s">
        <v>2706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44237</v>
      </c>
      <c r="AW783" s="106">
        <v>3.5</v>
      </c>
      <c r="AX783" s="40">
        <f>VLOOKUP(dummy_data!$AU783,dummy_oppeained!B:C,2,0)</f>
        <v>9</v>
      </c>
      <c r="AY783" s="22" t="str">
        <f>VLOOKUP(AT783,dummy_oppeained!B:D,3,0)</f>
        <v>eksam (eristav hindamine)</v>
      </c>
      <c r="AZ783" s="72">
        <f>VLOOKUP(AS:AS,hinded_abi!B:D,3,0)</f>
        <v>0</v>
      </c>
      <c r="BA783" s="26">
        <f t="shared" si="36"/>
        <v>0</v>
      </c>
      <c r="BB783" s="27">
        <f t="shared" si="37"/>
        <v>9</v>
      </c>
      <c r="BC783" s="95" t="str">
        <f t="shared" si="38"/>
        <v>S00032_49801023166_õppeaine24_44237</v>
      </c>
      <c r="BD783" s="99">
        <f>COUNTIF($BC$2:BC783, BC783)</f>
        <v>1</v>
      </c>
    </row>
    <row r="784" spans="1:56" hidden="1" x14ac:dyDescent="0.25">
      <c r="A784" t="s">
        <v>324</v>
      </c>
      <c r="B784" t="s">
        <v>242</v>
      </c>
      <c r="C784" t="s">
        <v>113</v>
      </c>
      <c r="D784" t="s">
        <v>894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925</v>
      </c>
      <c r="Q784" t="s">
        <v>117</v>
      </c>
      <c r="R784" s="1">
        <v>45012</v>
      </c>
      <c r="S784" t="s">
        <v>773</v>
      </c>
      <c r="T784" t="s">
        <v>191</v>
      </c>
      <c r="U784" t="s">
        <v>120</v>
      </c>
      <c r="V784" t="s">
        <v>247</v>
      </c>
      <c r="W784">
        <v>214475</v>
      </c>
      <c r="X784" t="s">
        <v>2706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44449</v>
      </c>
      <c r="AW784" s="106">
        <v>3</v>
      </c>
      <c r="AX784" s="15">
        <f>VLOOKUP(dummy_data!$AU784,dummy_oppeained!B:C,2,0)</f>
        <v>6</v>
      </c>
      <c r="AY784" s="22" t="str">
        <f>VLOOKUP(AT784,dummy_oppeained!B:D,3,0)</f>
        <v>hindeline arvestus (eristav hindamine)</v>
      </c>
      <c r="AZ784" s="72">
        <f>VLOOKUP(AS:AS,hinded_abi!B:D,3,0)</f>
        <v>0</v>
      </c>
      <c r="BA784" s="26">
        <f t="shared" si="36"/>
        <v>0</v>
      </c>
      <c r="BB784" s="27">
        <f t="shared" si="37"/>
        <v>6</v>
      </c>
      <c r="BC784" s="95" t="str">
        <f t="shared" si="38"/>
        <v>S00033_32109185368_õppeaine78_44449</v>
      </c>
      <c r="BD784" s="99">
        <f>COUNTIF($BC$2:BC784, BC784)</f>
        <v>1</v>
      </c>
    </row>
    <row r="785" spans="1:56" hidden="1" x14ac:dyDescent="0.25">
      <c r="A785" t="s">
        <v>324</v>
      </c>
      <c r="B785" t="s">
        <v>242</v>
      </c>
      <c r="C785" t="s">
        <v>113</v>
      </c>
      <c r="D785" t="s">
        <v>894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925</v>
      </c>
      <c r="Q785" t="s">
        <v>117</v>
      </c>
      <c r="R785" s="1">
        <v>45012</v>
      </c>
      <c r="S785" t="s">
        <v>773</v>
      </c>
      <c r="T785" t="s">
        <v>191</v>
      </c>
      <c r="U785" t="s">
        <v>120</v>
      </c>
      <c r="V785" t="s">
        <v>247</v>
      </c>
      <c r="W785">
        <v>214475</v>
      </c>
      <c r="X785" t="s">
        <v>2706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45179</v>
      </c>
      <c r="AW785" s="106">
        <v>3</v>
      </c>
      <c r="AX785" s="40">
        <f>VLOOKUP(dummy_data!$AU785,dummy_oppeained!B:C,2,0)</f>
        <v>3</v>
      </c>
      <c r="AY785" s="22" t="str">
        <f>VLOOKUP(AT785,dummy_oppeained!B:D,3,0)</f>
        <v>arvestus (mitteeristav)</v>
      </c>
      <c r="AZ785" s="72" t="str">
        <f>VLOOKUP(AS:AS,hinded_abi!B:D,3,0)</f>
        <v>NULL</v>
      </c>
      <c r="BA785" s="26" t="str">
        <f t="shared" si="36"/>
        <v/>
      </c>
      <c r="BB785" s="27">
        <f t="shared" si="37"/>
        <v>0</v>
      </c>
      <c r="BC785" s="95" t="str">
        <f t="shared" si="38"/>
        <v>S00033_32109185368_õppeaine45_45179</v>
      </c>
      <c r="BD785" s="99">
        <f>COUNTIF($BC$2:BC785, BC785)</f>
        <v>1</v>
      </c>
    </row>
    <row r="786" spans="1:56" hidden="1" x14ac:dyDescent="0.25">
      <c r="A786" t="s">
        <v>324</v>
      </c>
      <c r="B786" t="s">
        <v>242</v>
      </c>
      <c r="C786" t="s">
        <v>113</v>
      </c>
      <c r="D786" t="s">
        <v>894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925</v>
      </c>
      <c r="Q786" t="s">
        <v>117</v>
      </c>
      <c r="R786" s="1">
        <v>45012</v>
      </c>
      <c r="S786" t="s">
        <v>773</v>
      </c>
      <c r="T786" t="s">
        <v>191</v>
      </c>
      <c r="U786" t="s">
        <v>120</v>
      </c>
      <c r="V786" t="s">
        <v>247</v>
      </c>
      <c r="W786">
        <v>214475</v>
      </c>
      <c r="X786" t="s">
        <v>2706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44237</v>
      </c>
      <c r="AW786" s="106">
        <v>3</v>
      </c>
      <c r="AX786" s="15">
        <f>VLOOKUP(dummy_data!$AU786,dummy_oppeained!B:C,2,0)</f>
        <v>3</v>
      </c>
      <c r="AY786" s="22" t="str">
        <f>VLOOKUP(AT786,dummy_oppeained!B:D,3,0)</f>
        <v>arvestus (mitteeristav)</v>
      </c>
      <c r="AZ786" s="72" t="str">
        <f>VLOOKUP(AS:AS,hinded_abi!B:D,3,0)</f>
        <v>NULL</v>
      </c>
      <c r="BA786" s="26" t="str">
        <f t="shared" si="36"/>
        <v/>
      </c>
      <c r="BB786" s="27">
        <f t="shared" si="37"/>
        <v>0</v>
      </c>
      <c r="BC786" s="95" t="str">
        <f t="shared" si="38"/>
        <v>S00033_32109185368_õppeaine15_44237</v>
      </c>
      <c r="BD786" s="99">
        <f>COUNTIF($BC$2:BC786, BC786)</f>
        <v>1</v>
      </c>
    </row>
    <row r="787" spans="1:56" hidden="1" x14ac:dyDescent="0.25">
      <c r="A787" t="s">
        <v>324</v>
      </c>
      <c r="B787" t="s">
        <v>242</v>
      </c>
      <c r="C787" t="s">
        <v>113</v>
      </c>
      <c r="D787" t="s">
        <v>894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925</v>
      </c>
      <c r="Q787" t="s">
        <v>117</v>
      </c>
      <c r="R787" s="1">
        <v>45012</v>
      </c>
      <c r="S787" t="s">
        <v>773</v>
      </c>
      <c r="T787" t="s">
        <v>191</v>
      </c>
      <c r="U787" t="s">
        <v>120</v>
      </c>
      <c r="V787" t="s">
        <v>247</v>
      </c>
      <c r="W787">
        <v>214475</v>
      </c>
      <c r="X787" t="s">
        <v>2706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45332</v>
      </c>
      <c r="AW787" s="106">
        <v>3</v>
      </c>
      <c r="AX787" s="40">
        <f>VLOOKUP(dummy_data!$AU787,dummy_oppeained!B:C,2,0)</f>
        <v>2</v>
      </c>
      <c r="AY787" s="22" t="str">
        <f>VLOOKUP(AT787,dummy_oppeained!B:D,3,0)</f>
        <v>arvestus (mitteeristav)</v>
      </c>
      <c r="AZ787" s="72">
        <f>VLOOKUP(AS:AS,hinded_abi!B:D,3,0)</f>
        <v>0</v>
      </c>
      <c r="BA787" s="26">
        <f t="shared" si="36"/>
        <v>0</v>
      </c>
      <c r="BB787" s="27">
        <f t="shared" si="37"/>
        <v>0</v>
      </c>
      <c r="BC787" s="95" t="str">
        <f t="shared" si="38"/>
        <v>S00033_32109185368_õppeaine74_45332</v>
      </c>
      <c r="BD787" s="99">
        <f>COUNTIF($BC$2:BC787, BC787)</f>
        <v>1</v>
      </c>
    </row>
    <row r="788" spans="1:56" hidden="1" x14ac:dyDescent="0.25">
      <c r="A788" t="s">
        <v>324</v>
      </c>
      <c r="B788" t="s">
        <v>242</v>
      </c>
      <c r="C788" t="s">
        <v>113</v>
      </c>
      <c r="D788" t="s">
        <v>894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925</v>
      </c>
      <c r="Q788" t="s">
        <v>117</v>
      </c>
      <c r="R788" s="1">
        <v>45012</v>
      </c>
      <c r="S788" t="s">
        <v>773</v>
      </c>
      <c r="T788" t="s">
        <v>191</v>
      </c>
      <c r="U788" t="s">
        <v>120</v>
      </c>
      <c r="V788" t="s">
        <v>247</v>
      </c>
      <c r="W788">
        <v>214475</v>
      </c>
      <c r="X788" t="s">
        <v>2706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44237</v>
      </c>
      <c r="AW788" s="106">
        <v>3</v>
      </c>
      <c r="AX788" s="15">
        <f>VLOOKUP(dummy_data!$AU788,dummy_oppeained!B:C,2,0)</f>
        <v>6</v>
      </c>
      <c r="AY788" s="22" t="str">
        <f>VLOOKUP(AT788,dummy_oppeained!B:D,3,0)</f>
        <v>hindeline arvestus (eristav hindamine)</v>
      </c>
      <c r="AZ788" s="72">
        <f>VLOOKUP(AS:AS,hinded_abi!B:D,3,0)</f>
        <v>2</v>
      </c>
      <c r="BA788" s="26">
        <f t="shared" si="36"/>
        <v>12</v>
      </c>
      <c r="BB788" s="27">
        <f t="shared" si="37"/>
        <v>6</v>
      </c>
      <c r="BC788" s="95" t="str">
        <f t="shared" si="38"/>
        <v>S00033_32109185368_õppeaine58_44237</v>
      </c>
      <c r="BD788" s="99">
        <f>COUNTIF($BC$2:BC788, BC788)</f>
        <v>1</v>
      </c>
    </row>
    <row r="789" spans="1:56" hidden="1" x14ac:dyDescent="0.25">
      <c r="A789" t="s">
        <v>324</v>
      </c>
      <c r="B789" t="s">
        <v>242</v>
      </c>
      <c r="C789" t="s">
        <v>113</v>
      </c>
      <c r="D789" t="s">
        <v>894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925</v>
      </c>
      <c r="Q789" t="s">
        <v>117</v>
      </c>
      <c r="R789" s="1">
        <v>45012</v>
      </c>
      <c r="S789" t="s">
        <v>773</v>
      </c>
      <c r="T789" t="s">
        <v>191</v>
      </c>
      <c r="U789" t="s">
        <v>120</v>
      </c>
      <c r="V789" t="s">
        <v>247</v>
      </c>
      <c r="W789">
        <v>214475</v>
      </c>
      <c r="X789" t="s">
        <v>2706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44449</v>
      </c>
      <c r="AW789" s="106">
        <v>3</v>
      </c>
      <c r="AX789" s="40">
        <f>VLOOKUP(dummy_data!$AU789,dummy_oppeained!B:C,2,0)</f>
        <v>8</v>
      </c>
      <c r="AY789" s="22" t="str">
        <f>VLOOKUP(AT789,dummy_oppeained!B:D,3,0)</f>
        <v>eksam (eristav hindamine)</v>
      </c>
      <c r="AZ789" s="72">
        <f>VLOOKUP(AS:AS,hinded_abi!B:D,3,0)</f>
        <v>2</v>
      </c>
      <c r="BA789" s="26">
        <f t="shared" si="36"/>
        <v>16</v>
      </c>
      <c r="BB789" s="27">
        <f t="shared" si="37"/>
        <v>8</v>
      </c>
      <c r="BC789" s="95" t="str">
        <f t="shared" si="38"/>
        <v>S00033_32109185368_õppeaine9_44449</v>
      </c>
      <c r="BD789" s="99">
        <f>COUNTIF($BC$2:BC789, BC789)</f>
        <v>1</v>
      </c>
    </row>
    <row r="790" spans="1:56" hidden="1" x14ac:dyDescent="0.25">
      <c r="A790" t="s">
        <v>324</v>
      </c>
      <c r="B790" t="s">
        <v>242</v>
      </c>
      <c r="C790" t="s">
        <v>113</v>
      </c>
      <c r="D790" t="s">
        <v>894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925</v>
      </c>
      <c r="Q790" t="s">
        <v>117</v>
      </c>
      <c r="R790" s="1">
        <v>45012</v>
      </c>
      <c r="S790" t="s">
        <v>773</v>
      </c>
      <c r="T790" t="s">
        <v>191</v>
      </c>
      <c r="U790" t="s">
        <v>120</v>
      </c>
      <c r="V790" t="s">
        <v>247</v>
      </c>
      <c r="W790">
        <v>214475</v>
      </c>
      <c r="X790" t="s">
        <v>2706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44967</v>
      </c>
      <c r="AW790" s="106">
        <v>3</v>
      </c>
      <c r="AX790" s="15">
        <f>VLOOKUP(dummy_data!$AU790,dummy_oppeained!B:C,2,0)</f>
        <v>8</v>
      </c>
      <c r="AY790" s="22" t="str">
        <f>VLOOKUP(AT790,dummy_oppeained!B:D,3,0)</f>
        <v>eksam (eristav hindamine)</v>
      </c>
      <c r="AZ790" s="72">
        <f>VLOOKUP(AS:AS,hinded_abi!B:D,3,0)</f>
        <v>3</v>
      </c>
      <c r="BA790" s="26">
        <f t="shared" si="36"/>
        <v>24</v>
      </c>
      <c r="BB790" s="27">
        <f t="shared" si="37"/>
        <v>8</v>
      </c>
      <c r="BC790" s="95" t="str">
        <f t="shared" si="38"/>
        <v>S00033_32109185368_õppeaine65_44967</v>
      </c>
      <c r="BD790" s="99">
        <f>COUNTIF($BC$2:BC790, BC790)</f>
        <v>1</v>
      </c>
    </row>
    <row r="791" spans="1:56" hidden="1" x14ac:dyDescent="0.25">
      <c r="A791" t="s">
        <v>324</v>
      </c>
      <c r="B791" t="s">
        <v>242</v>
      </c>
      <c r="C791" t="s">
        <v>113</v>
      </c>
      <c r="D791" t="s">
        <v>894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925</v>
      </c>
      <c r="Q791" t="s">
        <v>117</v>
      </c>
      <c r="R791" s="1">
        <v>45012</v>
      </c>
      <c r="S791" t="s">
        <v>773</v>
      </c>
      <c r="T791" t="s">
        <v>191</v>
      </c>
      <c r="U791" t="s">
        <v>120</v>
      </c>
      <c r="V791" t="s">
        <v>247</v>
      </c>
      <c r="W791">
        <v>214475</v>
      </c>
      <c r="X791" t="s">
        <v>2706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44449</v>
      </c>
      <c r="AW791" s="106">
        <v>3</v>
      </c>
      <c r="AX791" s="40">
        <f>VLOOKUP(dummy_data!$AU791,dummy_oppeained!B:C,2,0)</f>
        <v>5</v>
      </c>
      <c r="AY791" s="22" t="str">
        <f>VLOOKUP(AT791,dummy_oppeained!B:D,3,0)</f>
        <v>hindeline arvestus (eristav hindamine)</v>
      </c>
      <c r="AZ791" s="72">
        <f>VLOOKUP(AS:AS,hinded_abi!B:D,3,0)</f>
        <v>3</v>
      </c>
      <c r="BA791" s="26">
        <f t="shared" si="36"/>
        <v>15</v>
      </c>
      <c r="BB791" s="27">
        <f t="shared" si="37"/>
        <v>5</v>
      </c>
      <c r="BC791" s="95" t="str">
        <f t="shared" si="38"/>
        <v>S00033_32109185368_õppeaine67_44449</v>
      </c>
      <c r="BD791" s="99">
        <f>COUNTIF($BC$2:BC791, BC791)</f>
        <v>1</v>
      </c>
    </row>
    <row r="792" spans="1:56" hidden="1" x14ac:dyDescent="0.25">
      <c r="A792" t="s">
        <v>324</v>
      </c>
      <c r="B792" t="s">
        <v>242</v>
      </c>
      <c r="C792" t="s">
        <v>113</v>
      </c>
      <c r="D792" t="s">
        <v>894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925</v>
      </c>
      <c r="Q792" t="s">
        <v>117</v>
      </c>
      <c r="R792" s="1">
        <v>45012</v>
      </c>
      <c r="S792" t="s">
        <v>773</v>
      </c>
      <c r="T792" t="s">
        <v>191</v>
      </c>
      <c r="U792" t="s">
        <v>120</v>
      </c>
      <c r="V792" t="s">
        <v>247</v>
      </c>
      <c r="W792">
        <v>214475</v>
      </c>
      <c r="X792" t="s">
        <v>2706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44449</v>
      </c>
      <c r="AW792" s="106">
        <v>3</v>
      </c>
      <c r="AX792" s="15">
        <f>VLOOKUP(dummy_data!$AU792,dummy_oppeained!B:C,2,0)</f>
        <v>6</v>
      </c>
      <c r="AY792" s="22" t="str">
        <f>VLOOKUP(AT792,dummy_oppeained!B:D,3,0)</f>
        <v>hindeline arvestus (eristav hindamine)</v>
      </c>
      <c r="AZ792" s="72">
        <f>VLOOKUP(AS:AS,hinded_abi!B:D,3,0)</f>
        <v>2</v>
      </c>
      <c r="BA792" s="26">
        <f t="shared" si="36"/>
        <v>12</v>
      </c>
      <c r="BB792" s="27">
        <f t="shared" si="37"/>
        <v>6</v>
      </c>
      <c r="BC792" s="95" t="str">
        <f t="shared" si="38"/>
        <v>S00033_32109185368_õppeaine14_44449</v>
      </c>
      <c r="BD792" s="99">
        <f>COUNTIF($BC$2:BC792, BC792)</f>
        <v>1</v>
      </c>
    </row>
    <row r="793" spans="1:56" hidden="1" x14ac:dyDescent="0.25">
      <c r="A793" t="s">
        <v>324</v>
      </c>
      <c r="B793" t="s">
        <v>242</v>
      </c>
      <c r="C793" t="s">
        <v>113</v>
      </c>
      <c r="D793" t="s">
        <v>894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925</v>
      </c>
      <c r="Q793" t="s">
        <v>117</v>
      </c>
      <c r="R793" s="1">
        <v>45012</v>
      </c>
      <c r="S793" t="s">
        <v>773</v>
      </c>
      <c r="T793" t="s">
        <v>191</v>
      </c>
      <c r="U793" t="s">
        <v>120</v>
      </c>
      <c r="V793" t="s">
        <v>247</v>
      </c>
      <c r="W793">
        <v>214475</v>
      </c>
      <c r="X793" t="s">
        <v>2706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45179</v>
      </c>
      <c r="AW793" s="106">
        <v>3</v>
      </c>
      <c r="AX793" s="40">
        <f>VLOOKUP(dummy_data!$AU793,dummy_oppeained!B:C,2,0)</f>
        <v>6</v>
      </c>
      <c r="AY793" s="22" t="str">
        <f>VLOOKUP(AT793,dummy_oppeained!B:D,3,0)</f>
        <v>hindeline arvestus (eristav hindamine)</v>
      </c>
      <c r="AZ793" s="72">
        <f>VLOOKUP(AS:AS,hinded_abi!B:D,3,0)</f>
        <v>0</v>
      </c>
      <c r="BA793" s="26">
        <f t="shared" si="36"/>
        <v>0</v>
      </c>
      <c r="BB793" s="27">
        <f t="shared" si="37"/>
        <v>6</v>
      </c>
      <c r="BC793" s="95" t="str">
        <f t="shared" si="38"/>
        <v>S00033_32109185368_õppeaine27_45179</v>
      </c>
      <c r="BD793" s="99">
        <f>COUNTIF($BC$2:BC793, BC793)</f>
        <v>1</v>
      </c>
    </row>
    <row r="794" spans="1:56" hidden="1" x14ac:dyDescent="0.25">
      <c r="A794" t="s">
        <v>324</v>
      </c>
      <c r="B794" t="s">
        <v>242</v>
      </c>
      <c r="C794" t="s">
        <v>113</v>
      </c>
      <c r="D794" t="s">
        <v>894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925</v>
      </c>
      <c r="Q794" t="s">
        <v>117</v>
      </c>
      <c r="R794" s="1">
        <v>45012</v>
      </c>
      <c r="S794" t="s">
        <v>773</v>
      </c>
      <c r="T794" t="s">
        <v>191</v>
      </c>
      <c r="U794" t="s">
        <v>120</v>
      </c>
      <c r="V794" t="s">
        <v>247</v>
      </c>
      <c r="W794">
        <v>214475</v>
      </c>
      <c r="X794" t="s">
        <v>2706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44814</v>
      </c>
      <c r="AW794" s="106">
        <v>3</v>
      </c>
      <c r="AX794" s="15">
        <f>VLOOKUP(dummy_data!$AU794,dummy_oppeained!B:C,2,0)</f>
        <v>8</v>
      </c>
      <c r="AY794" s="22" t="str">
        <f>VLOOKUP(AT794,dummy_oppeained!B:D,3,0)</f>
        <v>eksam (eristav hindamine)</v>
      </c>
      <c r="AZ794" s="72">
        <f>VLOOKUP(AS:AS,hinded_abi!B:D,3,0)</f>
        <v>3</v>
      </c>
      <c r="BA794" s="26">
        <f t="shared" si="36"/>
        <v>24</v>
      </c>
      <c r="BB794" s="27">
        <f t="shared" si="37"/>
        <v>8</v>
      </c>
      <c r="BC794" s="95" t="str">
        <f t="shared" si="38"/>
        <v>S00033_32109185368_õppeaine79_44814</v>
      </c>
      <c r="BD794" s="99">
        <f>COUNTIF($BC$2:BC794, BC794)</f>
        <v>1</v>
      </c>
    </row>
    <row r="795" spans="1:56" hidden="1" x14ac:dyDescent="0.25">
      <c r="A795" t="s">
        <v>324</v>
      </c>
      <c r="B795" t="s">
        <v>242</v>
      </c>
      <c r="C795" t="s">
        <v>113</v>
      </c>
      <c r="D795" t="s">
        <v>894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925</v>
      </c>
      <c r="Q795" t="s">
        <v>117</v>
      </c>
      <c r="R795" s="1">
        <v>45012</v>
      </c>
      <c r="S795" t="s">
        <v>773</v>
      </c>
      <c r="T795" t="s">
        <v>191</v>
      </c>
      <c r="U795" t="s">
        <v>120</v>
      </c>
      <c r="V795" t="s">
        <v>247</v>
      </c>
      <c r="W795">
        <v>214475</v>
      </c>
      <c r="X795" t="s">
        <v>2706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44814</v>
      </c>
      <c r="AW795" s="106">
        <v>3</v>
      </c>
      <c r="AX795" s="40">
        <f>VLOOKUP(dummy_data!$AU795,dummy_oppeained!B:C,2,0)</f>
        <v>9</v>
      </c>
      <c r="AY795" s="22" t="str">
        <f>VLOOKUP(AT795,dummy_oppeained!B:D,3,0)</f>
        <v>eksam (eristav hindamine)</v>
      </c>
      <c r="AZ795" s="72">
        <f>VLOOKUP(AS:AS,hinded_abi!B:D,3,0)</f>
        <v>3</v>
      </c>
      <c r="BA795" s="26">
        <f t="shared" si="36"/>
        <v>27</v>
      </c>
      <c r="BB795" s="27">
        <f t="shared" si="37"/>
        <v>9</v>
      </c>
      <c r="BC795" s="95" t="str">
        <f t="shared" si="38"/>
        <v>S00033_32109185368_õppeaine80_44814</v>
      </c>
      <c r="BD795" s="99">
        <f>COUNTIF($BC$2:BC795, BC795)</f>
        <v>1</v>
      </c>
    </row>
    <row r="796" spans="1:56" hidden="1" x14ac:dyDescent="0.25">
      <c r="A796" t="s">
        <v>324</v>
      </c>
      <c r="B796" t="s">
        <v>242</v>
      </c>
      <c r="C796" t="s">
        <v>113</v>
      </c>
      <c r="D796" t="s">
        <v>894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925</v>
      </c>
      <c r="Q796" t="s">
        <v>117</v>
      </c>
      <c r="R796" s="1">
        <v>45012</v>
      </c>
      <c r="S796" t="s">
        <v>773</v>
      </c>
      <c r="T796" t="s">
        <v>191</v>
      </c>
      <c r="U796" t="s">
        <v>120</v>
      </c>
      <c r="V796" t="s">
        <v>247</v>
      </c>
      <c r="W796">
        <v>214475</v>
      </c>
      <c r="X796" t="s">
        <v>2706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44814</v>
      </c>
      <c r="AW796" s="106">
        <v>3</v>
      </c>
      <c r="AX796" s="15">
        <f>VLOOKUP(dummy_data!$AU796,dummy_oppeained!B:C,2,0)</f>
        <v>2</v>
      </c>
      <c r="AY796" s="22" t="str">
        <f>VLOOKUP(AT796,dummy_oppeained!B:D,3,0)</f>
        <v>arvestus (mitteeristav)</v>
      </c>
      <c r="AZ796" s="72" t="str">
        <f>VLOOKUP(AS:AS,hinded_abi!B:D,3,0)</f>
        <v>NULL</v>
      </c>
      <c r="BA796" s="26" t="str">
        <f t="shared" si="36"/>
        <v/>
      </c>
      <c r="BB796" s="27">
        <f t="shared" si="37"/>
        <v>0</v>
      </c>
      <c r="BC796" s="95" t="str">
        <f t="shared" si="38"/>
        <v>S00033_32109185368_õppeaine32_44814</v>
      </c>
      <c r="BD796" s="99">
        <f>COUNTIF($BC$2:BC796, BC796)</f>
        <v>1</v>
      </c>
    </row>
    <row r="797" spans="1:56" hidden="1" x14ac:dyDescent="0.25">
      <c r="A797" t="s">
        <v>324</v>
      </c>
      <c r="B797" t="s">
        <v>242</v>
      </c>
      <c r="C797" t="s">
        <v>113</v>
      </c>
      <c r="D797" t="s">
        <v>894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925</v>
      </c>
      <c r="Q797" t="s">
        <v>117</v>
      </c>
      <c r="R797" s="1">
        <v>45012</v>
      </c>
      <c r="S797" t="s">
        <v>773</v>
      </c>
      <c r="T797" t="s">
        <v>191</v>
      </c>
      <c r="U797" t="s">
        <v>120</v>
      </c>
      <c r="V797" t="s">
        <v>247</v>
      </c>
      <c r="W797">
        <v>214475</v>
      </c>
      <c r="X797" t="s">
        <v>2706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44602</v>
      </c>
      <c r="AW797" s="106">
        <v>3</v>
      </c>
      <c r="AX797" s="40">
        <f>VLOOKUP(dummy_data!$AU797,dummy_oppeained!B:C,2,0)</f>
        <v>10</v>
      </c>
      <c r="AY797" s="22" t="str">
        <f>VLOOKUP(AT797,dummy_oppeained!B:D,3,0)</f>
        <v>eksam (eristav hindamine)</v>
      </c>
      <c r="AZ797" s="72">
        <f>VLOOKUP(AS:AS,hinded_abi!B:D,3,0)</f>
        <v>3</v>
      </c>
      <c r="BA797" s="26">
        <f t="shared" si="36"/>
        <v>30</v>
      </c>
      <c r="BB797" s="27">
        <f t="shared" si="37"/>
        <v>10</v>
      </c>
      <c r="BC797" s="95" t="str">
        <f t="shared" si="38"/>
        <v>S00033_32109185368_õppeaine11_44602</v>
      </c>
      <c r="BD797" s="99">
        <f>COUNTIF($BC$2:BC797, BC797)</f>
        <v>1</v>
      </c>
    </row>
    <row r="798" spans="1:56" hidden="1" x14ac:dyDescent="0.25">
      <c r="A798" t="s">
        <v>324</v>
      </c>
      <c r="B798" t="s">
        <v>242</v>
      </c>
      <c r="C798" t="s">
        <v>113</v>
      </c>
      <c r="D798" t="s">
        <v>894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925</v>
      </c>
      <c r="Q798" t="s">
        <v>117</v>
      </c>
      <c r="R798" s="1">
        <v>45012</v>
      </c>
      <c r="S798" t="s">
        <v>773</v>
      </c>
      <c r="T798" t="s">
        <v>191</v>
      </c>
      <c r="U798" t="s">
        <v>120</v>
      </c>
      <c r="V798" t="s">
        <v>247</v>
      </c>
      <c r="W798">
        <v>214475</v>
      </c>
      <c r="X798" t="s">
        <v>2706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45545</v>
      </c>
      <c r="AW798" s="106">
        <v>3</v>
      </c>
      <c r="AX798" s="15">
        <f>VLOOKUP(dummy_data!$AU798,dummy_oppeained!B:C,2,0)</f>
        <v>5</v>
      </c>
      <c r="AY798" s="22" t="str">
        <f>VLOOKUP(AT798,dummy_oppeained!B:D,3,0)</f>
        <v>hindeline arvestus (eristav hindamine)</v>
      </c>
      <c r="AZ798" s="72">
        <f>VLOOKUP(AS:AS,hinded_abi!B:D,3,0)</f>
        <v>5</v>
      </c>
      <c r="BA798" s="26">
        <f t="shared" si="36"/>
        <v>25</v>
      </c>
      <c r="BB798" s="27">
        <f t="shared" si="37"/>
        <v>5</v>
      </c>
      <c r="BC798" s="95" t="str">
        <f t="shared" si="38"/>
        <v>S00033_32109185368_õppeaine82_45545</v>
      </c>
      <c r="BD798" s="99">
        <f>COUNTIF($BC$2:BC798, BC798)</f>
        <v>1</v>
      </c>
    </row>
    <row r="799" spans="1:56" hidden="1" x14ac:dyDescent="0.25">
      <c r="A799" t="s">
        <v>324</v>
      </c>
      <c r="B799" t="s">
        <v>242</v>
      </c>
      <c r="C799" t="s">
        <v>113</v>
      </c>
      <c r="D799" t="s">
        <v>894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925</v>
      </c>
      <c r="Q799" t="s">
        <v>117</v>
      </c>
      <c r="R799" s="1">
        <v>45012</v>
      </c>
      <c r="S799" t="s">
        <v>773</v>
      </c>
      <c r="T799" t="s">
        <v>191</v>
      </c>
      <c r="U799" t="s">
        <v>120</v>
      </c>
      <c r="V799" t="s">
        <v>247</v>
      </c>
      <c r="W799">
        <v>214475</v>
      </c>
      <c r="X799" t="s">
        <v>2706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45179</v>
      </c>
      <c r="AW799" s="106">
        <v>3</v>
      </c>
      <c r="AX799" s="40">
        <f>VLOOKUP(dummy_data!$AU799,dummy_oppeained!B:C,2,0)</f>
        <v>3</v>
      </c>
      <c r="AY799" s="22" t="str">
        <f>VLOOKUP(AT799,dummy_oppeained!B:D,3,0)</f>
        <v>arvestus (mitteeristav)</v>
      </c>
      <c r="AZ799" s="72" t="str">
        <f>VLOOKUP(AS:AS,hinded_abi!B:D,3,0)</f>
        <v>NULL</v>
      </c>
      <c r="BA799" s="26" t="str">
        <f t="shared" si="36"/>
        <v/>
      </c>
      <c r="BB799" s="27">
        <f t="shared" si="37"/>
        <v>0</v>
      </c>
      <c r="BC799" s="95" t="str">
        <f t="shared" si="38"/>
        <v>S00033_32109185368_õppeaine34_45179</v>
      </c>
      <c r="BD799" s="99">
        <f>COUNTIF($BC$2:BC799, BC799)</f>
        <v>1</v>
      </c>
    </row>
    <row r="800" spans="1:56" hidden="1" x14ac:dyDescent="0.25">
      <c r="A800" t="s">
        <v>324</v>
      </c>
      <c r="B800" t="s">
        <v>242</v>
      </c>
      <c r="C800" t="s">
        <v>113</v>
      </c>
      <c r="D800" t="s">
        <v>894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925</v>
      </c>
      <c r="Q800" t="s">
        <v>117</v>
      </c>
      <c r="R800" s="1">
        <v>45012</v>
      </c>
      <c r="S800" t="s">
        <v>773</v>
      </c>
      <c r="T800" t="s">
        <v>191</v>
      </c>
      <c r="U800" t="s">
        <v>120</v>
      </c>
      <c r="V800" t="s">
        <v>247</v>
      </c>
      <c r="W800">
        <v>214475</v>
      </c>
      <c r="X800" t="s">
        <v>2706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45698</v>
      </c>
      <c r="AW800" s="106">
        <v>3</v>
      </c>
      <c r="AX800" s="15">
        <f>VLOOKUP(dummy_data!$AU800,dummy_oppeained!B:C,2,0)</f>
        <v>3</v>
      </c>
      <c r="AY800" s="22" t="str">
        <f>VLOOKUP(AT800,dummy_oppeained!B:D,3,0)</f>
        <v>arvestus (mitteeristav)</v>
      </c>
      <c r="AZ800" s="72">
        <f>VLOOKUP(AS:AS,hinded_abi!B:D,3,0)</f>
        <v>0</v>
      </c>
      <c r="BA800" s="26">
        <f t="shared" si="36"/>
        <v>0</v>
      </c>
      <c r="BB800" s="27">
        <f t="shared" si="37"/>
        <v>0</v>
      </c>
      <c r="BC800" s="95" t="str">
        <f t="shared" si="38"/>
        <v>S00033_32109185368_õppeaine91_45698</v>
      </c>
      <c r="BD800" s="99">
        <f>COUNTIF($BC$2:BC800, BC800)</f>
        <v>1</v>
      </c>
    </row>
    <row r="801" spans="1:56" hidden="1" x14ac:dyDescent="0.25">
      <c r="A801" t="s">
        <v>324</v>
      </c>
      <c r="B801" t="s">
        <v>242</v>
      </c>
      <c r="C801" t="s">
        <v>113</v>
      </c>
      <c r="D801" t="s">
        <v>894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925</v>
      </c>
      <c r="Q801" t="s">
        <v>117</v>
      </c>
      <c r="R801" s="1">
        <v>45012</v>
      </c>
      <c r="S801" t="s">
        <v>773</v>
      </c>
      <c r="T801" t="s">
        <v>191</v>
      </c>
      <c r="U801" t="s">
        <v>120</v>
      </c>
      <c r="V801" t="s">
        <v>247</v>
      </c>
      <c r="W801">
        <v>214475</v>
      </c>
      <c r="X801" t="s">
        <v>2706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44084</v>
      </c>
      <c r="AW801" s="106">
        <v>3</v>
      </c>
      <c r="AX801" s="40">
        <f>VLOOKUP(dummy_data!$AU801,dummy_oppeained!B:C,2,0)</f>
        <v>2</v>
      </c>
      <c r="AY801" s="22" t="str">
        <f>VLOOKUP(AT801,dummy_oppeained!B:D,3,0)</f>
        <v>arvestus (mitteeristav)</v>
      </c>
      <c r="AZ801" s="72" t="str">
        <f>VLOOKUP(AS:AS,hinded_abi!B:D,3,0)</f>
        <v>NULL</v>
      </c>
      <c r="BA801" s="26" t="str">
        <f t="shared" si="36"/>
        <v/>
      </c>
      <c r="BB801" s="27">
        <f t="shared" si="37"/>
        <v>0</v>
      </c>
      <c r="BC801" s="95" t="str">
        <f t="shared" si="38"/>
        <v>S00033_32109185368_õppeaine4_44084</v>
      </c>
      <c r="BD801" s="99">
        <f>COUNTIF($BC$2:BC801, BC801)</f>
        <v>1</v>
      </c>
    </row>
    <row r="802" spans="1:56" hidden="1" x14ac:dyDescent="0.25">
      <c r="A802" t="s">
        <v>324</v>
      </c>
      <c r="B802" t="s">
        <v>242</v>
      </c>
      <c r="C802" t="s">
        <v>113</v>
      </c>
      <c r="D802" t="s">
        <v>894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925</v>
      </c>
      <c r="Q802" t="s">
        <v>117</v>
      </c>
      <c r="R802" s="1">
        <v>45012</v>
      </c>
      <c r="S802" t="s">
        <v>773</v>
      </c>
      <c r="T802" t="s">
        <v>191</v>
      </c>
      <c r="U802" t="s">
        <v>120</v>
      </c>
      <c r="V802" t="s">
        <v>247</v>
      </c>
      <c r="W802">
        <v>214475</v>
      </c>
      <c r="X802" t="s">
        <v>2706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45179</v>
      </c>
      <c r="AW802" s="106">
        <v>3</v>
      </c>
      <c r="AX802" s="15">
        <f>VLOOKUP(dummy_data!$AU802,dummy_oppeained!B:C,2,0)</f>
        <v>3</v>
      </c>
      <c r="AY802" s="22" t="str">
        <f>VLOOKUP(AT802,dummy_oppeained!B:D,3,0)</f>
        <v>arvestus (mitteeristav)</v>
      </c>
      <c r="AZ802" s="72" t="str">
        <f>VLOOKUP(AS:AS,hinded_abi!B:D,3,0)</f>
        <v>NULL</v>
      </c>
      <c r="BA802" s="26" t="str">
        <f t="shared" si="36"/>
        <v/>
      </c>
      <c r="BB802" s="27">
        <f t="shared" si="37"/>
        <v>0</v>
      </c>
      <c r="BC802" s="95" t="str">
        <f t="shared" si="38"/>
        <v>S00033_32109185368_õppeaine17_45179</v>
      </c>
      <c r="BD802" s="99">
        <f>COUNTIF($BC$2:BC802, BC802)</f>
        <v>1</v>
      </c>
    </row>
    <row r="803" spans="1:56" hidden="1" x14ac:dyDescent="0.25">
      <c r="A803" t="s">
        <v>324</v>
      </c>
      <c r="B803" t="s">
        <v>242</v>
      </c>
      <c r="C803" t="s">
        <v>113</v>
      </c>
      <c r="D803" t="s">
        <v>894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925</v>
      </c>
      <c r="Q803" t="s">
        <v>117</v>
      </c>
      <c r="R803" s="1">
        <v>45012</v>
      </c>
      <c r="S803" t="s">
        <v>773</v>
      </c>
      <c r="T803" t="s">
        <v>191</v>
      </c>
      <c r="U803" t="s">
        <v>120</v>
      </c>
      <c r="V803" t="s">
        <v>247</v>
      </c>
      <c r="W803">
        <v>214475</v>
      </c>
      <c r="X803" t="s">
        <v>2706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44084</v>
      </c>
      <c r="AW803" s="106">
        <v>3</v>
      </c>
      <c r="AX803" s="40">
        <f>VLOOKUP(dummy_data!$AU803,dummy_oppeained!B:C,2,0)</f>
        <v>5</v>
      </c>
      <c r="AY803" s="22" t="str">
        <f>VLOOKUP(AT803,dummy_oppeained!B:D,3,0)</f>
        <v>hindeline arvestus (eristav hindamine)</v>
      </c>
      <c r="AZ803" s="72">
        <f>VLOOKUP(AS:AS,hinded_abi!B:D,3,0)</f>
        <v>5</v>
      </c>
      <c r="BA803" s="26">
        <f t="shared" si="36"/>
        <v>25</v>
      </c>
      <c r="BB803" s="27">
        <f t="shared" si="37"/>
        <v>5</v>
      </c>
      <c r="BC803" s="95" t="str">
        <f t="shared" si="38"/>
        <v>S00033_32109185368_õppeaine54_44084</v>
      </c>
      <c r="BD803" s="99">
        <f>COUNTIF($BC$2:BC803, BC803)</f>
        <v>1</v>
      </c>
    </row>
    <row r="804" spans="1:56" hidden="1" x14ac:dyDescent="0.25">
      <c r="A804" t="s">
        <v>324</v>
      </c>
      <c r="B804" t="s">
        <v>242</v>
      </c>
      <c r="C804" t="s">
        <v>113</v>
      </c>
      <c r="D804" t="s">
        <v>894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925</v>
      </c>
      <c r="Q804" t="s">
        <v>117</v>
      </c>
      <c r="R804" s="1">
        <v>45012</v>
      </c>
      <c r="S804" t="s">
        <v>773</v>
      </c>
      <c r="T804" t="s">
        <v>191</v>
      </c>
      <c r="U804" t="s">
        <v>120</v>
      </c>
      <c r="V804" t="s">
        <v>247</v>
      </c>
      <c r="W804">
        <v>214475</v>
      </c>
      <c r="X804" t="s">
        <v>2706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44237</v>
      </c>
      <c r="AW804" s="106">
        <v>3</v>
      </c>
      <c r="AX804" s="15">
        <f>VLOOKUP(dummy_data!$AU804,dummy_oppeained!B:C,2,0)</f>
        <v>5</v>
      </c>
      <c r="AY804" s="22" t="str">
        <f>VLOOKUP(AT804,dummy_oppeained!B:D,3,0)</f>
        <v>hindeline arvestus (eristav hindamine)</v>
      </c>
      <c r="AZ804" s="72">
        <f>VLOOKUP(AS:AS,hinded_abi!B:D,3,0)</f>
        <v>2</v>
      </c>
      <c r="BA804" s="26">
        <f t="shared" si="36"/>
        <v>10</v>
      </c>
      <c r="BB804" s="27">
        <f t="shared" si="37"/>
        <v>5</v>
      </c>
      <c r="BC804" s="95" t="str">
        <f t="shared" si="38"/>
        <v>S00033_32109185368_õppeaine40_44237</v>
      </c>
      <c r="BD804" s="99">
        <f>COUNTIF($BC$2:BC804, BC804)</f>
        <v>1</v>
      </c>
    </row>
    <row r="805" spans="1:56" hidden="1" x14ac:dyDescent="0.25">
      <c r="A805" t="s">
        <v>324</v>
      </c>
      <c r="B805" t="s">
        <v>242</v>
      </c>
      <c r="C805" t="s">
        <v>113</v>
      </c>
      <c r="D805" t="s">
        <v>894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925</v>
      </c>
      <c r="Q805" t="s">
        <v>117</v>
      </c>
      <c r="R805" s="1">
        <v>45012</v>
      </c>
      <c r="S805" t="s">
        <v>773</v>
      </c>
      <c r="T805" t="s">
        <v>191</v>
      </c>
      <c r="U805" t="s">
        <v>120</v>
      </c>
      <c r="V805" t="s">
        <v>247</v>
      </c>
      <c r="W805">
        <v>214475</v>
      </c>
      <c r="X805" t="s">
        <v>2706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44602</v>
      </c>
      <c r="AW805" s="106">
        <v>3</v>
      </c>
      <c r="AX805" s="40">
        <f>VLOOKUP(dummy_data!$AU805,dummy_oppeained!B:C,2,0)</f>
        <v>2</v>
      </c>
      <c r="AY805" s="22" t="str">
        <f>VLOOKUP(AT805,dummy_oppeained!B:D,3,0)</f>
        <v>arvestus (mitteeristav)</v>
      </c>
      <c r="AZ805" s="72" t="str">
        <f>VLOOKUP(AS:AS,hinded_abi!B:D,3,0)</f>
        <v>NULL</v>
      </c>
      <c r="BA805" s="26" t="str">
        <f t="shared" si="36"/>
        <v/>
      </c>
      <c r="BB805" s="27">
        <f t="shared" si="37"/>
        <v>0</v>
      </c>
      <c r="BC805" s="95" t="str">
        <f t="shared" si="38"/>
        <v>S00033_32109185368_õppeaine61_44602</v>
      </c>
      <c r="BD805" s="99">
        <f>COUNTIF($BC$2:BC805, BC805)</f>
        <v>1</v>
      </c>
    </row>
    <row r="806" spans="1:56" hidden="1" x14ac:dyDescent="0.25">
      <c r="A806" t="s">
        <v>324</v>
      </c>
      <c r="B806" t="s">
        <v>242</v>
      </c>
      <c r="C806" t="s">
        <v>113</v>
      </c>
      <c r="D806" t="s">
        <v>894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925</v>
      </c>
      <c r="Q806" t="s">
        <v>117</v>
      </c>
      <c r="R806" s="1">
        <v>45012</v>
      </c>
      <c r="S806" t="s">
        <v>773</v>
      </c>
      <c r="T806" t="s">
        <v>191</v>
      </c>
      <c r="U806" t="s">
        <v>120</v>
      </c>
      <c r="V806" t="s">
        <v>247</v>
      </c>
      <c r="W806">
        <v>214475</v>
      </c>
      <c r="X806" t="s">
        <v>2706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44602</v>
      </c>
      <c r="AW806" s="106">
        <v>3</v>
      </c>
      <c r="AX806" s="15">
        <f>VLOOKUP(dummy_data!$AU806,dummy_oppeained!B:C,2,0)</f>
        <v>6</v>
      </c>
      <c r="AY806" s="22" t="str">
        <f>VLOOKUP(AT806,dummy_oppeained!B:D,3,0)</f>
        <v>hindeline arvestus (eristav hindamine)</v>
      </c>
      <c r="AZ806" s="72">
        <f>VLOOKUP(AS:AS,hinded_abi!B:D,3,0)</f>
        <v>0</v>
      </c>
      <c r="BA806" s="26">
        <f t="shared" si="36"/>
        <v>0</v>
      </c>
      <c r="BB806" s="27">
        <f t="shared" si="37"/>
        <v>6</v>
      </c>
      <c r="BC806" s="95" t="str">
        <f t="shared" si="38"/>
        <v>S00033_32109185368_õppeaine100_44602</v>
      </c>
      <c r="BD806" s="99">
        <f>COUNTIF($BC$2:BC806, BC806)</f>
        <v>1</v>
      </c>
    </row>
    <row r="807" spans="1:56" hidden="1" x14ac:dyDescent="0.25">
      <c r="A807" t="s">
        <v>324</v>
      </c>
      <c r="B807" t="s">
        <v>242</v>
      </c>
      <c r="C807" t="s">
        <v>113</v>
      </c>
      <c r="D807" t="s">
        <v>894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925</v>
      </c>
      <c r="Q807" t="s">
        <v>117</v>
      </c>
      <c r="R807" s="1">
        <v>45012</v>
      </c>
      <c r="S807" t="s">
        <v>773</v>
      </c>
      <c r="T807" t="s">
        <v>191</v>
      </c>
      <c r="U807" t="s">
        <v>120</v>
      </c>
      <c r="V807" t="s">
        <v>247</v>
      </c>
      <c r="W807">
        <v>214475</v>
      </c>
      <c r="X807" t="s">
        <v>2706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44967</v>
      </c>
      <c r="AW807" s="106">
        <v>3</v>
      </c>
      <c r="AX807" s="40">
        <f>VLOOKUP(dummy_data!$AU807,dummy_oppeained!B:C,2,0)</f>
        <v>9</v>
      </c>
      <c r="AY807" s="22" t="str">
        <f>VLOOKUP(AT807,dummy_oppeained!B:D,3,0)</f>
        <v>eksam (eristav hindamine)</v>
      </c>
      <c r="AZ807" s="72">
        <f>VLOOKUP(AS:AS,hinded_abi!B:D,3,0)</f>
        <v>1</v>
      </c>
      <c r="BA807" s="26">
        <f t="shared" si="36"/>
        <v>9</v>
      </c>
      <c r="BB807" s="27">
        <f t="shared" si="37"/>
        <v>9</v>
      </c>
      <c r="BC807" s="95" t="str">
        <f t="shared" si="38"/>
        <v>S00033_32109185368_õppeaine66_44967</v>
      </c>
      <c r="BD807" s="99">
        <f>COUNTIF($BC$2:BC807, BC807)</f>
        <v>1</v>
      </c>
    </row>
    <row r="808" spans="1:56" hidden="1" x14ac:dyDescent="0.25">
      <c r="A808" t="s">
        <v>324</v>
      </c>
      <c r="B808" t="s">
        <v>242</v>
      </c>
      <c r="C808" t="s">
        <v>113</v>
      </c>
      <c r="D808" t="s">
        <v>894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925</v>
      </c>
      <c r="Q808" t="s">
        <v>117</v>
      </c>
      <c r="R808" s="1">
        <v>45012</v>
      </c>
      <c r="S808" t="s">
        <v>773</v>
      </c>
      <c r="T808" t="s">
        <v>191</v>
      </c>
      <c r="U808" t="s">
        <v>120</v>
      </c>
      <c r="V808" t="s">
        <v>247</v>
      </c>
      <c r="W808">
        <v>214475</v>
      </c>
      <c r="X808" t="s">
        <v>2706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45698</v>
      </c>
      <c r="AW808" s="106">
        <v>3</v>
      </c>
      <c r="AX808" s="15">
        <f>VLOOKUP(dummy_data!$AU808,dummy_oppeained!B:C,2,0)</f>
        <v>6</v>
      </c>
      <c r="AY808" s="22" t="str">
        <f>VLOOKUP(AT808,dummy_oppeained!B:D,3,0)</f>
        <v>hindeline arvestus (eristav hindamine)</v>
      </c>
      <c r="AZ808" s="72">
        <f>VLOOKUP(AS:AS,hinded_abi!B:D,3,0)</f>
        <v>3</v>
      </c>
      <c r="BA808" s="26">
        <f t="shared" si="36"/>
        <v>18</v>
      </c>
      <c r="BB808" s="27">
        <f t="shared" si="37"/>
        <v>6</v>
      </c>
      <c r="BC808" s="95" t="str">
        <f t="shared" si="38"/>
        <v>S00033_32109185368_õppeaine30_45698</v>
      </c>
      <c r="BD808" s="99">
        <f>COUNTIF($BC$2:BC808, BC808)</f>
        <v>1</v>
      </c>
    </row>
    <row r="809" spans="1:56" hidden="1" x14ac:dyDescent="0.25">
      <c r="A809" t="s">
        <v>324</v>
      </c>
      <c r="B809" t="s">
        <v>242</v>
      </c>
      <c r="C809" t="s">
        <v>113</v>
      </c>
      <c r="D809" t="s">
        <v>894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925</v>
      </c>
      <c r="Q809" t="s">
        <v>117</v>
      </c>
      <c r="R809" s="1">
        <v>45012</v>
      </c>
      <c r="S809" t="s">
        <v>773</v>
      </c>
      <c r="T809" t="s">
        <v>191</v>
      </c>
      <c r="U809" t="s">
        <v>120</v>
      </c>
      <c r="V809" t="s">
        <v>247</v>
      </c>
      <c r="W809">
        <v>214475</v>
      </c>
      <c r="X809" t="s">
        <v>2706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44449</v>
      </c>
      <c r="AW809" s="106">
        <v>3</v>
      </c>
      <c r="AX809" s="40">
        <f>VLOOKUP(dummy_data!$AU809,dummy_oppeained!B:C,2,0)</f>
        <v>3</v>
      </c>
      <c r="AY809" s="22" t="str">
        <f>VLOOKUP(AT809,dummy_oppeained!B:D,3,0)</f>
        <v>arvestus (mitteeristav)</v>
      </c>
      <c r="AZ809" s="72">
        <f>VLOOKUP(AS:AS,hinded_abi!B:D,3,0)</f>
        <v>0</v>
      </c>
      <c r="BA809" s="26">
        <f t="shared" si="36"/>
        <v>0</v>
      </c>
      <c r="BB809" s="27">
        <f t="shared" si="37"/>
        <v>0</v>
      </c>
      <c r="BC809" s="95" t="str">
        <f t="shared" si="38"/>
        <v>S00033_32109185368_õppeaine1_44449</v>
      </c>
      <c r="BD809" s="99">
        <f>COUNTIF($BC$2:BC809, BC809)</f>
        <v>1</v>
      </c>
    </row>
    <row r="810" spans="1:56" hidden="1" x14ac:dyDescent="0.25">
      <c r="A810" t="s">
        <v>324</v>
      </c>
      <c r="B810" t="s">
        <v>242</v>
      </c>
      <c r="C810" t="s">
        <v>113</v>
      </c>
      <c r="D810" t="s">
        <v>894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925</v>
      </c>
      <c r="Q810" t="s">
        <v>117</v>
      </c>
      <c r="R810" s="1">
        <v>45012</v>
      </c>
      <c r="S810" t="s">
        <v>773</v>
      </c>
      <c r="T810" t="s">
        <v>191</v>
      </c>
      <c r="U810" t="s">
        <v>120</v>
      </c>
      <c r="V810" t="s">
        <v>247</v>
      </c>
      <c r="W810">
        <v>214475</v>
      </c>
      <c r="X810" t="s">
        <v>2706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44967</v>
      </c>
      <c r="AW810" s="106">
        <v>3</v>
      </c>
      <c r="AX810" s="15">
        <f>VLOOKUP(dummy_data!$AU810,dummy_oppeained!B:C,2,0)</f>
        <v>2</v>
      </c>
      <c r="AY810" s="22" t="str">
        <f>VLOOKUP(AT810,dummy_oppeained!B:D,3,0)</f>
        <v>arvestus (mitteeristav)</v>
      </c>
      <c r="AZ810" s="72" t="str">
        <f>VLOOKUP(AS:AS,hinded_abi!B:D,3,0)</f>
        <v>NULL</v>
      </c>
      <c r="BA810" s="26" t="str">
        <f t="shared" si="36"/>
        <v/>
      </c>
      <c r="BB810" s="27">
        <f t="shared" si="37"/>
        <v>0</v>
      </c>
      <c r="BC810" s="95" t="str">
        <f t="shared" si="38"/>
        <v>S00033_32109185368_õppeaine18_44967</v>
      </c>
      <c r="BD810" s="99">
        <f>COUNTIF($BC$2:BC810, BC810)</f>
        <v>1</v>
      </c>
    </row>
    <row r="811" spans="1:56" hidden="1" x14ac:dyDescent="0.25">
      <c r="A811" t="s">
        <v>324</v>
      </c>
      <c r="B811" t="s">
        <v>242</v>
      </c>
      <c r="C811" t="s">
        <v>113</v>
      </c>
      <c r="D811" t="s">
        <v>894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925</v>
      </c>
      <c r="Q811" t="s">
        <v>117</v>
      </c>
      <c r="R811" s="1">
        <v>45012</v>
      </c>
      <c r="S811" t="s">
        <v>773</v>
      </c>
      <c r="T811" t="s">
        <v>191</v>
      </c>
      <c r="U811" t="s">
        <v>120</v>
      </c>
      <c r="V811" t="s">
        <v>247</v>
      </c>
      <c r="W811">
        <v>214475</v>
      </c>
      <c r="X811" t="s">
        <v>2706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44967</v>
      </c>
      <c r="AW811" s="106">
        <v>3</v>
      </c>
      <c r="AX811" s="40">
        <f>VLOOKUP(dummy_data!$AU811,dummy_oppeained!B:C,2,0)</f>
        <v>5</v>
      </c>
      <c r="AY811" s="22" t="str">
        <f>VLOOKUP(AT811,dummy_oppeained!B:D,3,0)</f>
        <v>hindeline arvestus (eristav hindamine)</v>
      </c>
      <c r="AZ811" s="72">
        <f>VLOOKUP(AS:AS,hinded_abi!B:D,3,0)</f>
        <v>2</v>
      </c>
      <c r="BA811" s="26">
        <f t="shared" si="36"/>
        <v>10</v>
      </c>
      <c r="BB811" s="27">
        <f t="shared" si="37"/>
        <v>5</v>
      </c>
      <c r="BC811" s="95" t="str">
        <f t="shared" si="38"/>
        <v>S00033_32109185368_õppeaine95_44967</v>
      </c>
      <c r="BD811" s="99">
        <f>COUNTIF($BC$2:BC811, BC811)</f>
        <v>1</v>
      </c>
    </row>
    <row r="812" spans="1:56" hidden="1" x14ac:dyDescent="0.25">
      <c r="A812" t="s">
        <v>324</v>
      </c>
      <c r="B812" t="s">
        <v>242</v>
      </c>
      <c r="C812" t="s">
        <v>113</v>
      </c>
      <c r="D812" t="s">
        <v>894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925</v>
      </c>
      <c r="Q812" t="s">
        <v>117</v>
      </c>
      <c r="R812" s="1">
        <v>45012</v>
      </c>
      <c r="S812" t="s">
        <v>773</v>
      </c>
      <c r="T812" t="s">
        <v>191</v>
      </c>
      <c r="U812" t="s">
        <v>120</v>
      </c>
      <c r="V812" t="s">
        <v>247</v>
      </c>
      <c r="W812">
        <v>214475</v>
      </c>
      <c r="X812" t="s">
        <v>2706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44814</v>
      </c>
      <c r="AW812" s="106">
        <v>3</v>
      </c>
      <c r="AX812" s="15">
        <f>VLOOKUP(dummy_data!$AU812,dummy_oppeained!B:C,2,0)</f>
        <v>6</v>
      </c>
      <c r="AY812" s="22" t="str">
        <f>VLOOKUP(AT812,dummy_oppeained!B:D,3,0)</f>
        <v>hindeline arvestus (eristav hindamine)</v>
      </c>
      <c r="AZ812" s="72">
        <f>VLOOKUP(AS:AS,hinded_abi!B:D,3,0)</f>
        <v>5</v>
      </c>
      <c r="BA812" s="26">
        <f t="shared" si="36"/>
        <v>30</v>
      </c>
      <c r="BB812" s="27">
        <f t="shared" si="37"/>
        <v>6</v>
      </c>
      <c r="BC812" s="95" t="str">
        <f t="shared" si="38"/>
        <v>S00033_32109185368_õppeaine22_44814</v>
      </c>
      <c r="BD812" s="99">
        <f>COUNTIF($BC$2:BC812, BC812)</f>
        <v>1</v>
      </c>
    </row>
    <row r="813" spans="1:56" hidden="1" x14ac:dyDescent="0.25">
      <c r="A813" t="s">
        <v>324</v>
      </c>
      <c r="B813" t="s">
        <v>242</v>
      </c>
      <c r="C813" t="s">
        <v>113</v>
      </c>
      <c r="D813" t="s">
        <v>894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925</v>
      </c>
      <c r="Q813" t="s">
        <v>117</v>
      </c>
      <c r="R813" s="1">
        <v>45012</v>
      </c>
      <c r="S813" t="s">
        <v>773</v>
      </c>
      <c r="T813" t="s">
        <v>191</v>
      </c>
      <c r="U813" t="s">
        <v>120</v>
      </c>
      <c r="V813" t="s">
        <v>247</v>
      </c>
      <c r="W813">
        <v>214475</v>
      </c>
      <c r="X813" t="s">
        <v>2706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44237</v>
      </c>
      <c r="AW813" s="106">
        <v>3</v>
      </c>
      <c r="AX813" s="40">
        <f>VLOOKUP(dummy_data!$AU813,dummy_oppeained!B:C,2,0)</f>
        <v>3</v>
      </c>
      <c r="AY813" s="22" t="str">
        <f>VLOOKUP(AT813,dummy_oppeained!B:D,3,0)</f>
        <v>arvestus (mitteeristav)</v>
      </c>
      <c r="AZ813" s="72" t="str">
        <f>VLOOKUP(AS:AS,hinded_abi!B:D,3,0)</f>
        <v>NULL</v>
      </c>
      <c r="BA813" s="26" t="str">
        <f t="shared" si="36"/>
        <v/>
      </c>
      <c r="BB813" s="27">
        <f t="shared" si="37"/>
        <v>0</v>
      </c>
      <c r="BC813" s="95" t="str">
        <f t="shared" si="38"/>
        <v>S00033_32109185368_õppeaine59_44237</v>
      </c>
      <c r="BD813" s="99">
        <f>COUNTIF($BC$2:BC813, BC813)</f>
        <v>1</v>
      </c>
    </row>
    <row r="814" spans="1:56" hidden="1" x14ac:dyDescent="0.25">
      <c r="A814" t="s">
        <v>324</v>
      </c>
      <c r="B814" t="s">
        <v>242</v>
      </c>
      <c r="C814" t="s">
        <v>113</v>
      </c>
      <c r="D814" t="s">
        <v>894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925</v>
      </c>
      <c r="Q814" t="s">
        <v>117</v>
      </c>
      <c r="R814" s="1">
        <v>45012</v>
      </c>
      <c r="S814" t="s">
        <v>773</v>
      </c>
      <c r="T814" t="s">
        <v>191</v>
      </c>
      <c r="U814" t="s">
        <v>120</v>
      </c>
      <c r="V814" t="s">
        <v>247</v>
      </c>
      <c r="W814">
        <v>214475</v>
      </c>
      <c r="X814" t="s">
        <v>2706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44967</v>
      </c>
      <c r="AW814" s="106">
        <v>3</v>
      </c>
      <c r="AX814" s="15">
        <f>VLOOKUP(dummy_data!$AU814,dummy_oppeained!B:C,2,0)</f>
        <v>3</v>
      </c>
      <c r="AY814" s="22" t="str">
        <f>VLOOKUP(AT814,dummy_oppeained!B:D,3,0)</f>
        <v>arvestus (mitteeristav)</v>
      </c>
      <c r="AZ814" s="72" t="str">
        <f>VLOOKUP(AS:AS,hinded_abi!B:D,3,0)</f>
        <v>NULL</v>
      </c>
      <c r="BA814" s="26" t="str">
        <f t="shared" si="36"/>
        <v/>
      </c>
      <c r="BB814" s="27">
        <f t="shared" si="37"/>
        <v>0</v>
      </c>
      <c r="BC814" s="95" t="str">
        <f t="shared" si="38"/>
        <v>S00033_32109185368_õppeaine43_44967</v>
      </c>
      <c r="BD814" s="99">
        <f>COUNTIF($BC$2:BC814, BC814)</f>
        <v>1</v>
      </c>
    </row>
    <row r="815" spans="1:56" hidden="1" x14ac:dyDescent="0.25">
      <c r="A815" t="s">
        <v>324</v>
      </c>
      <c r="B815" t="s">
        <v>242</v>
      </c>
      <c r="C815" t="s">
        <v>113</v>
      </c>
      <c r="D815" t="s">
        <v>894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925</v>
      </c>
      <c r="Q815" t="s">
        <v>117</v>
      </c>
      <c r="R815" s="1">
        <v>45012</v>
      </c>
      <c r="S815" t="s">
        <v>773</v>
      </c>
      <c r="T815" t="s">
        <v>191</v>
      </c>
      <c r="U815" t="s">
        <v>120</v>
      </c>
      <c r="V815" t="s">
        <v>247</v>
      </c>
      <c r="W815">
        <v>214475</v>
      </c>
      <c r="X815" t="s">
        <v>2706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45332</v>
      </c>
      <c r="AW815" s="106">
        <v>3</v>
      </c>
      <c r="AX815" s="40">
        <f>VLOOKUP(dummy_data!$AU815,dummy_oppeained!B:C,2,0)</f>
        <v>3</v>
      </c>
      <c r="AY815" s="22" t="str">
        <f>VLOOKUP(AT815,dummy_oppeained!B:D,3,0)</f>
        <v>arvestus (mitteeristav)</v>
      </c>
      <c r="AZ815" s="72" t="str">
        <f>VLOOKUP(AS:AS,hinded_abi!B:D,3,0)</f>
        <v>NULL</v>
      </c>
      <c r="BA815" s="26" t="str">
        <f t="shared" si="36"/>
        <v/>
      </c>
      <c r="BB815" s="27">
        <f t="shared" si="37"/>
        <v>0</v>
      </c>
      <c r="BC815" s="95" t="str">
        <f t="shared" si="38"/>
        <v>S00033_32109185368_õppeaine73_45332</v>
      </c>
      <c r="BD815" s="99">
        <f>COUNTIF($BC$2:BC815, BC815)</f>
        <v>1</v>
      </c>
    </row>
    <row r="816" spans="1:56" hidden="1" x14ac:dyDescent="0.25">
      <c r="A816" t="s">
        <v>324</v>
      </c>
      <c r="B816" t="s">
        <v>242</v>
      </c>
      <c r="C816" t="s">
        <v>113</v>
      </c>
      <c r="D816" t="s">
        <v>894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925</v>
      </c>
      <c r="Q816" t="s">
        <v>117</v>
      </c>
      <c r="R816" s="1">
        <v>45012</v>
      </c>
      <c r="S816" t="s">
        <v>773</v>
      </c>
      <c r="T816" t="s">
        <v>191</v>
      </c>
      <c r="U816" t="s">
        <v>120</v>
      </c>
      <c r="V816" t="s">
        <v>247</v>
      </c>
      <c r="W816">
        <v>214475</v>
      </c>
      <c r="X816" t="s">
        <v>2706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45910</v>
      </c>
      <c r="AW816" s="106">
        <v>3</v>
      </c>
      <c r="AX816" s="15">
        <f>VLOOKUP(dummy_data!$AU816,dummy_oppeained!B:C,2,0)</f>
        <v>5</v>
      </c>
      <c r="AY816" s="22" t="str">
        <f>VLOOKUP(AT816,dummy_oppeained!B:D,3,0)</f>
        <v>hindeline arvestus (eristav hindamine)</v>
      </c>
      <c r="AZ816" s="72">
        <f>VLOOKUP(AS:AS,hinded_abi!B:D,3,0)</f>
        <v>0</v>
      </c>
      <c r="BA816" s="26">
        <f t="shared" si="36"/>
        <v>0</v>
      </c>
      <c r="BB816" s="27">
        <f t="shared" si="37"/>
        <v>5</v>
      </c>
      <c r="BC816" s="95" t="str">
        <f t="shared" si="38"/>
        <v>S00033_32109185368_õppeaine39_45910</v>
      </c>
      <c r="BD816" s="99">
        <f>COUNTIF($BC$2:BC816, BC816)</f>
        <v>1</v>
      </c>
    </row>
    <row r="817" spans="1:56" hidden="1" x14ac:dyDescent="0.25">
      <c r="A817" t="s">
        <v>324</v>
      </c>
      <c r="B817" t="s">
        <v>242</v>
      </c>
      <c r="C817" t="s">
        <v>113</v>
      </c>
      <c r="D817" t="s">
        <v>894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925</v>
      </c>
      <c r="Q817" t="s">
        <v>117</v>
      </c>
      <c r="R817" s="1">
        <v>45012</v>
      </c>
      <c r="S817" t="s">
        <v>773</v>
      </c>
      <c r="T817" t="s">
        <v>191</v>
      </c>
      <c r="U817" t="s">
        <v>120</v>
      </c>
      <c r="V817" t="s">
        <v>247</v>
      </c>
      <c r="W817">
        <v>214475</v>
      </c>
      <c r="X817" t="s">
        <v>2706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44967</v>
      </c>
      <c r="AW817" s="106">
        <v>3</v>
      </c>
      <c r="AX817" s="40">
        <f>VLOOKUP(dummy_data!$AU817,dummy_oppeained!B:C,2,0)</f>
        <v>3</v>
      </c>
      <c r="AY817" s="22" t="str">
        <f>VLOOKUP(AT817,dummy_oppeained!B:D,3,0)</f>
        <v>arvestus (mitteeristav)</v>
      </c>
      <c r="AZ817" s="72" t="str">
        <f>VLOOKUP(AS:AS,hinded_abi!B:D,3,0)</f>
        <v>NULL</v>
      </c>
      <c r="BA817" s="26" t="str">
        <f t="shared" si="36"/>
        <v/>
      </c>
      <c r="BB817" s="27">
        <f t="shared" si="37"/>
        <v>0</v>
      </c>
      <c r="BC817" s="95" t="str">
        <f t="shared" si="38"/>
        <v>S00033_32109185368_õppeaine31_44967</v>
      </c>
      <c r="BD817" s="99">
        <f>COUNTIF($BC$2:BC817, BC817)</f>
        <v>1</v>
      </c>
    </row>
    <row r="818" spans="1:56" hidden="1" x14ac:dyDescent="0.25">
      <c r="A818" t="s">
        <v>324</v>
      </c>
      <c r="B818" t="s">
        <v>242</v>
      </c>
      <c r="C818" t="s">
        <v>113</v>
      </c>
      <c r="D818" t="s">
        <v>894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925</v>
      </c>
      <c r="Q818" t="s">
        <v>117</v>
      </c>
      <c r="R818" s="1">
        <v>45012</v>
      </c>
      <c r="S818" t="s">
        <v>773</v>
      </c>
      <c r="T818" t="s">
        <v>191</v>
      </c>
      <c r="U818" t="s">
        <v>120</v>
      </c>
      <c r="V818" t="s">
        <v>247</v>
      </c>
      <c r="W818">
        <v>214475</v>
      </c>
      <c r="X818" t="s">
        <v>2706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45332</v>
      </c>
      <c r="AW818" s="106">
        <v>3</v>
      </c>
      <c r="AX818" s="15">
        <f>VLOOKUP(dummy_data!$AU818,dummy_oppeained!B:C,2,0)</f>
        <v>8</v>
      </c>
      <c r="AY818" s="22" t="str">
        <f>VLOOKUP(AT818,dummy_oppeained!B:D,3,0)</f>
        <v>eksam (eristav hindamine)</v>
      </c>
      <c r="AZ818" s="72">
        <f>VLOOKUP(AS:AS,hinded_abi!B:D,3,0)</f>
        <v>5</v>
      </c>
      <c r="BA818" s="26">
        <f t="shared" si="36"/>
        <v>40</v>
      </c>
      <c r="BB818" s="27">
        <f t="shared" si="37"/>
        <v>8</v>
      </c>
      <c r="BC818" s="95" t="str">
        <f t="shared" si="38"/>
        <v>S00033_32109185368_õppeaine93_45332</v>
      </c>
      <c r="BD818" s="99">
        <f>COUNTIF($BC$2:BC818, BC818)</f>
        <v>1</v>
      </c>
    </row>
    <row r="819" spans="1:56" hidden="1" x14ac:dyDescent="0.25">
      <c r="A819" t="s">
        <v>327</v>
      </c>
      <c r="B819" t="s">
        <v>207</v>
      </c>
      <c r="C819" t="s">
        <v>174</v>
      </c>
      <c r="D819" t="s">
        <v>895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0">
        <v>44638</v>
      </c>
      <c r="M819" s="1">
        <v>45506</v>
      </c>
      <c r="N819" s="18" t="s">
        <v>299</v>
      </c>
      <c r="O819" t="s">
        <v>308</v>
      </c>
      <c r="P819" t="s">
        <v>919</v>
      </c>
      <c r="Q819" t="s">
        <v>57</v>
      </c>
      <c r="R819" s="1">
        <v>44477</v>
      </c>
      <c r="S819" t="s">
        <v>773</v>
      </c>
      <c r="T819" t="s">
        <v>119</v>
      </c>
      <c r="U819" t="s">
        <v>176</v>
      </c>
      <c r="V819" t="s">
        <v>61</v>
      </c>
      <c r="W819">
        <v>3311</v>
      </c>
      <c r="X819" t="s">
        <v>2706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44602</v>
      </c>
      <c r="AW819" s="106">
        <v>4</v>
      </c>
      <c r="AX819" s="40">
        <f>VLOOKUP(dummy_data!$AU819,dummy_oppeained!B:C,2,0)</f>
        <v>6</v>
      </c>
      <c r="AY819" s="22" t="str">
        <f>VLOOKUP(AT819,dummy_oppeained!B:D,3,0)</f>
        <v>hindeline arvestus (eristav hindamine)</v>
      </c>
      <c r="AZ819" s="72">
        <f>VLOOKUP(AS:AS,hinded_abi!B:D,3,0)</f>
        <v>4</v>
      </c>
      <c r="BA819" s="26">
        <f t="shared" si="36"/>
        <v>24</v>
      </c>
      <c r="BB819" s="27">
        <f t="shared" si="37"/>
        <v>6</v>
      </c>
      <c r="BC819" s="95" t="str">
        <f t="shared" si="38"/>
        <v>S00034_45112247151_õppeaine86_44602</v>
      </c>
      <c r="BD819" s="99">
        <f>COUNTIF($BC$2:BC819, BC819)</f>
        <v>1</v>
      </c>
    </row>
    <row r="820" spans="1:56" hidden="1" x14ac:dyDescent="0.25">
      <c r="A820" t="s">
        <v>327</v>
      </c>
      <c r="B820" t="s">
        <v>207</v>
      </c>
      <c r="C820" t="s">
        <v>174</v>
      </c>
      <c r="D820" t="s">
        <v>895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0">
        <v>44638</v>
      </c>
      <c r="M820" s="1">
        <v>45506</v>
      </c>
      <c r="N820" s="18" t="s">
        <v>299</v>
      </c>
      <c r="O820" t="s">
        <v>308</v>
      </c>
      <c r="P820" t="s">
        <v>919</v>
      </c>
      <c r="Q820" t="s">
        <v>57</v>
      </c>
      <c r="R820" s="1">
        <v>44477</v>
      </c>
      <c r="S820" t="s">
        <v>773</v>
      </c>
      <c r="T820" t="s">
        <v>119</v>
      </c>
      <c r="U820" t="s">
        <v>176</v>
      </c>
      <c r="V820" t="s">
        <v>61</v>
      </c>
      <c r="W820">
        <v>3311</v>
      </c>
      <c r="X820" t="s">
        <v>2706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45698</v>
      </c>
      <c r="AW820" s="106">
        <v>4</v>
      </c>
      <c r="AX820" s="15">
        <f>VLOOKUP(dummy_data!$AU820,dummy_oppeained!B:C,2,0)</f>
        <v>6</v>
      </c>
      <c r="AY820" s="22" t="str">
        <f>VLOOKUP(AT820,dummy_oppeained!B:D,3,0)</f>
        <v>hindeline arvestus (eristav hindamine)</v>
      </c>
      <c r="AZ820" s="72">
        <f>VLOOKUP(AS:AS,hinded_abi!B:D,3,0)</f>
        <v>0</v>
      </c>
      <c r="BA820" s="26">
        <f t="shared" si="36"/>
        <v>0</v>
      </c>
      <c r="BB820" s="27">
        <f t="shared" si="37"/>
        <v>6</v>
      </c>
      <c r="BC820" s="95" t="str">
        <f t="shared" si="38"/>
        <v>S00034_45112247151_õppeaine64_45698</v>
      </c>
      <c r="BD820" s="99">
        <f>COUNTIF($BC$2:BC820, BC820)</f>
        <v>1</v>
      </c>
    </row>
    <row r="821" spans="1:56" hidden="1" x14ac:dyDescent="0.25">
      <c r="A821" t="s">
        <v>327</v>
      </c>
      <c r="B821" t="s">
        <v>207</v>
      </c>
      <c r="C821" t="s">
        <v>174</v>
      </c>
      <c r="D821" t="s">
        <v>895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0">
        <v>44638</v>
      </c>
      <c r="M821" s="1">
        <v>45506</v>
      </c>
      <c r="N821" s="18" t="s">
        <v>299</v>
      </c>
      <c r="O821" t="s">
        <v>308</v>
      </c>
      <c r="P821" t="s">
        <v>919</v>
      </c>
      <c r="Q821" t="s">
        <v>57</v>
      </c>
      <c r="R821" s="1">
        <v>44477</v>
      </c>
      <c r="S821" t="s">
        <v>773</v>
      </c>
      <c r="T821" t="s">
        <v>119</v>
      </c>
      <c r="U821" t="s">
        <v>176</v>
      </c>
      <c r="V821" t="s">
        <v>61</v>
      </c>
      <c r="W821">
        <v>3311</v>
      </c>
      <c r="X821" t="s">
        <v>2706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45332</v>
      </c>
      <c r="AW821" s="106">
        <v>4</v>
      </c>
      <c r="AX821" s="40">
        <f>VLOOKUP(dummy_data!$AU821,dummy_oppeained!B:C,2,0)</f>
        <v>6</v>
      </c>
      <c r="AY821" s="22" t="str">
        <f>VLOOKUP(AT821,dummy_oppeained!B:D,3,0)</f>
        <v>hindeline arvestus (eristav hindamine)</v>
      </c>
      <c r="AZ821" s="72">
        <f>VLOOKUP(AS:AS,hinded_abi!B:D,3,0)</f>
        <v>3</v>
      </c>
      <c r="BA821" s="26">
        <f t="shared" si="36"/>
        <v>18</v>
      </c>
      <c r="BB821" s="27">
        <f t="shared" si="37"/>
        <v>6</v>
      </c>
      <c r="BC821" s="95" t="str">
        <f t="shared" si="38"/>
        <v>S00034_45112247151_õppeaine14_45332</v>
      </c>
      <c r="BD821" s="99">
        <f>COUNTIF($BC$2:BC821, BC821)</f>
        <v>1</v>
      </c>
    </row>
    <row r="822" spans="1:56" hidden="1" x14ac:dyDescent="0.25">
      <c r="A822" t="s">
        <v>327</v>
      </c>
      <c r="B822" t="s">
        <v>207</v>
      </c>
      <c r="C822" t="s">
        <v>174</v>
      </c>
      <c r="D822" t="s">
        <v>895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0">
        <v>44638</v>
      </c>
      <c r="M822" s="1">
        <v>45506</v>
      </c>
      <c r="N822" s="18" t="s">
        <v>299</v>
      </c>
      <c r="O822" t="s">
        <v>308</v>
      </c>
      <c r="P822" t="s">
        <v>919</v>
      </c>
      <c r="Q822" t="s">
        <v>57</v>
      </c>
      <c r="R822" s="1">
        <v>44477</v>
      </c>
      <c r="S822" t="s">
        <v>773</v>
      </c>
      <c r="T822" t="s">
        <v>119</v>
      </c>
      <c r="U822" t="s">
        <v>176</v>
      </c>
      <c r="V822" t="s">
        <v>61</v>
      </c>
      <c r="W822">
        <v>3311</v>
      </c>
      <c r="X822" t="s">
        <v>2706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44814</v>
      </c>
      <c r="AW822" s="106">
        <v>4</v>
      </c>
      <c r="AX822" s="15">
        <f>VLOOKUP(dummy_data!$AU822,dummy_oppeained!B:C,2,0)</f>
        <v>9</v>
      </c>
      <c r="AY822" s="22" t="str">
        <f>VLOOKUP(AT822,dummy_oppeained!B:D,3,0)</f>
        <v>eksam (eristav hindamine)</v>
      </c>
      <c r="AZ822" s="72">
        <f>VLOOKUP(AS:AS,hinded_abi!B:D,3,0)</f>
        <v>0</v>
      </c>
      <c r="BA822" s="26">
        <f t="shared" si="36"/>
        <v>0</v>
      </c>
      <c r="BB822" s="27">
        <f t="shared" si="37"/>
        <v>9</v>
      </c>
      <c r="BC822" s="95" t="str">
        <f t="shared" si="38"/>
        <v>S00034_45112247151_õppeaine24_44814</v>
      </c>
      <c r="BD822" s="99">
        <f>COUNTIF($BC$2:BC822, BC822)</f>
        <v>1</v>
      </c>
    </row>
    <row r="823" spans="1:56" hidden="1" x14ac:dyDescent="0.25">
      <c r="A823" t="s">
        <v>327</v>
      </c>
      <c r="B823" t="s">
        <v>207</v>
      </c>
      <c r="C823" t="s">
        <v>174</v>
      </c>
      <c r="D823" t="s">
        <v>895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0">
        <v>44638</v>
      </c>
      <c r="M823" s="1">
        <v>45506</v>
      </c>
      <c r="N823" s="18" t="s">
        <v>299</v>
      </c>
      <c r="O823" t="s">
        <v>308</v>
      </c>
      <c r="P823" t="s">
        <v>919</v>
      </c>
      <c r="Q823" t="s">
        <v>57</v>
      </c>
      <c r="R823" s="1">
        <v>44477</v>
      </c>
      <c r="S823" t="s">
        <v>773</v>
      </c>
      <c r="T823" t="s">
        <v>119</v>
      </c>
      <c r="U823" t="s">
        <v>176</v>
      </c>
      <c r="V823" t="s">
        <v>61</v>
      </c>
      <c r="W823">
        <v>3311</v>
      </c>
      <c r="X823" t="s">
        <v>2706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45545</v>
      </c>
      <c r="AW823" s="106">
        <v>4</v>
      </c>
      <c r="AX823" s="40">
        <f>VLOOKUP(dummy_data!$AU823,dummy_oppeained!B:C,2,0)</f>
        <v>5</v>
      </c>
      <c r="AY823" s="22" t="str">
        <f>VLOOKUP(AT823,dummy_oppeained!B:D,3,0)</f>
        <v>hindeline arvestus (eristav hindamine)</v>
      </c>
      <c r="AZ823" s="72">
        <f>VLOOKUP(AS:AS,hinded_abi!B:D,3,0)</f>
        <v>4</v>
      </c>
      <c r="BA823" s="26">
        <f t="shared" si="36"/>
        <v>20</v>
      </c>
      <c r="BB823" s="27">
        <f t="shared" si="37"/>
        <v>5</v>
      </c>
      <c r="BC823" s="95" t="str">
        <f t="shared" si="38"/>
        <v>S00034_45112247151_õppeaine96_45545</v>
      </c>
      <c r="BD823" s="99">
        <f>COUNTIF($BC$2:BC823, BC823)</f>
        <v>1</v>
      </c>
    </row>
    <row r="824" spans="1:56" hidden="1" x14ac:dyDescent="0.25">
      <c r="A824" t="s">
        <v>327</v>
      </c>
      <c r="B824" t="s">
        <v>207</v>
      </c>
      <c r="C824" t="s">
        <v>174</v>
      </c>
      <c r="D824" t="s">
        <v>895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0">
        <v>44638</v>
      </c>
      <c r="M824" s="1">
        <v>45506</v>
      </c>
      <c r="N824" s="18" t="s">
        <v>299</v>
      </c>
      <c r="O824" t="s">
        <v>308</v>
      </c>
      <c r="P824" t="s">
        <v>919</v>
      </c>
      <c r="Q824" t="s">
        <v>57</v>
      </c>
      <c r="R824" s="1">
        <v>44477</v>
      </c>
      <c r="S824" t="s">
        <v>773</v>
      </c>
      <c r="T824" t="s">
        <v>119</v>
      </c>
      <c r="U824" t="s">
        <v>176</v>
      </c>
      <c r="V824" t="s">
        <v>61</v>
      </c>
      <c r="W824">
        <v>3311</v>
      </c>
      <c r="X824" t="s">
        <v>2706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44602</v>
      </c>
      <c r="AW824" s="106">
        <v>4</v>
      </c>
      <c r="AX824" s="15">
        <f>VLOOKUP(dummy_data!$AU824,dummy_oppeained!B:C,2,0)</f>
        <v>3</v>
      </c>
      <c r="AY824" s="22" t="str">
        <f>VLOOKUP(AT824,dummy_oppeained!B:D,3,0)</f>
        <v>arvestus (mitteeristav)</v>
      </c>
      <c r="AZ824" s="72" t="str">
        <f>VLOOKUP(AS:AS,hinded_abi!B:D,3,0)</f>
        <v>NULL</v>
      </c>
      <c r="BA824" s="26" t="str">
        <f t="shared" si="36"/>
        <v/>
      </c>
      <c r="BB824" s="27">
        <f t="shared" si="37"/>
        <v>0</v>
      </c>
      <c r="BC824" s="95" t="str">
        <f t="shared" si="38"/>
        <v>S00034_45112247151_õppeaine87_44602</v>
      </c>
      <c r="BD824" s="99">
        <f>COUNTIF($BC$2:BC824, BC824)</f>
        <v>1</v>
      </c>
    </row>
    <row r="825" spans="1:56" hidden="1" x14ac:dyDescent="0.25">
      <c r="A825" t="s">
        <v>327</v>
      </c>
      <c r="B825" t="s">
        <v>207</v>
      </c>
      <c r="C825" t="s">
        <v>174</v>
      </c>
      <c r="D825" t="s">
        <v>895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0">
        <v>44638</v>
      </c>
      <c r="M825" s="1">
        <v>45506</v>
      </c>
      <c r="N825" s="18" t="s">
        <v>299</v>
      </c>
      <c r="O825" t="s">
        <v>308</v>
      </c>
      <c r="P825" t="s">
        <v>919</v>
      </c>
      <c r="Q825" t="s">
        <v>57</v>
      </c>
      <c r="R825" s="1">
        <v>44477</v>
      </c>
      <c r="S825" t="s">
        <v>773</v>
      </c>
      <c r="T825" t="s">
        <v>119</v>
      </c>
      <c r="U825" t="s">
        <v>176</v>
      </c>
      <c r="V825" t="s">
        <v>61</v>
      </c>
      <c r="W825">
        <v>3311</v>
      </c>
      <c r="X825" t="s">
        <v>2706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45545</v>
      </c>
      <c r="AW825" s="106">
        <v>4</v>
      </c>
      <c r="AX825" s="40">
        <f>VLOOKUP(dummy_data!$AU825,dummy_oppeained!B:C,2,0)</f>
        <v>9</v>
      </c>
      <c r="AY825" s="22" t="str">
        <f>VLOOKUP(AT825,dummy_oppeained!B:D,3,0)</f>
        <v>eksam (eristav hindamine)</v>
      </c>
      <c r="AZ825" s="72">
        <f>VLOOKUP(AS:AS,hinded_abi!B:D,3,0)</f>
        <v>3</v>
      </c>
      <c r="BA825" s="26">
        <f t="shared" si="36"/>
        <v>27</v>
      </c>
      <c r="BB825" s="27">
        <f t="shared" si="37"/>
        <v>9</v>
      </c>
      <c r="BC825" s="95" t="str">
        <f t="shared" si="38"/>
        <v>S00034_45112247151_õppeaine94_45545</v>
      </c>
      <c r="BD825" s="99">
        <f>COUNTIF($BC$2:BC825, BC825)</f>
        <v>1</v>
      </c>
    </row>
    <row r="826" spans="1:56" hidden="1" x14ac:dyDescent="0.25">
      <c r="A826" t="s">
        <v>327</v>
      </c>
      <c r="B826" t="s">
        <v>207</v>
      </c>
      <c r="C826" t="s">
        <v>174</v>
      </c>
      <c r="D826" t="s">
        <v>895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0">
        <v>44638</v>
      </c>
      <c r="M826" s="1">
        <v>45506</v>
      </c>
      <c r="N826" s="18" t="s">
        <v>299</v>
      </c>
      <c r="O826" t="s">
        <v>308</v>
      </c>
      <c r="P826" t="s">
        <v>919</v>
      </c>
      <c r="Q826" t="s">
        <v>57</v>
      </c>
      <c r="R826" s="1">
        <v>44477</v>
      </c>
      <c r="S826" t="s">
        <v>773</v>
      </c>
      <c r="T826" t="s">
        <v>119</v>
      </c>
      <c r="U826" t="s">
        <v>176</v>
      </c>
      <c r="V826" t="s">
        <v>61</v>
      </c>
      <c r="W826">
        <v>3311</v>
      </c>
      <c r="X826" t="s">
        <v>2706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44237</v>
      </c>
      <c r="AW826" s="106">
        <v>4</v>
      </c>
      <c r="AX826" s="15">
        <f>VLOOKUP(dummy_data!$AU826,dummy_oppeained!B:C,2,0)</f>
        <v>5</v>
      </c>
      <c r="AY826" s="22" t="str">
        <f>VLOOKUP(AT826,dummy_oppeained!B:D,3,0)</f>
        <v>hindeline arvestus (eristav hindamine)</v>
      </c>
      <c r="AZ826" s="72">
        <f>VLOOKUP(AS:AS,hinded_abi!B:D,3,0)</f>
        <v>0</v>
      </c>
      <c r="BA826" s="26">
        <f t="shared" si="36"/>
        <v>0</v>
      </c>
      <c r="BB826" s="27">
        <f t="shared" si="37"/>
        <v>5</v>
      </c>
      <c r="BC826" s="95" t="str">
        <f t="shared" si="38"/>
        <v>S00034_45112247151_õppeaine82_44237</v>
      </c>
      <c r="BD826" s="99">
        <f>COUNTIF($BC$2:BC826, BC826)</f>
        <v>1</v>
      </c>
    </row>
    <row r="827" spans="1:56" hidden="1" x14ac:dyDescent="0.25">
      <c r="A827" t="s">
        <v>327</v>
      </c>
      <c r="B827" t="s">
        <v>207</v>
      </c>
      <c r="C827" t="s">
        <v>174</v>
      </c>
      <c r="D827" t="s">
        <v>895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0">
        <v>44638</v>
      </c>
      <c r="M827" s="1">
        <v>45506</v>
      </c>
      <c r="N827" s="18" t="s">
        <v>299</v>
      </c>
      <c r="O827" t="s">
        <v>308</v>
      </c>
      <c r="P827" t="s">
        <v>919</v>
      </c>
      <c r="Q827" t="s">
        <v>57</v>
      </c>
      <c r="R827" s="1">
        <v>44477</v>
      </c>
      <c r="S827" t="s">
        <v>773</v>
      </c>
      <c r="T827" t="s">
        <v>119</v>
      </c>
      <c r="U827" t="s">
        <v>176</v>
      </c>
      <c r="V827" t="s">
        <v>61</v>
      </c>
      <c r="W827">
        <v>3311</v>
      </c>
      <c r="X827" t="s">
        <v>2706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45910</v>
      </c>
      <c r="AW827" s="106">
        <v>4</v>
      </c>
      <c r="AX827" s="40">
        <f>VLOOKUP(dummy_data!$AU827,dummy_oppeained!B:C,2,0)</f>
        <v>2</v>
      </c>
      <c r="AY827" s="22" t="str">
        <f>VLOOKUP(AT827,dummy_oppeained!B:D,3,0)</f>
        <v>arvestus (mitteeristav)</v>
      </c>
      <c r="AZ827" s="72" t="str">
        <f>VLOOKUP(AS:AS,hinded_abi!B:D,3,0)</f>
        <v>NULL</v>
      </c>
      <c r="BA827" s="26" t="str">
        <f t="shared" si="36"/>
        <v/>
      </c>
      <c r="BB827" s="27">
        <f t="shared" si="37"/>
        <v>0</v>
      </c>
      <c r="BC827" s="95" t="str">
        <f t="shared" si="38"/>
        <v>S00034_45112247151_õppeaine4_45910</v>
      </c>
      <c r="BD827" s="99">
        <f>COUNTIF($BC$2:BC827, BC827)</f>
        <v>1</v>
      </c>
    </row>
    <row r="828" spans="1:56" hidden="1" x14ac:dyDescent="0.25">
      <c r="A828" t="s">
        <v>327</v>
      </c>
      <c r="B828" t="s">
        <v>207</v>
      </c>
      <c r="C828" t="s">
        <v>174</v>
      </c>
      <c r="D828" t="s">
        <v>895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0">
        <v>44638</v>
      </c>
      <c r="M828" s="1">
        <v>45506</v>
      </c>
      <c r="N828" s="18" t="s">
        <v>299</v>
      </c>
      <c r="O828" t="s">
        <v>308</v>
      </c>
      <c r="P828" t="s">
        <v>919</v>
      </c>
      <c r="Q828" t="s">
        <v>57</v>
      </c>
      <c r="R828" s="1">
        <v>44477</v>
      </c>
      <c r="S828" t="s">
        <v>773</v>
      </c>
      <c r="T828" t="s">
        <v>119</v>
      </c>
      <c r="U828" t="s">
        <v>176</v>
      </c>
      <c r="V828" t="s">
        <v>61</v>
      </c>
      <c r="W828">
        <v>3311</v>
      </c>
      <c r="X828" t="s">
        <v>2706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45179</v>
      </c>
      <c r="AW828" s="106">
        <v>4</v>
      </c>
      <c r="AX828" s="15">
        <f>VLOOKUP(dummy_data!$AU828,dummy_oppeained!B:C,2,0)</f>
        <v>6</v>
      </c>
      <c r="AY828" s="22" t="str">
        <f>VLOOKUP(AT828,dummy_oppeained!B:D,3,0)</f>
        <v>hindeline arvestus (eristav hindamine)</v>
      </c>
      <c r="AZ828" s="72">
        <f>VLOOKUP(AS:AS,hinded_abi!B:D,3,0)</f>
        <v>2</v>
      </c>
      <c r="BA828" s="26">
        <f t="shared" si="36"/>
        <v>12</v>
      </c>
      <c r="BB828" s="27">
        <f t="shared" si="37"/>
        <v>6</v>
      </c>
      <c r="BC828" s="95" t="str">
        <f t="shared" si="38"/>
        <v>S00034_45112247151_õppeaine41_45179</v>
      </c>
      <c r="BD828" s="99">
        <f>COUNTIF($BC$2:BC828, BC828)</f>
        <v>1</v>
      </c>
    </row>
    <row r="829" spans="1:56" hidden="1" x14ac:dyDescent="0.25">
      <c r="A829" t="s">
        <v>327</v>
      </c>
      <c r="B829" t="s">
        <v>207</v>
      </c>
      <c r="C829" t="s">
        <v>174</v>
      </c>
      <c r="D829" t="s">
        <v>895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0">
        <v>44638</v>
      </c>
      <c r="M829" s="1">
        <v>45506</v>
      </c>
      <c r="N829" s="18" t="s">
        <v>299</v>
      </c>
      <c r="O829" t="s">
        <v>308</v>
      </c>
      <c r="P829" t="s">
        <v>919</v>
      </c>
      <c r="Q829" t="s">
        <v>57</v>
      </c>
      <c r="R829" s="1">
        <v>44477</v>
      </c>
      <c r="S829" t="s">
        <v>773</v>
      </c>
      <c r="T829" t="s">
        <v>119</v>
      </c>
      <c r="U829" t="s">
        <v>176</v>
      </c>
      <c r="V829" t="s">
        <v>61</v>
      </c>
      <c r="W829">
        <v>3311</v>
      </c>
      <c r="X829" t="s">
        <v>2706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45179</v>
      </c>
      <c r="AW829" s="106">
        <v>4</v>
      </c>
      <c r="AX829" s="40">
        <f>VLOOKUP(dummy_data!$AU829,dummy_oppeained!B:C,2,0)</f>
        <v>9</v>
      </c>
      <c r="AY829" s="22" t="str">
        <f>VLOOKUP(AT829,dummy_oppeained!B:D,3,0)</f>
        <v>eksam (eristav hindamine)</v>
      </c>
      <c r="AZ829" s="72">
        <f>VLOOKUP(AS:AS,hinded_abi!B:D,3,0)</f>
        <v>0</v>
      </c>
      <c r="BA829" s="26">
        <f t="shared" si="36"/>
        <v>0</v>
      </c>
      <c r="BB829" s="27">
        <f t="shared" si="37"/>
        <v>9</v>
      </c>
      <c r="BC829" s="95" t="str">
        <f t="shared" si="38"/>
        <v>S00034_45112247151_õppeaine80_45179</v>
      </c>
      <c r="BD829" s="99">
        <f>COUNTIF($BC$2:BC829, BC829)</f>
        <v>1</v>
      </c>
    </row>
    <row r="830" spans="1:56" hidden="1" x14ac:dyDescent="0.25">
      <c r="A830" t="s">
        <v>328</v>
      </c>
      <c r="B830" t="s">
        <v>329</v>
      </c>
      <c r="C830" t="s">
        <v>291</v>
      </c>
      <c r="D830" t="s">
        <v>896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934</v>
      </c>
      <c r="Q830" t="s">
        <v>10</v>
      </c>
      <c r="R830" s="1">
        <v>45232</v>
      </c>
      <c r="S830" t="s">
        <v>773</v>
      </c>
      <c r="T830" t="s">
        <v>59</v>
      </c>
      <c r="U830" t="s">
        <v>60</v>
      </c>
      <c r="V830" t="s">
        <v>177</v>
      </c>
      <c r="W830">
        <v>1467</v>
      </c>
      <c r="X830" t="s">
        <v>2706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44237</v>
      </c>
      <c r="AW830" s="106">
        <v>3.5</v>
      </c>
      <c r="AX830" s="15">
        <f>VLOOKUP(dummy_data!$AU830,dummy_oppeained!B:C,2,0)</f>
        <v>5</v>
      </c>
      <c r="AY830" s="22" t="str">
        <f>VLOOKUP(AT830,dummy_oppeained!B:D,3,0)</f>
        <v>hindeline arvestus (eristav hindamine)</v>
      </c>
      <c r="AZ830" s="72">
        <f>VLOOKUP(AS:AS,hinded_abi!B:D,3,0)</f>
        <v>2</v>
      </c>
      <c r="BA830" s="26">
        <f t="shared" si="36"/>
        <v>10</v>
      </c>
      <c r="BB830" s="27">
        <f t="shared" si="37"/>
        <v>5</v>
      </c>
      <c r="BC830" s="95" t="str">
        <f t="shared" si="38"/>
        <v>S00035_31011198035_õppeaine39_44237</v>
      </c>
      <c r="BD830" s="99">
        <f>COUNTIF($BC$2:BC830, BC830)</f>
        <v>1</v>
      </c>
    </row>
    <row r="831" spans="1:56" hidden="1" x14ac:dyDescent="0.25">
      <c r="A831" t="s">
        <v>328</v>
      </c>
      <c r="B831" t="s">
        <v>329</v>
      </c>
      <c r="C831" t="s">
        <v>291</v>
      </c>
      <c r="D831" t="s">
        <v>896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934</v>
      </c>
      <c r="Q831" t="s">
        <v>10</v>
      </c>
      <c r="R831" s="1">
        <v>45232</v>
      </c>
      <c r="S831" t="s">
        <v>773</v>
      </c>
      <c r="T831" t="s">
        <v>59</v>
      </c>
      <c r="U831" t="s">
        <v>60</v>
      </c>
      <c r="V831" t="s">
        <v>177</v>
      </c>
      <c r="W831">
        <v>1467</v>
      </c>
      <c r="X831" t="s">
        <v>2706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44967</v>
      </c>
      <c r="AW831" s="106">
        <v>3.5</v>
      </c>
      <c r="AX831" s="40">
        <f>VLOOKUP(dummy_data!$AU831,dummy_oppeained!B:C,2,0)</f>
        <v>2</v>
      </c>
      <c r="AY831" s="22" t="str">
        <f>VLOOKUP(AT831,dummy_oppeained!B:D,3,0)</f>
        <v>arvestus (mitteeristav)</v>
      </c>
      <c r="AZ831" s="72" t="str">
        <f>VLOOKUP(AS:AS,hinded_abi!B:D,3,0)</f>
        <v>NULL</v>
      </c>
      <c r="BA831" s="26" t="str">
        <f t="shared" si="36"/>
        <v/>
      </c>
      <c r="BB831" s="27">
        <f t="shared" si="37"/>
        <v>0</v>
      </c>
      <c r="BC831" s="95" t="str">
        <f t="shared" si="38"/>
        <v>S00035_31011198035_õppeaine47_44967</v>
      </c>
      <c r="BD831" s="99">
        <f>COUNTIF($BC$2:BC831, BC831)</f>
        <v>1</v>
      </c>
    </row>
    <row r="832" spans="1:56" hidden="1" x14ac:dyDescent="0.25">
      <c r="A832" t="s">
        <v>328</v>
      </c>
      <c r="B832" t="s">
        <v>329</v>
      </c>
      <c r="C832" t="s">
        <v>291</v>
      </c>
      <c r="D832" t="s">
        <v>896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934</v>
      </c>
      <c r="Q832" t="s">
        <v>10</v>
      </c>
      <c r="R832" s="1">
        <v>45232</v>
      </c>
      <c r="S832" t="s">
        <v>773</v>
      </c>
      <c r="T832" t="s">
        <v>59</v>
      </c>
      <c r="U832" t="s">
        <v>60</v>
      </c>
      <c r="V832" t="s">
        <v>177</v>
      </c>
      <c r="W832">
        <v>1467</v>
      </c>
      <c r="X832" t="s">
        <v>2706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44449</v>
      </c>
      <c r="AW832" s="106">
        <v>3.5</v>
      </c>
      <c r="AX832" s="15">
        <f>VLOOKUP(dummy_data!$AU832,dummy_oppeained!B:C,2,0)</f>
        <v>8</v>
      </c>
      <c r="AY832" s="22" t="str">
        <f>VLOOKUP(AT832,dummy_oppeained!B:D,3,0)</f>
        <v>eksam (eristav hindamine)</v>
      </c>
      <c r="AZ832" s="72">
        <f>VLOOKUP(AS:AS,hinded_abi!B:D,3,0)</f>
        <v>0</v>
      </c>
      <c r="BA832" s="26">
        <f t="shared" si="36"/>
        <v>0</v>
      </c>
      <c r="BB832" s="27">
        <f t="shared" si="37"/>
        <v>8</v>
      </c>
      <c r="BC832" s="95" t="str">
        <f t="shared" si="38"/>
        <v>S00035_31011198035_õppeaine79_44449</v>
      </c>
      <c r="BD832" s="99">
        <f>COUNTIF($BC$2:BC832, BC832)</f>
        <v>1</v>
      </c>
    </row>
    <row r="833" spans="1:56" hidden="1" x14ac:dyDescent="0.25">
      <c r="A833" t="s">
        <v>328</v>
      </c>
      <c r="B833" t="s">
        <v>329</v>
      </c>
      <c r="C833" t="s">
        <v>291</v>
      </c>
      <c r="D833" t="s">
        <v>896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934</v>
      </c>
      <c r="Q833" t="s">
        <v>10</v>
      </c>
      <c r="R833" s="1">
        <v>45232</v>
      </c>
      <c r="S833" t="s">
        <v>773</v>
      </c>
      <c r="T833" t="s">
        <v>59</v>
      </c>
      <c r="U833" t="s">
        <v>60</v>
      </c>
      <c r="V833" t="s">
        <v>177</v>
      </c>
      <c r="W833">
        <v>1467</v>
      </c>
      <c r="X833" t="s">
        <v>2706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45545</v>
      </c>
      <c r="AW833" s="106">
        <v>3.5</v>
      </c>
      <c r="AX833" s="40">
        <f>VLOOKUP(dummy_data!$AU833,dummy_oppeained!B:C,2,0)</f>
        <v>5</v>
      </c>
      <c r="AY833" s="22" t="str">
        <f>VLOOKUP(AT833,dummy_oppeained!B:D,3,0)</f>
        <v>hindeline arvestus (eristav hindamine)</v>
      </c>
      <c r="AZ833" s="72">
        <f>VLOOKUP(AS:AS,hinded_abi!B:D,3,0)</f>
        <v>2</v>
      </c>
      <c r="BA833" s="26">
        <f t="shared" si="36"/>
        <v>10</v>
      </c>
      <c r="BB833" s="27">
        <f t="shared" si="37"/>
        <v>5</v>
      </c>
      <c r="BC833" s="95" t="str">
        <f t="shared" si="38"/>
        <v>S00035_31011198035_õppeaine81_45545</v>
      </c>
      <c r="BD833" s="99">
        <f>COUNTIF($BC$2:BC833, BC833)</f>
        <v>1</v>
      </c>
    </row>
    <row r="834" spans="1:56" hidden="1" x14ac:dyDescent="0.25">
      <c r="A834" t="s">
        <v>328</v>
      </c>
      <c r="B834" t="s">
        <v>329</v>
      </c>
      <c r="C834" t="s">
        <v>291</v>
      </c>
      <c r="D834" t="s">
        <v>896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934</v>
      </c>
      <c r="Q834" t="s">
        <v>10</v>
      </c>
      <c r="R834" s="1">
        <v>45232</v>
      </c>
      <c r="S834" t="s">
        <v>773</v>
      </c>
      <c r="T834" t="s">
        <v>59</v>
      </c>
      <c r="U834" t="s">
        <v>60</v>
      </c>
      <c r="V834" t="s">
        <v>177</v>
      </c>
      <c r="W834">
        <v>1467</v>
      </c>
      <c r="X834" t="s">
        <v>2706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45698</v>
      </c>
      <c r="AW834" s="106">
        <v>3.5</v>
      </c>
      <c r="AX834" s="15">
        <f>VLOOKUP(dummy_data!$AU834,dummy_oppeained!B:C,2,0)</f>
        <v>5</v>
      </c>
      <c r="AY834" s="22" t="str">
        <f>VLOOKUP(AT834,dummy_oppeained!B:D,3,0)</f>
        <v>hindeline arvestus (eristav hindamine)</v>
      </c>
      <c r="AZ834" s="72">
        <f>VLOOKUP(AS:AS,hinded_abi!B:D,3,0)</f>
        <v>4</v>
      </c>
      <c r="BA834" s="26">
        <f t="shared" si="36"/>
        <v>20</v>
      </c>
      <c r="BB834" s="27">
        <f t="shared" si="37"/>
        <v>5</v>
      </c>
      <c r="BC834" s="95" t="str">
        <f t="shared" si="38"/>
        <v>S00035_31011198035_õppeaine53_45698</v>
      </c>
      <c r="BD834" s="99">
        <f>COUNTIF($BC$2:BC834, BC834)</f>
        <v>1</v>
      </c>
    </row>
    <row r="835" spans="1:56" hidden="1" x14ac:dyDescent="0.25">
      <c r="A835" t="s">
        <v>328</v>
      </c>
      <c r="B835" t="s">
        <v>329</v>
      </c>
      <c r="C835" t="s">
        <v>291</v>
      </c>
      <c r="D835" t="s">
        <v>896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934</v>
      </c>
      <c r="Q835" t="s">
        <v>10</v>
      </c>
      <c r="R835" s="1">
        <v>45232</v>
      </c>
      <c r="S835" t="s">
        <v>773</v>
      </c>
      <c r="T835" t="s">
        <v>59</v>
      </c>
      <c r="U835" t="s">
        <v>60</v>
      </c>
      <c r="V835" t="s">
        <v>177</v>
      </c>
      <c r="W835">
        <v>1467</v>
      </c>
      <c r="X835" t="s">
        <v>2706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44602</v>
      </c>
      <c r="AW835" s="106">
        <v>3.5</v>
      </c>
      <c r="AX835" s="40">
        <f>VLOOKUP(dummy_data!$AU835,dummy_oppeained!B:C,2,0)</f>
        <v>6</v>
      </c>
      <c r="AY835" s="22" t="str">
        <f>VLOOKUP(AT835,dummy_oppeained!B:D,3,0)</f>
        <v>hindeline arvestus (eristav hindamine)</v>
      </c>
      <c r="AZ835" s="72">
        <f>VLOOKUP(AS:AS,hinded_abi!B:D,3,0)</f>
        <v>0</v>
      </c>
      <c r="BA835" s="26">
        <f t="shared" ref="BA835:BA898" si="39">IF(AY835&lt;&gt;"arvestus(mitteeristav)", IF(ISNUMBER(AZ835), AX835*AZ835, ""), "")</f>
        <v>0</v>
      </c>
      <c r="BB835" s="27">
        <f t="shared" ref="BB835:BB898" si="40">IF(AY835&lt;&gt;"arvestus (mitteeristav)",AX835,0)</f>
        <v>6</v>
      </c>
      <c r="BC835" s="95" t="str">
        <f t="shared" ref="BC835:BC898" si="41">_xlfn.CONCAT(A835,"_",E835,"_",AT835,"_",AV835)</f>
        <v>S00035_31011198035_õppeaine36_44602</v>
      </c>
      <c r="BD835" s="99">
        <f>COUNTIF($BC$2:BC835, BC835)</f>
        <v>1</v>
      </c>
    </row>
    <row r="836" spans="1:56" hidden="1" x14ac:dyDescent="0.25">
      <c r="A836" t="s">
        <v>328</v>
      </c>
      <c r="B836" t="s">
        <v>329</v>
      </c>
      <c r="C836" t="s">
        <v>291</v>
      </c>
      <c r="D836" t="s">
        <v>896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934</v>
      </c>
      <c r="Q836" t="s">
        <v>10</v>
      </c>
      <c r="R836" s="1">
        <v>45232</v>
      </c>
      <c r="S836" t="s">
        <v>773</v>
      </c>
      <c r="T836" t="s">
        <v>59</v>
      </c>
      <c r="U836" t="s">
        <v>60</v>
      </c>
      <c r="V836" t="s">
        <v>177</v>
      </c>
      <c r="W836">
        <v>1467</v>
      </c>
      <c r="X836" t="s">
        <v>2706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44814</v>
      </c>
      <c r="AW836" s="106">
        <v>3.5</v>
      </c>
      <c r="AX836" s="15">
        <f>VLOOKUP(dummy_data!$AU836,dummy_oppeained!B:C,2,0)</f>
        <v>3</v>
      </c>
      <c r="AY836" s="22" t="str">
        <f>VLOOKUP(AT836,dummy_oppeained!B:D,3,0)</f>
        <v>arvestus (mitteeristav)</v>
      </c>
      <c r="AZ836" s="72" t="str">
        <f>VLOOKUP(AS:AS,hinded_abi!B:D,3,0)</f>
        <v>NULL</v>
      </c>
      <c r="BA836" s="26" t="str">
        <f t="shared" si="39"/>
        <v/>
      </c>
      <c r="BB836" s="27">
        <f t="shared" si="40"/>
        <v>0</v>
      </c>
      <c r="BC836" s="95" t="str">
        <f t="shared" si="41"/>
        <v>S00035_31011198035_õppeaine49_44814</v>
      </c>
      <c r="BD836" s="99">
        <f>COUNTIF($BC$2:BC836, BC836)</f>
        <v>1</v>
      </c>
    </row>
    <row r="837" spans="1:56" hidden="1" x14ac:dyDescent="0.25">
      <c r="A837" t="s">
        <v>328</v>
      </c>
      <c r="B837" t="s">
        <v>329</v>
      </c>
      <c r="C837" t="s">
        <v>291</v>
      </c>
      <c r="D837" t="s">
        <v>896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934</v>
      </c>
      <c r="Q837" t="s">
        <v>10</v>
      </c>
      <c r="R837" s="1">
        <v>45232</v>
      </c>
      <c r="S837" t="s">
        <v>773</v>
      </c>
      <c r="T837" t="s">
        <v>59</v>
      </c>
      <c r="U837" t="s">
        <v>60</v>
      </c>
      <c r="V837" t="s">
        <v>177</v>
      </c>
      <c r="W837">
        <v>1467</v>
      </c>
      <c r="X837" t="s">
        <v>2706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44814</v>
      </c>
      <c r="AW837" s="106">
        <v>3.5</v>
      </c>
      <c r="AX837" s="40">
        <f>VLOOKUP(dummy_data!$AU837,dummy_oppeained!B:C,2,0)</f>
        <v>3</v>
      </c>
      <c r="AY837" s="22" t="str">
        <f>VLOOKUP(AT837,dummy_oppeained!B:D,3,0)</f>
        <v>arvestus (mitteeristav)</v>
      </c>
      <c r="AZ837" s="72" t="str">
        <f>VLOOKUP(AS:AS,hinded_abi!B:D,3,0)</f>
        <v>NULL</v>
      </c>
      <c r="BA837" s="26" t="str">
        <f t="shared" si="39"/>
        <v/>
      </c>
      <c r="BB837" s="27">
        <f t="shared" si="40"/>
        <v>0</v>
      </c>
      <c r="BC837" s="95" t="str">
        <f t="shared" si="41"/>
        <v>S00035_31011198035_õppeaine77_44814</v>
      </c>
      <c r="BD837" s="99">
        <f>COUNTIF($BC$2:BC837, BC837)</f>
        <v>1</v>
      </c>
    </row>
    <row r="838" spans="1:56" hidden="1" x14ac:dyDescent="0.25">
      <c r="A838" t="s">
        <v>328</v>
      </c>
      <c r="B838" t="s">
        <v>329</v>
      </c>
      <c r="C838" t="s">
        <v>291</v>
      </c>
      <c r="D838" t="s">
        <v>896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934</v>
      </c>
      <c r="Q838" t="s">
        <v>10</v>
      </c>
      <c r="R838" s="1">
        <v>45232</v>
      </c>
      <c r="S838" t="s">
        <v>773</v>
      </c>
      <c r="T838" t="s">
        <v>59</v>
      </c>
      <c r="U838" t="s">
        <v>60</v>
      </c>
      <c r="V838" t="s">
        <v>177</v>
      </c>
      <c r="W838">
        <v>1467</v>
      </c>
      <c r="X838" t="s">
        <v>2706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45698</v>
      </c>
      <c r="AW838" s="106">
        <v>3.5</v>
      </c>
      <c r="AX838" s="15">
        <f>VLOOKUP(dummy_data!$AU838,dummy_oppeained!B:C,2,0)</f>
        <v>9</v>
      </c>
      <c r="AY838" s="22" t="str">
        <f>VLOOKUP(AT838,dummy_oppeained!B:D,3,0)</f>
        <v>eksam (eristav hindamine)</v>
      </c>
      <c r="AZ838" s="72">
        <f>VLOOKUP(AS:AS,hinded_abi!B:D,3,0)</f>
        <v>4</v>
      </c>
      <c r="BA838" s="26">
        <f t="shared" si="39"/>
        <v>36</v>
      </c>
      <c r="BB838" s="27">
        <f t="shared" si="40"/>
        <v>9</v>
      </c>
      <c r="BC838" s="95" t="str">
        <f t="shared" si="41"/>
        <v>S00035_31011198035_õppeaine38_45698</v>
      </c>
      <c r="BD838" s="99">
        <f>COUNTIF($BC$2:BC838, BC838)</f>
        <v>1</v>
      </c>
    </row>
    <row r="839" spans="1:56" hidden="1" x14ac:dyDescent="0.25">
      <c r="A839" t="s">
        <v>328</v>
      </c>
      <c r="B839" t="s">
        <v>329</v>
      </c>
      <c r="C839" t="s">
        <v>291</v>
      </c>
      <c r="D839" t="s">
        <v>896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934</v>
      </c>
      <c r="Q839" t="s">
        <v>10</v>
      </c>
      <c r="R839" s="1">
        <v>45232</v>
      </c>
      <c r="S839" t="s">
        <v>773</v>
      </c>
      <c r="T839" t="s">
        <v>59</v>
      </c>
      <c r="U839" t="s">
        <v>60</v>
      </c>
      <c r="V839" t="s">
        <v>177</v>
      </c>
      <c r="W839">
        <v>1467</v>
      </c>
      <c r="X839" t="s">
        <v>2706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44237</v>
      </c>
      <c r="AW839" s="106">
        <v>3.5</v>
      </c>
      <c r="AX839" s="40">
        <f>VLOOKUP(dummy_data!$AU839,dummy_oppeained!B:C,2,0)</f>
        <v>5</v>
      </c>
      <c r="AY839" s="22" t="str">
        <f>VLOOKUP(AT839,dummy_oppeained!B:D,3,0)</f>
        <v>hindeline arvestus (eristav hindamine)</v>
      </c>
      <c r="AZ839" s="72">
        <f>VLOOKUP(AS:AS,hinded_abi!B:D,3,0)</f>
        <v>3</v>
      </c>
      <c r="BA839" s="26">
        <f t="shared" si="39"/>
        <v>15</v>
      </c>
      <c r="BB839" s="27">
        <f t="shared" si="40"/>
        <v>5</v>
      </c>
      <c r="BC839" s="95" t="str">
        <f t="shared" si="41"/>
        <v>S00035_31011198035_õppeaine26_44237</v>
      </c>
      <c r="BD839" s="99">
        <f>COUNTIF($BC$2:BC839, BC839)</f>
        <v>1</v>
      </c>
    </row>
    <row r="840" spans="1:56" hidden="1" x14ac:dyDescent="0.25">
      <c r="A840" t="s">
        <v>328</v>
      </c>
      <c r="B840" t="s">
        <v>329</v>
      </c>
      <c r="C840" t="s">
        <v>291</v>
      </c>
      <c r="D840" t="s">
        <v>896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934</v>
      </c>
      <c r="Q840" t="s">
        <v>10</v>
      </c>
      <c r="R840" s="1">
        <v>45232</v>
      </c>
      <c r="S840" t="s">
        <v>773</v>
      </c>
      <c r="T840" t="s">
        <v>59</v>
      </c>
      <c r="U840" t="s">
        <v>60</v>
      </c>
      <c r="V840" t="s">
        <v>177</v>
      </c>
      <c r="W840">
        <v>1467</v>
      </c>
      <c r="X840" t="s">
        <v>2706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44084</v>
      </c>
      <c r="AW840" s="106">
        <v>3.5</v>
      </c>
      <c r="AX840" s="15">
        <f>VLOOKUP(dummy_data!$AU840,dummy_oppeained!B:C,2,0)</f>
        <v>5</v>
      </c>
      <c r="AY840" s="22" t="str">
        <f>VLOOKUP(AT840,dummy_oppeained!B:D,3,0)</f>
        <v>hindeline arvestus (eristav hindamine)</v>
      </c>
      <c r="AZ840" s="72">
        <f>VLOOKUP(AS:AS,hinded_abi!B:D,3,0)</f>
        <v>3</v>
      </c>
      <c r="BA840" s="26">
        <f t="shared" si="39"/>
        <v>15</v>
      </c>
      <c r="BB840" s="27">
        <f t="shared" si="40"/>
        <v>5</v>
      </c>
      <c r="BC840" s="95" t="str">
        <f t="shared" si="41"/>
        <v>S00035_31011198035_õppeaine67_44084</v>
      </c>
      <c r="BD840" s="99">
        <f>COUNTIF($BC$2:BC840, BC840)</f>
        <v>1</v>
      </c>
    </row>
    <row r="841" spans="1:56" hidden="1" x14ac:dyDescent="0.25">
      <c r="A841" t="s">
        <v>328</v>
      </c>
      <c r="B841" t="s">
        <v>329</v>
      </c>
      <c r="C841" t="s">
        <v>291</v>
      </c>
      <c r="D841" t="s">
        <v>896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934</v>
      </c>
      <c r="Q841" t="s">
        <v>10</v>
      </c>
      <c r="R841" s="1">
        <v>45232</v>
      </c>
      <c r="S841" t="s">
        <v>773</v>
      </c>
      <c r="T841" t="s">
        <v>59</v>
      </c>
      <c r="U841" t="s">
        <v>60</v>
      </c>
      <c r="V841" t="s">
        <v>177</v>
      </c>
      <c r="W841">
        <v>1467</v>
      </c>
      <c r="X841" t="s">
        <v>2706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44449</v>
      </c>
      <c r="AW841" s="106">
        <v>3.5</v>
      </c>
      <c r="AX841" s="40">
        <f>VLOOKUP(dummy_data!$AU841,dummy_oppeained!B:C,2,0)</f>
        <v>2</v>
      </c>
      <c r="AY841" s="22" t="str">
        <f>VLOOKUP(AT841,dummy_oppeained!B:D,3,0)</f>
        <v>arvestus (mitteeristav)</v>
      </c>
      <c r="AZ841" s="72" t="str">
        <f>VLOOKUP(AS:AS,hinded_abi!B:D,3,0)</f>
        <v>NULL</v>
      </c>
      <c r="BA841" s="26" t="str">
        <f t="shared" si="39"/>
        <v/>
      </c>
      <c r="BB841" s="27">
        <f t="shared" si="40"/>
        <v>0</v>
      </c>
      <c r="BC841" s="95" t="str">
        <f t="shared" si="41"/>
        <v>S00035_31011198035_õppeaine88_44449</v>
      </c>
      <c r="BD841" s="99">
        <f>COUNTIF($BC$2:BC841, BC841)</f>
        <v>1</v>
      </c>
    </row>
    <row r="842" spans="1:56" hidden="1" x14ac:dyDescent="0.25">
      <c r="A842" t="s">
        <v>331</v>
      </c>
      <c r="B842" t="s">
        <v>261</v>
      </c>
      <c r="C842" t="s">
        <v>156</v>
      </c>
      <c r="D842" t="s">
        <v>897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0">
        <v>44637</v>
      </c>
      <c r="M842" s="1">
        <v>44508</v>
      </c>
      <c r="N842" s="18" t="s">
        <v>299</v>
      </c>
      <c r="O842" t="s">
        <v>159</v>
      </c>
      <c r="P842" t="s">
        <v>920</v>
      </c>
      <c r="Q842" t="s">
        <v>57</v>
      </c>
      <c r="R842" s="1">
        <v>44095</v>
      </c>
      <c r="S842" t="s">
        <v>773</v>
      </c>
      <c r="T842" t="s">
        <v>191</v>
      </c>
      <c r="U842" t="s">
        <v>120</v>
      </c>
      <c r="V842" t="s">
        <v>160</v>
      </c>
      <c r="W842">
        <v>80166</v>
      </c>
      <c r="X842" t="s">
        <v>2706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44449</v>
      </c>
      <c r="AW842" s="106">
        <v>3.5</v>
      </c>
      <c r="AX842" s="15">
        <f>VLOOKUP(dummy_data!$AU842,dummy_oppeained!B:C,2,0)</f>
        <v>6</v>
      </c>
      <c r="AY842" s="22" t="str">
        <f>VLOOKUP(AT842,dummy_oppeained!B:D,3,0)</f>
        <v>hindeline arvestus (eristav hindamine)</v>
      </c>
      <c r="AZ842" s="72">
        <f>VLOOKUP(AS:AS,hinded_abi!B:D,3,0)</f>
        <v>1</v>
      </c>
      <c r="BA842" s="26">
        <f t="shared" si="39"/>
        <v>6</v>
      </c>
      <c r="BB842" s="27">
        <f t="shared" si="40"/>
        <v>6</v>
      </c>
      <c r="BC842" s="95" t="str">
        <f t="shared" si="41"/>
        <v>S00036_38903073747_õppeaine56_44449</v>
      </c>
      <c r="BD842" s="99">
        <f>COUNTIF($BC$2:BC842, BC842)</f>
        <v>1</v>
      </c>
    </row>
    <row r="843" spans="1:56" hidden="1" x14ac:dyDescent="0.25">
      <c r="A843" t="s">
        <v>331</v>
      </c>
      <c r="B843" t="s">
        <v>261</v>
      </c>
      <c r="C843" t="s">
        <v>156</v>
      </c>
      <c r="D843" t="s">
        <v>897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0">
        <v>44637</v>
      </c>
      <c r="M843" s="1">
        <v>44508</v>
      </c>
      <c r="N843" s="18" t="s">
        <v>299</v>
      </c>
      <c r="O843" t="s">
        <v>159</v>
      </c>
      <c r="P843" t="s">
        <v>920</v>
      </c>
      <c r="Q843" t="s">
        <v>57</v>
      </c>
      <c r="R843" s="1">
        <v>44095</v>
      </c>
      <c r="S843" t="s">
        <v>773</v>
      </c>
      <c r="T843" t="s">
        <v>191</v>
      </c>
      <c r="U843" t="s">
        <v>120</v>
      </c>
      <c r="V843" t="s">
        <v>160</v>
      </c>
      <c r="W843">
        <v>80166</v>
      </c>
      <c r="X843" t="s">
        <v>2706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44449</v>
      </c>
      <c r="AW843" s="106">
        <v>3.5</v>
      </c>
      <c r="AX843" s="40">
        <f>VLOOKUP(dummy_data!$AU843,dummy_oppeained!B:C,2,0)</f>
        <v>9</v>
      </c>
      <c r="AY843" s="22" t="str">
        <f>VLOOKUP(AT843,dummy_oppeained!B:D,3,0)</f>
        <v>eksam (eristav hindamine)</v>
      </c>
      <c r="AZ843" s="72">
        <f>VLOOKUP(AS:AS,hinded_abi!B:D,3,0)</f>
        <v>0</v>
      </c>
      <c r="BA843" s="26">
        <f t="shared" si="39"/>
        <v>0</v>
      </c>
      <c r="BB843" s="27">
        <f t="shared" si="40"/>
        <v>9</v>
      </c>
      <c r="BC843" s="95" t="str">
        <f t="shared" si="41"/>
        <v>S00036_38903073747_õppeaine80_44449</v>
      </c>
      <c r="BD843" s="99">
        <f>COUNTIF($BC$2:BC843, BC843)</f>
        <v>1</v>
      </c>
    </row>
    <row r="844" spans="1:56" hidden="1" x14ac:dyDescent="0.25">
      <c r="A844" t="s">
        <v>331</v>
      </c>
      <c r="B844" t="s">
        <v>261</v>
      </c>
      <c r="C844" t="s">
        <v>156</v>
      </c>
      <c r="D844" t="s">
        <v>897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0">
        <v>44637</v>
      </c>
      <c r="M844" s="1">
        <v>44508</v>
      </c>
      <c r="N844" s="18" t="s">
        <v>299</v>
      </c>
      <c r="O844" t="s">
        <v>159</v>
      </c>
      <c r="P844" t="s">
        <v>920</v>
      </c>
      <c r="Q844" t="s">
        <v>57</v>
      </c>
      <c r="R844" s="1">
        <v>44095</v>
      </c>
      <c r="S844" t="s">
        <v>773</v>
      </c>
      <c r="T844" t="s">
        <v>191</v>
      </c>
      <c r="U844" t="s">
        <v>120</v>
      </c>
      <c r="V844" t="s">
        <v>160</v>
      </c>
      <c r="W844">
        <v>80166</v>
      </c>
      <c r="X844" t="s">
        <v>2706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44449</v>
      </c>
      <c r="AW844" s="106">
        <v>3.5</v>
      </c>
      <c r="AX844" s="15">
        <f>VLOOKUP(dummy_data!$AU844,dummy_oppeained!B:C,2,0)</f>
        <v>5</v>
      </c>
      <c r="AY844" s="22" t="str">
        <f>VLOOKUP(AT844,dummy_oppeained!B:D,3,0)</f>
        <v>hindeline arvestus (eristav hindamine)</v>
      </c>
      <c r="AZ844" s="72">
        <f>VLOOKUP(AS:AS,hinded_abi!B:D,3,0)</f>
        <v>5</v>
      </c>
      <c r="BA844" s="26">
        <f t="shared" si="39"/>
        <v>25</v>
      </c>
      <c r="BB844" s="27">
        <f t="shared" si="40"/>
        <v>5</v>
      </c>
      <c r="BC844" s="95" t="str">
        <f t="shared" si="41"/>
        <v>S00036_38903073747_õppeaine53_44449</v>
      </c>
      <c r="BD844" s="99">
        <f>COUNTIF($BC$2:BC844, BC844)</f>
        <v>1</v>
      </c>
    </row>
    <row r="845" spans="1:56" hidden="1" x14ac:dyDescent="0.25">
      <c r="A845" t="s">
        <v>331</v>
      </c>
      <c r="B845" t="s">
        <v>261</v>
      </c>
      <c r="C845" t="s">
        <v>156</v>
      </c>
      <c r="D845" t="s">
        <v>897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0">
        <v>44637</v>
      </c>
      <c r="M845" s="1">
        <v>44508</v>
      </c>
      <c r="N845" s="18" t="s">
        <v>299</v>
      </c>
      <c r="O845" t="s">
        <v>159</v>
      </c>
      <c r="P845" t="s">
        <v>920</v>
      </c>
      <c r="Q845" t="s">
        <v>57</v>
      </c>
      <c r="R845" s="1">
        <v>44095</v>
      </c>
      <c r="S845" t="s">
        <v>773</v>
      </c>
      <c r="T845" t="s">
        <v>191</v>
      </c>
      <c r="U845" t="s">
        <v>120</v>
      </c>
      <c r="V845" t="s">
        <v>160</v>
      </c>
      <c r="W845">
        <v>80166</v>
      </c>
      <c r="X845" t="s">
        <v>2706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44449</v>
      </c>
      <c r="AW845" s="106">
        <v>3.5</v>
      </c>
      <c r="AX845" s="40">
        <f>VLOOKUP(dummy_data!$AU845,dummy_oppeained!B:C,2,0)</f>
        <v>2</v>
      </c>
      <c r="AY845" s="22" t="str">
        <f>VLOOKUP(AT845,dummy_oppeained!B:D,3,0)</f>
        <v>arvestus (mitteeristav)</v>
      </c>
      <c r="AZ845" s="72" t="str">
        <f>VLOOKUP(AS:AS,hinded_abi!B:D,3,0)</f>
        <v>NULL</v>
      </c>
      <c r="BA845" s="26" t="str">
        <f t="shared" si="39"/>
        <v/>
      </c>
      <c r="BB845" s="27">
        <f t="shared" si="40"/>
        <v>0</v>
      </c>
      <c r="BC845" s="95" t="str">
        <f t="shared" si="41"/>
        <v>S00036_38903073747_õppeaine18_44449</v>
      </c>
      <c r="BD845" s="99">
        <f>COUNTIF($BC$2:BC845, BC845)</f>
        <v>1</v>
      </c>
    </row>
    <row r="846" spans="1:56" hidden="1" x14ac:dyDescent="0.25">
      <c r="A846" t="s">
        <v>331</v>
      </c>
      <c r="B846" t="s">
        <v>261</v>
      </c>
      <c r="C846" t="s">
        <v>156</v>
      </c>
      <c r="D846" t="s">
        <v>897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0">
        <v>44637</v>
      </c>
      <c r="M846" s="1">
        <v>44508</v>
      </c>
      <c r="N846" s="18" t="s">
        <v>299</v>
      </c>
      <c r="O846" t="s">
        <v>159</v>
      </c>
      <c r="P846" t="s">
        <v>920</v>
      </c>
      <c r="Q846" t="s">
        <v>57</v>
      </c>
      <c r="R846" s="1">
        <v>44095</v>
      </c>
      <c r="S846" t="s">
        <v>773</v>
      </c>
      <c r="T846" t="s">
        <v>191</v>
      </c>
      <c r="U846" t="s">
        <v>120</v>
      </c>
      <c r="V846" t="s">
        <v>160</v>
      </c>
      <c r="W846">
        <v>80166</v>
      </c>
      <c r="X846" t="s">
        <v>2706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44449</v>
      </c>
      <c r="AW846" s="106">
        <v>3.5</v>
      </c>
      <c r="AX846" s="15">
        <f>VLOOKUP(dummy_data!$AU846,dummy_oppeained!B:C,2,0)</f>
        <v>6</v>
      </c>
      <c r="AY846" s="22" t="str">
        <f>VLOOKUP(AT846,dummy_oppeained!B:D,3,0)</f>
        <v>hindeline arvestus (eristav hindamine)</v>
      </c>
      <c r="AZ846" s="72">
        <f>VLOOKUP(AS:AS,hinded_abi!B:D,3,0)</f>
        <v>5</v>
      </c>
      <c r="BA846" s="26">
        <f t="shared" si="39"/>
        <v>30</v>
      </c>
      <c r="BB846" s="27">
        <f t="shared" si="40"/>
        <v>6</v>
      </c>
      <c r="BC846" s="95" t="str">
        <f t="shared" si="41"/>
        <v>S00036_38903073747_õppeaine69_44449</v>
      </c>
      <c r="BD846" s="99">
        <f>COUNTIF($BC$2:BC846, BC846)</f>
        <v>1</v>
      </c>
    </row>
    <row r="847" spans="1:56" hidden="1" x14ac:dyDescent="0.25">
      <c r="A847" t="s">
        <v>331</v>
      </c>
      <c r="B847" t="s">
        <v>261</v>
      </c>
      <c r="C847" t="s">
        <v>156</v>
      </c>
      <c r="D847" t="s">
        <v>897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0">
        <v>44637</v>
      </c>
      <c r="M847" s="1">
        <v>44508</v>
      </c>
      <c r="N847" s="18" t="s">
        <v>299</v>
      </c>
      <c r="O847" t="s">
        <v>159</v>
      </c>
      <c r="P847" t="s">
        <v>920</v>
      </c>
      <c r="Q847" t="s">
        <v>57</v>
      </c>
      <c r="R847" s="1">
        <v>44095</v>
      </c>
      <c r="S847" t="s">
        <v>773</v>
      </c>
      <c r="T847" t="s">
        <v>191</v>
      </c>
      <c r="U847" t="s">
        <v>120</v>
      </c>
      <c r="V847" t="s">
        <v>160</v>
      </c>
      <c r="W847">
        <v>80166</v>
      </c>
      <c r="X847" t="s">
        <v>2706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44449</v>
      </c>
      <c r="AW847" s="106">
        <v>3.5</v>
      </c>
      <c r="AX847" s="40">
        <f>VLOOKUP(dummy_data!$AU847,dummy_oppeained!B:C,2,0)</f>
        <v>2</v>
      </c>
      <c r="AY847" s="22" t="str">
        <f>VLOOKUP(AT847,dummy_oppeained!B:D,3,0)</f>
        <v>arvestus (mitteeristav)</v>
      </c>
      <c r="AZ847" s="72" t="str">
        <f>VLOOKUP(AS:AS,hinded_abi!B:D,3,0)</f>
        <v>NULL</v>
      </c>
      <c r="BA847" s="26" t="str">
        <f t="shared" si="39"/>
        <v/>
      </c>
      <c r="BB847" s="27">
        <f t="shared" si="40"/>
        <v>0</v>
      </c>
      <c r="BC847" s="95" t="str">
        <f t="shared" si="41"/>
        <v>S00036_38903073747_õppeaine89_44449</v>
      </c>
      <c r="BD847" s="99">
        <f>COUNTIF($BC$2:BC847, BC847)</f>
        <v>1</v>
      </c>
    </row>
    <row r="848" spans="1:56" hidden="1" x14ac:dyDescent="0.25">
      <c r="A848" t="s">
        <v>331</v>
      </c>
      <c r="B848" t="s">
        <v>261</v>
      </c>
      <c r="C848" t="s">
        <v>156</v>
      </c>
      <c r="D848" t="s">
        <v>897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0">
        <v>44637</v>
      </c>
      <c r="M848" s="1">
        <v>44508</v>
      </c>
      <c r="N848" s="18" t="s">
        <v>299</v>
      </c>
      <c r="O848" t="s">
        <v>159</v>
      </c>
      <c r="P848" t="s">
        <v>920</v>
      </c>
      <c r="Q848" t="s">
        <v>57</v>
      </c>
      <c r="R848" s="1">
        <v>44095</v>
      </c>
      <c r="S848" t="s">
        <v>773</v>
      </c>
      <c r="T848" t="s">
        <v>191</v>
      </c>
      <c r="U848" t="s">
        <v>120</v>
      </c>
      <c r="V848" t="s">
        <v>160</v>
      </c>
      <c r="W848">
        <v>80166</v>
      </c>
      <c r="X848" t="s">
        <v>2706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44449</v>
      </c>
      <c r="AW848" s="106">
        <v>3.5</v>
      </c>
      <c r="AX848" s="15">
        <f>VLOOKUP(dummy_data!$AU848,dummy_oppeained!B:C,2,0)</f>
        <v>3</v>
      </c>
      <c r="AY848" s="22" t="str">
        <f>VLOOKUP(AT848,dummy_oppeained!B:D,3,0)</f>
        <v>arvestus (mitteeristav)</v>
      </c>
      <c r="AZ848" s="72" t="str">
        <f>VLOOKUP(AS:AS,hinded_abi!B:D,3,0)</f>
        <v>NULL</v>
      </c>
      <c r="BA848" s="26" t="str">
        <f t="shared" si="39"/>
        <v/>
      </c>
      <c r="BB848" s="27">
        <f t="shared" si="40"/>
        <v>0</v>
      </c>
      <c r="BC848" s="95" t="str">
        <f t="shared" si="41"/>
        <v>S00036_38903073747_õppeaine7_44449</v>
      </c>
      <c r="BD848" s="99">
        <f>COUNTIF($BC$2:BC848, BC848)</f>
        <v>1</v>
      </c>
    </row>
    <row r="849" spans="1:56" hidden="1" x14ac:dyDescent="0.25">
      <c r="A849" t="s">
        <v>331</v>
      </c>
      <c r="B849" t="s">
        <v>261</v>
      </c>
      <c r="C849" t="s">
        <v>156</v>
      </c>
      <c r="D849" t="s">
        <v>897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0">
        <v>44637</v>
      </c>
      <c r="M849" s="1">
        <v>44508</v>
      </c>
      <c r="N849" s="18" t="s">
        <v>299</v>
      </c>
      <c r="O849" t="s">
        <v>159</v>
      </c>
      <c r="P849" t="s">
        <v>920</v>
      </c>
      <c r="Q849" t="s">
        <v>57</v>
      </c>
      <c r="R849" s="1">
        <v>44095</v>
      </c>
      <c r="S849" t="s">
        <v>773</v>
      </c>
      <c r="T849" t="s">
        <v>191</v>
      </c>
      <c r="U849" t="s">
        <v>120</v>
      </c>
      <c r="V849" t="s">
        <v>160</v>
      </c>
      <c r="W849">
        <v>80166</v>
      </c>
      <c r="X849" t="s">
        <v>2706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44449</v>
      </c>
      <c r="AW849" s="106">
        <v>3.5</v>
      </c>
      <c r="AX849" s="40">
        <f>VLOOKUP(dummy_data!$AU849,dummy_oppeained!B:C,2,0)</f>
        <v>3</v>
      </c>
      <c r="AY849" s="22" t="str">
        <f>VLOOKUP(AT849,dummy_oppeained!B:D,3,0)</f>
        <v>arvestus (mitteeristav)</v>
      </c>
      <c r="AZ849" s="72" t="str">
        <f>VLOOKUP(AS:AS,hinded_abi!B:D,3,0)</f>
        <v>NULL</v>
      </c>
      <c r="BA849" s="26" t="str">
        <f t="shared" si="39"/>
        <v/>
      </c>
      <c r="BB849" s="27">
        <f t="shared" si="40"/>
        <v>0</v>
      </c>
      <c r="BC849" s="95" t="str">
        <f t="shared" si="41"/>
        <v>S00036_38903073747_õppeaine31_44449</v>
      </c>
      <c r="BD849" s="99">
        <f>COUNTIF($BC$2:BC849, BC849)</f>
        <v>1</v>
      </c>
    </row>
    <row r="850" spans="1:56" hidden="1" x14ac:dyDescent="0.25">
      <c r="A850" t="s">
        <v>331</v>
      </c>
      <c r="B850" t="s">
        <v>261</v>
      </c>
      <c r="C850" t="s">
        <v>156</v>
      </c>
      <c r="D850" t="s">
        <v>897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0">
        <v>44637</v>
      </c>
      <c r="M850" s="1">
        <v>44508</v>
      </c>
      <c r="N850" s="18" t="s">
        <v>299</v>
      </c>
      <c r="O850" t="s">
        <v>159</v>
      </c>
      <c r="P850" t="s">
        <v>920</v>
      </c>
      <c r="Q850" t="s">
        <v>57</v>
      </c>
      <c r="R850" s="1">
        <v>44095</v>
      </c>
      <c r="S850" t="s">
        <v>773</v>
      </c>
      <c r="T850" t="s">
        <v>191</v>
      </c>
      <c r="U850" t="s">
        <v>120</v>
      </c>
      <c r="V850" t="s">
        <v>160</v>
      </c>
      <c r="W850">
        <v>80166</v>
      </c>
      <c r="X850" t="s">
        <v>2706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44449</v>
      </c>
      <c r="AW850" s="106">
        <v>3.5</v>
      </c>
      <c r="AX850" s="15">
        <f>VLOOKUP(dummy_data!$AU850,dummy_oppeained!B:C,2,0)</f>
        <v>2</v>
      </c>
      <c r="AY850" s="22" t="str">
        <f>VLOOKUP(AT850,dummy_oppeained!B:D,3,0)</f>
        <v>arvestus (mitteeristav)</v>
      </c>
      <c r="AZ850" s="72" t="str">
        <f>VLOOKUP(AS:AS,hinded_abi!B:D,3,0)</f>
        <v>NULL</v>
      </c>
      <c r="BA850" s="26" t="str">
        <f t="shared" si="39"/>
        <v/>
      </c>
      <c r="BB850" s="27">
        <f t="shared" si="40"/>
        <v>0</v>
      </c>
      <c r="BC850" s="95" t="str">
        <f t="shared" si="41"/>
        <v>S00036_38903073747_õppeaine74_44449</v>
      </c>
      <c r="BD850" s="99">
        <f>COUNTIF($BC$2:BC850, BC850)</f>
        <v>1</v>
      </c>
    </row>
    <row r="851" spans="1:56" hidden="1" x14ac:dyDescent="0.25">
      <c r="A851" t="s">
        <v>331</v>
      </c>
      <c r="B851" t="s">
        <v>261</v>
      </c>
      <c r="C851" t="s">
        <v>156</v>
      </c>
      <c r="D851" t="s">
        <v>897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0">
        <v>44637</v>
      </c>
      <c r="M851" s="1">
        <v>44508</v>
      </c>
      <c r="N851" s="18" t="s">
        <v>299</v>
      </c>
      <c r="O851" t="s">
        <v>159</v>
      </c>
      <c r="P851" t="s">
        <v>920</v>
      </c>
      <c r="Q851" t="s">
        <v>57</v>
      </c>
      <c r="R851" s="1">
        <v>44095</v>
      </c>
      <c r="S851" t="s">
        <v>773</v>
      </c>
      <c r="T851" t="s">
        <v>191</v>
      </c>
      <c r="U851" t="s">
        <v>120</v>
      </c>
      <c r="V851" t="s">
        <v>160</v>
      </c>
      <c r="W851">
        <v>80166</v>
      </c>
      <c r="X851" t="s">
        <v>2706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44449</v>
      </c>
      <c r="AW851" s="106">
        <v>3.5</v>
      </c>
      <c r="AX851" s="40">
        <f>VLOOKUP(dummy_data!$AU851,dummy_oppeained!B:C,2,0)</f>
        <v>3</v>
      </c>
      <c r="AY851" s="22" t="str">
        <f>VLOOKUP(AT851,dummy_oppeained!B:D,3,0)</f>
        <v>arvestus (mitteeristav)</v>
      </c>
      <c r="AZ851" s="72" t="str">
        <f>VLOOKUP(AS:AS,hinded_abi!B:D,3,0)</f>
        <v>NULL</v>
      </c>
      <c r="BA851" s="26" t="str">
        <f t="shared" si="39"/>
        <v/>
      </c>
      <c r="BB851" s="27">
        <f t="shared" si="40"/>
        <v>0</v>
      </c>
      <c r="BC851" s="95" t="str">
        <f t="shared" si="41"/>
        <v>S00036_38903073747_õppeaine59_44449</v>
      </c>
      <c r="BD851" s="99">
        <f>COUNTIF($BC$2:BC851, BC851)</f>
        <v>1</v>
      </c>
    </row>
    <row r="852" spans="1:56" hidden="1" x14ac:dyDescent="0.25">
      <c r="A852" t="s">
        <v>331</v>
      </c>
      <c r="B852" t="s">
        <v>261</v>
      </c>
      <c r="C852" t="s">
        <v>156</v>
      </c>
      <c r="D852" t="s">
        <v>897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0">
        <v>44637</v>
      </c>
      <c r="M852" s="1">
        <v>44508</v>
      </c>
      <c r="N852" s="18" t="s">
        <v>299</v>
      </c>
      <c r="O852" t="s">
        <v>159</v>
      </c>
      <c r="P852" t="s">
        <v>920</v>
      </c>
      <c r="Q852" t="s">
        <v>57</v>
      </c>
      <c r="R852" s="1">
        <v>44095</v>
      </c>
      <c r="S852" t="s">
        <v>773</v>
      </c>
      <c r="T852" t="s">
        <v>191</v>
      </c>
      <c r="U852" t="s">
        <v>120</v>
      </c>
      <c r="V852" t="s">
        <v>160</v>
      </c>
      <c r="W852">
        <v>80166</v>
      </c>
      <c r="X852" t="s">
        <v>2706</v>
      </c>
      <c r="Y852" t="s">
        <v>53</v>
      </c>
      <c r="Z852">
        <v>1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44449</v>
      </c>
      <c r="AW852" s="106">
        <v>3.5</v>
      </c>
      <c r="AX852" s="15">
        <f>VLOOKUP(dummy_data!$AU852,dummy_oppeained!B:C,2,0)</f>
        <v>5</v>
      </c>
      <c r="AY852" s="22" t="str">
        <f>VLOOKUP(AT852,dummy_oppeained!B:D,3,0)</f>
        <v>hindeline arvestus (eristav hindamine)</v>
      </c>
      <c r="AZ852" s="72">
        <f>VLOOKUP(AS:AS,hinded_abi!B:D,3,0)</f>
        <v>0</v>
      </c>
      <c r="BA852" s="26">
        <f t="shared" si="39"/>
        <v>0</v>
      </c>
      <c r="BB852" s="27">
        <f t="shared" si="40"/>
        <v>5</v>
      </c>
      <c r="BC852" s="95" t="str">
        <f t="shared" si="41"/>
        <v>S00036_38903073747_õppeaine81_44449</v>
      </c>
      <c r="BD852" s="99">
        <f>COUNTIF($BC$2:BC852, BC852)</f>
        <v>1</v>
      </c>
    </row>
    <row r="853" spans="1:56" hidden="1" x14ac:dyDescent="0.25">
      <c r="A853" t="s">
        <v>331</v>
      </c>
      <c r="B853" t="s">
        <v>261</v>
      </c>
      <c r="C853" t="s">
        <v>156</v>
      </c>
      <c r="D853" t="s">
        <v>897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0">
        <v>44637</v>
      </c>
      <c r="M853" s="1">
        <v>44508</v>
      </c>
      <c r="N853" s="18" t="s">
        <v>299</v>
      </c>
      <c r="O853" t="s">
        <v>159</v>
      </c>
      <c r="P853" t="s">
        <v>920</v>
      </c>
      <c r="Q853" t="s">
        <v>57</v>
      </c>
      <c r="R853" s="1">
        <v>44095</v>
      </c>
      <c r="S853" t="s">
        <v>773</v>
      </c>
      <c r="T853" t="s">
        <v>191</v>
      </c>
      <c r="U853" t="s">
        <v>120</v>
      </c>
      <c r="V853" t="s">
        <v>160</v>
      </c>
      <c r="W853">
        <v>80166</v>
      </c>
      <c r="X853" t="s">
        <v>2706</v>
      </c>
      <c r="Y853" t="s">
        <v>53</v>
      </c>
      <c r="Z853">
        <v>1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44449</v>
      </c>
      <c r="AW853" s="106">
        <v>3.5</v>
      </c>
      <c r="AX853" s="40">
        <f>VLOOKUP(dummy_data!$AU853,dummy_oppeained!B:C,2,0)</f>
        <v>3</v>
      </c>
      <c r="AY853" s="22" t="str">
        <f>VLOOKUP(AT853,dummy_oppeained!B:D,3,0)</f>
        <v>arvestus (mitteeristav)</v>
      </c>
      <c r="AZ853" s="72" t="str">
        <f>VLOOKUP(AS:AS,hinded_abi!B:D,3,0)</f>
        <v>NULL</v>
      </c>
      <c r="BA853" s="26" t="str">
        <f t="shared" si="39"/>
        <v/>
      </c>
      <c r="BB853" s="27">
        <f t="shared" si="40"/>
        <v>0</v>
      </c>
      <c r="BC853" s="95" t="str">
        <f t="shared" si="41"/>
        <v>S00036_38903073747_õppeaine3_44449</v>
      </c>
      <c r="BD853" s="99">
        <f>COUNTIF($BC$2:BC853, BC853)</f>
        <v>1</v>
      </c>
    </row>
    <row r="854" spans="1:56" hidden="1" x14ac:dyDescent="0.25">
      <c r="A854" t="s">
        <v>331</v>
      </c>
      <c r="B854" t="s">
        <v>261</v>
      </c>
      <c r="C854" t="s">
        <v>156</v>
      </c>
      <c r="D854" t="s">
        <v>897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0">
        <v>44637</v>
      </c>
      <c r="M854" s="1">
        <v>44508</v>
      </c>
      <c r="N854" s="18" t="s">
        <v>299</v>
      </c>
      <c r="O854" t="s">
        <v>159</v>
      </c>
      <c r="P854" t="s">
        <v>920</v>
      </c>
      <c r="Q854" t="s">
        <v>57</v>
      </c>
      <c r="R854" s="1">
        <v>44095</v>
      </c>
      <c r="S854" t="s">
        <v>773</v>
      </c>
      <c r="T854" t="s">
        <v>191</v>
      </c>
      <c r="U854" t="s">
        <v>120</v>
      </c>
      <c r="V854" t="s">
        <v>160</v>
      </c>
      <c r="W854">
        <v>80166</v>
      </c>
      <c r="X854" t="s">
        <v>2706</v>
      </c>
      <c r="Y854" t="s">
        <v>53</v>
      </c>
      <c r="Z854">
        <v>1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44449</v>
      </c>
      <c r="AW854" s="106">
        <v>3.5</v>
      </c>
      <c r="AX854" s="15">
        <f>VLOOKUP(dummy_data!$AU854,dummy_oppeained!B:C,2,0)</f>
        <v>8</v>
      </c>
      <c r="AY854" s="22" t="str">
        <f>VLOOKUP(AT854,dummy_oppeained!B:D,3,0)</f>
        <v>eksam (eristav hindamine)</v>
      </c>
      <c r="AZ854" s="72">
        <f>VLOOKUP(AS:AS,hinded_abi!B:D,3,0)</f>
        <v>1</v>
      </c>
      <c r="BA854" s="26">
        <f t="shared" si="39"/>
        <v>8</v>
      </c>
      <c r="BB854" s="27">
        <f t="shared" si="40"/>
        <v>8</v>
      </c>
      <c r="BC854" s="95" t="str">
        <f t="shared" si="41"/>
        <v>S00036_38903073747_õppeaine79_44449</v>
      </c>
      <c r="BD854" s="99">
        <f>COUNTIF($BC$2:BC854, BC854)</f>
        <v>1</v>
      </c>
    </row>
    <row r="855" spans="1:56" hidden="1" x14ac:dyDescent="0.25">
      <c r="A855" t="s">
        <v>331</v>
      </c>
      <c r="B855" t="s">
        <v>261</v>
      </c>
      <c r="C855" t="s">
        <v>156</v>
      </c>
      <c r="D855" t="s">
        <v>897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0">
        <v>44637</v>
      </c>
      <c r="M855" s="1">
        <v>44508</v>
      </c>
      <c r="N855" s="18" t="s">
        <v>299</v>
      </c>
      <c r="O855" t="s">
        <v>159</v>
      </c>
      <c r="P855" t="s">
        <v>920</v>
      </c>
      <c r="Q855" t="s">
        <v>57</v>
      </c>
      <c r="R855" s="1">
        <v>44095</v>
      </c>
      <c r="S855" t="s">
        <v>773</v>
      </c>
      <c r="T855" t="s">
        <v>191</v>
      </c>
      <c r="U855" t="s">
        <v>120</v>
      </c>
      <c r="V855" t="s">
        <v>160</v>
      </c>
      <c r="W855">
        <v>80166</v>
      </c>
      <c r="X855" t="s">
        <v>2706</v>
      </c>
      <c r="Y855" t="s">
        <v>53</v>
      </c>
      <c r="Z855">
        <v>1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44449</v>
      </c>
      <c r="AW855" s="106">
        <v>3.5</v>
      </c>
      <c r="AX855" s="40">
        <f>VLOOKUP(dummy_data!$AU855,dummy_oppeained!B:C,2,0)</f>
        <v>2</v>
      </c>
      <c r="AY855" s="22" t="str">
        <f>VLOOKUP(AT855,dummy_oppeained!B:D,3,0)</f>
        <v>arvestus (mitteeristav)</v>
      </c>
      <c r="AZ855" s="72" t="str">
        <f>VLOOKUP(AS:AS,hinded_abi!B:D,3,0)</f>
        <v>NULL</v>
      </c>
      <c r="BA855" s="26" t="str">
        <f t="shared" si="39"/>
        <v/>
      </c>
      <c r="BB855" s="27">
        <f t="shared" si="40"/>
        <v>0</v>
      </c>
      <c r="BC855" s="95" t="str">
        <f t="shared" si="41"/>
        <v>S00036_38903073747_õppeaine5_44449</v>
      </c>
      <c r="BD855" s="99">
        <f>COUNTIF($BC$2:BC855, BC855)</f>
        <v>1</v>
      </c>
    </row>
    <row r="856" spans="1:56" hidden="1" x14ac:dyDescent="0.25">
      <c r="A856" t="s">
        <v>331</v>
      </c>
      <c r="B856" t="s">
        <v>261</v>
      </c>
      <c r="C856" t="s">
        <v>156</v>
      </c>
      <c r="D856" t="s">
        <v>897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0">
        <v>44637</v>
      </c>
      <c r="M856" s="1">
        <v>44508</v>
      </c>
      <c r="N856" s="18" t="s">
        <v>299</v>
      </c>
      <c r="O856" t="s">
        <v>159</v>
      </c>
      <c r="P856" t="s">
        <v>920</v>
      </c>
      <c r="Q856" t="s">
        <v>57</v>
      </c>
      <c r="R856" s="1">
        <v>44095</v>
      </c>
      <c r="S856" t="s">
        <v>773</v>
      </c>
      <c r="T856" t="s">
        <v>191</v>
      </c>
      <c r="U856" t="s">
        <v>120</v>
      </c>
      <c r="V856" t="s">
        <v>160</v>
      </c>
      <c r="W856">
        <v>80166</v>
      </c>
      <c r="X856" t="s">
        <v>2706</v>
      </c>
      <c r="Y856" t="s">
        <v>53</v>
      </c>
      <c r="Z856">
        <v>1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44449</v>
      </c>
      <c r="AW856" s="106">
        <v>3.5</v>
      </c>
      <c r="AX856" s="15">
        <f>VLOOKUP(dummy_data!$AU856,dummy_oppeained!B:C,2,0)</f>
        <v>8</v>
      </c>
      <c r="AY856" s="22" t="str">
        <f>VLOOKUP(AT856,dummy_oppeained!B:D,3,0)</f>
        <v>eksam (eristav hindamine)</v>
      </c>
      <c r="AZ856" s="72">
        <f>VLOOKUP(AS:AS,hinded_abi!B:D,3,0)</f>
        <v>0</v>
      </c>
      <c r="BA856" s="26">
        <f t="shared" si="39"/>
        <v>0</v>
      </c>
      <c r="BB856" s="27">
        <f t="shared" si="40"/>
        <v>8</v>
      </c>
      <c r="BC856" s="95" t="str">
        <f t="shared" si="41"/>
        <v>S00036_38903073747_õppeaine37_44449</v>
      </c>
      <c r="BD856" s="99">
        <f>COUNTIF($BC$2:BC856, BC856)</f>
        <v>1</v>
      </c>
    </row>
    <row r="857" spans="1:56" hidden="1" x14ac:dyDescent="0.25">
      <c r="A857" t="s">
        <v>331</v>
      </c>
      <c r="B857" t="s">
        <v>261</v>
      </c>
      <c r="C857" t="s">
        <v>156</v>
      </c>
      <c r="D857" t="s">
        <v>897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0">
        <v>44637</v>
      </c>
      <c r="M857" s="1">
        <v>44508</v>
      </c>
      <c r="N857" s="18" t="s">
        <v>299</v>
      </c>
      <c r="O857" t="s">
        <v>159</v>
      </c>
      <c r="P857" t="s">
        <v>920</v>
      </c>
      <c r="Q857" t="s">
        <v>57</v>
      </c>
      <c r="R857" s="1">
        <v>44095</v>
      </c>
      <c r="S857" t="s">
        <v>773</v>
      </c>
      <c r="T857" t="s">
        <v>191</v>
      </c>
      <c r="U857" t="s">
        <v>120</v>
      </c>
      <c r="V857" t="s">
        <v>160</v>
      </c>
      <c r="W857">
        <v>80166</v>
      </c>
      <c r="X857" t="s">
        <v>2706</v>
      </c>
      <c r="Y857" t="s">
        <v>53</v>
      </c>
      <c r="Z857">
        <v>1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44449</v>
      </c>
      <c r="AW857" s="106">
        <v>3.5</v>
      </c>
      <c r="AX857" s="40">
        <f>VLOOKUP(dummy_data!$AU857,dummy_oppeained!B:C,2,0)</f>
        <v>2</v>
      </c>
      <c r="AY857" s="22" t="str">
        <f>VLOOKUP(AT857,dummy_oppeained!B:D,3,0)</f>
        <v>arvestus (mitteeristav)</v>
      </c>
      <c r="AZ857" s="72" t="str">
        <f>VLOOKUP(AS:AS,hinded_abi!B:D,3,0)</f>
        <v>NULL</v>
      </c>
      <c r="BA857" s="26" t="str">
        <f t="shared" si="39"/>
        <v/>
      </c>
      <c r="BB857" s="27">
        <f t="shared" si="40"/>
        <v>0</v>
      </c>
      <c r="BC857" s="95" t="str">
        <f t="shared" si="41"/>
        <v>S00036_38903073747_õppeaine46_44449</v>
      </c>
      <c r="BD857" s="99">
        <f>COUNTIF($BC$2:BC857, BC857)</f>
        <v>1</v>
      </c>
    </row>
    <row r="858" spans="1:56" hidden="1" x14ac:dyDescent="0.25">
      <c r="A858" t="s">
        <v>331</v>
      </c>
      <c r="B858" t="s">
        <v>261</v>
      </c>
      <c r="C858" t="s">
        <v>156</v>
      </c>
      <c r="D858" t="s">
        <v>897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0">
        <v>44637</v>
      </c>
      <c r="M858" s="1">
        <v>44508</v>
      </c>
      <c r="N858" s="18" t="s">
        <v>299</v>
      </c>
      <c r="O858" t="s">
        <v>159</v>
      </c>
      <c r="P858" t="s">
        <v>920</v>
      </c>
      <c r="Q858" t="s">
        <v>57</v>
      </c>
      <c r="R858" s="1">
        <v>44095</v>
      </c>
      <c r="S858" t="s">
        <v>773</v>
      </c>
      <c r="T858" t="s">
        <v>191</v>
      </c>
      <c r="U858" t="s">
        <v>120</v>
      </c>
      <c r="V858" t="s">
        <v>160</v>
      </c>
      <c r="W858">
        <v>80166</v>
      </c>
      <c r="X858" t="s">
        <v>2706</v>
      </c>
      <c r="Y858" t="s">
        <v>53</v>
      </c>
      <c r="Z858">
        <v>1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44449</v>
      </c>
      <c r="AW858" s="106">
        <v>3.5</v>
      </c>
      <c r="AX858" s="15">
        <f>VLOOKUP(dummy_data!$AU858,dummy_oppeained!B:C,2,0)</f>
        <v>6</v>
      </c>
      <c r="AY858" s="22" t="str">
        <f>VLOOKUP(AT858,dummy_oppeained!B:D,3,0)</f>
        <v>hindeline arvestus (eristav hindamine)</v>
      </c>
      <c r="AZ858" s="72">
        <f>VLOOKUP(AS:AS,hinded_abi!B:D,3,0)</f>
        <v>5</v>
      </c>
      <c r="BA858" s="26">
        <f t="shared" si="39"/>
        <v>30</v>
      </c>
      <c r="BB858" s="27">
        <f t="shared" si="40"/>
        <v>6</v>
      </c>
      <c r="BC858" s="95" t="str">
        <f t="shared" si="41"/>
        <v>S00036_38903073747_õppeaine78_44449</v>
      </c>
      <c r="BD858" s="99">
        <f>COUNTIF($BC$2:BC858, BC858)</f>
        <v>1</v>
      </c>
    </row>
    <row r="859" spans="1:56" hidden="1" x14ac:dyDescent="0.25">
      <c r="A859" t="s">
        <v>331</v>
      </c>
      <c r="B859" t="s">
        <v>261</v>
      </c>
      <c r="C859" t="s">
        <v>156</v>
      </c>
      <c r="D859" t="s">
        <v>897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0">
        <v>44637</v>
      </c>
      <c r="M859" s="1">
        <v>44508</v>
      </c>
      <c r="N859" s="18" t="s">
        <v>299</v>
      </c>
      <c r="O859" t="s">
        <v>159</v>
      </c>
      <c r="P859" t="s">
        <v>920</v>
      </c>
      <c r="Q859" t="s">
        <v>57</v>
      </c>
      <c r="R859" s="1">
        <v>44095</v>
      </c>
      <c r="S859" t="s">
        <v>773</v>
      </c>
      <c r="T859" t="s">
        <v>191</v>
      </c>
      <c r="U859" t="s">
        <v>120</v>
      </c>
      <c r="V859" t="s">
        <v>160</v>
      </c>
      <c r="W859">
        <v>80166</v>
      </c>
      <c r="X859" t="s">
        <v>2706</v>
      </c>
      <c r="Y859" t="s">
        <v>53</v>
      </c>
      <c r="Z859">
        <v>1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44449</v>
      </c>
      <c r="AW859" s="106">
        <v>3.5</v>
      </c>
      <c r="AX859" s="40">
        <f>VLOOKUP(dummy_data!$AU859,dummy_oppeained!B:C,2,0)</f>
        <v>5</v>
      </c>
      <c r="AY859" s="22" t="str">
        <f>VLOOKUP(AT859,dummy_oppeained!B:D,3,0)</f>
        <v>hindeline arvestus (eristav hindamine)</v>
      </c>
      <c r="AZ859" s="72">
        <f>VLOOKUP(AS:AS,hinded_abi!B:D,3,0)</f>
        <v>5</v>
      </c>
      <c r="BA859" s="26">
        <f t="shared" si="39"/>
        <v>25</v>
      </c>
      <c r="BB859" s="27">
        <f t="shared" si="40"/>
        <v>5</v>
      </c>
      <c r="BC859" s="95" t="str">
        <f t="shared" si="41"/>
        <v>S00036_38903073747_õppeaine26_44449</v>
      </c>
      <c r="BD859" s="99">
        <f>COUNTIF($BC$2:BC859, BC859)</f>
        <v>1</v>
      </c>
    </row>
    <row r="860" spans="1:56" hidden="1" x14ac:dyDescent="0.25">
      <c r="A860" t="s">
        <v>331</v>
      </c>
      <c r="B860" t="s">
        <v>261</v>
      </c>
      <c r="C860" t="s">
        <v>156</v>
      </c>
      <c r="D860" t="s">
        <v>897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0">
        <v>44637</v>
      </c>
      <c r="M860" s="1">
        <v>44508</v>
      </c>
      <c r="N860" s="18" t="s">
        <v>299</v>
      </c>
      <c r="O860" t="s">
        <v>159</v>
      </c>
      <c r="P860" t="s">
        <v>920</v>
      </c>
      <c r="Q860" t="s">
        <v>57</v>
      </c>
      <c r="R860" s="1">
        <v>44095</v>
      </c>
      <c r="S860" t="s">
        <v>773</v>
      </c>
      <c r="T860" t="s">
        <v>191</v>
      </c>
      <c r="U860" t="s">
        <v>120</v>
      </c>
      <c r="V860" t="s">
        <v>160</v>
      </c>
      <c r="W860">
        <v>80166</v>
      </c>
      <c r="X860" t="s">
        <v>2706</v>
      </c>
      <c r="Y860" t="s">
        <v>53</v>
      </c>
      <c r="Z860">
        <v>1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44449</v>
      </c>
      <c r="AW860" s="106">
        <v>3.5</v>
      </c>
      <c r="AX860" s="15">
        <f>VLOOKUP(dummy_data!$AU860,dummy_oppeained!B:C,2,0)</f>
        <v>3</v>
      </c>
      <c r="AY860" s="22" t="str">
        <f>VLOOKUP(AT860,dummy_oppeained!B:D,3,0)</f>
        <v>arvestus (mitteeristav)</v>
      </c>
      <c r="AZ860" s="72" t="str">
        <f>VLOOKUP(AS:AS,hinded_abi!B:D,3,0)</f>
        <v>NULL</v>
      </c>
      <c r="BA860" s="26" t="str">
        <f t="shared" si="39"/>
        <v/>
      </c>
      <c r="BB860" s="27">
        <f t="shared" si="40"/>
        <v>0</v>
      </c>
      <c r="BC860" s="95" t="str">
        <f t="shared" si="41"/>
        <v>S00036_38903073747_õppeaine73_44449</v>
      </c>
      <c r="BD860" s="99">
        <f>COUNTIF($BC$2:BC860, BC860)</f>
        <v>1</v>
      </c>
    </row>
    <row r="861" spans="1:56" hidden="1" x14ac:dyDescent="0.25">
      <c r="A861" t="s">
        <v>331</v>
      </c>
      <c r="B861" t="s">
        <v>261</v>
      </c>
      <c r="C861" t="s">
        <v>156</v>
      </c>
      <c r="D861" t="s">
        <v>897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0">
        <v>44637</v>
      </c>
      <c r="M861" s="1">
        <v>44508</v>
      </c>
      <c r="N861" s="18" t="s">
        <v>299</v>
      </c>
      <c r="O861" t="s">
        <v>159</v>
      </c>
      <c r="P861" t="s">
        <v>920</v>
      </c>
      <c r="Q861" t="s">
        <v>57</v>
      </c>
      <c r="R861" s="1">
        <v>44095</v>
      </c>
      <c r="S861" t="s">
        <v>773</v>
      </c>
      <c r="T861" t="s">
        <v>191</v>
      </c>
      <c r="U861" t="s">
        <v>120</v>
      </c>
      <c r="V861" t="s">
        <v>160</v>
      </c>
      <c r="W861">
        <v>80166</v>
      </c>
      <c r="X861" t="s">
        <v>2706</v>
      </c>
      <c r="Y861" t="s">
        <v>53</v>
      </c>
      <c r="Z861">
        <v>1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44449</v>
      </c>
      <c r="AW861" s="106">
        <v>3.5</v>
      </c>
      <c r="AX861" s="40">
        <f>VLOOKUP(dummy_data!$AU861,dummy_oppeained!B:C,2,0)</f>
        <v>3</v>
      </c>
      <c r="AY861" s="22" t="str">
        <f>VLOOKUP(AT861,dummy_oppeained!B:D,3,0)</f>
        <v>arvestus (mitteeristav)</v>
      </c>
      <c r="AZ861" s="72" t="str">
        <f>VLOOKUP(AS:AS,hinded_abi!B:D,3,0)</f>
        <v>NULL</v>
      </c>
      <c r="BA861" s="26" t="str">
        <f t="shared" si="39"/>
        <v/>
      </c>
      <c r="BB861" s="27">
        <f t="shared" si="40"/>
        <v>0</v>
      </c>
      <c r="BC861" s="95" t="str">
        <f t="shared" si="41"/>
        <v>S00036_38903073747_õppeaine29_44449</v>
      </c>
      <c r="BD861" s="99">
        <f>COUNTIF($BC$2:BC861, BC861)</f>
        <v>1</v>
      </c>
    </row>
    <row r="862" spans="1:56" hidden="1" x14ac:dyDescent="0.25">
      <c r="A862" t="s">
        <v>331</v>
      </c>
      <c r="B862" t="s">
        <v>261</v>
      </c>
      <c r="C862" t="s">
        <v>156</v>
      </c>
      <c r="D862" t="s">
        <v>897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0">
        <v>44637</v>
      </c>
      <c r="M862" s="1">
        <v>44508</v>
      </c>
      <c r="N862" s="18" t="s">
        <v>299</v>
      </c>
      <c r="O862" t="s">
        <v>159</v>
      </c>
      <c r="P862" t="s">
        <v>920</v>
      </c>
      <c r="Q862" t="s">
        <v>57</v>
      </c>
      <c r="R862" s="1">
        <v>44095</v>
      </c>
      <c r="S862" t="s">
        <v>773</v>
      </c>
      <c r="T862" t="s">
        <v>191</v>
      </c>
      <c r="U862" t="s">
        <v>120</v>
      </c>
      <c r="V862" t="s">
        <v>160</v>
      </c>
      <c r="W862">
        <v>80166</v>
      </c>
      <c r="X862" t="s">
        <v>2706</v>
      </c>
      <c r="Y862" t="s">
        <v>53</v>
      </c>
      <c r="Z862">
        <v>1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44449</v>
      </c>
      <c r="AW862" s="106">
        <v>3.5</v>
      </c>
      <c r="AX862" s="15">
        <f>VLOOKUP(dummy_data!$AU862,dummy_oppeained!B:C,2,0)</f>
        <v>3</v>
      </c>
      <c r="AY862" s="22" t="str">
        <f>VLOOKUP(AT862,dummy_oppeained!B:D,3,0)</f>
        <v>arvestus (mitteeristav)</v>
      </c>
      <c r="AZ862" s="72" t="str">
        <f>VLOOKUP(AS:AS,hinded_abi!B:D,3,0)</f>
        <v>NULL</v>
      </c>
      <c r="BA862" s="26" t="str">
        <f t="shared" si="39"/>
        <v/>
      </c>
      <c r="BB862" s="27">
        <f t="shared" si="40"/>
        <v>0</v>
      </c>
      <c r="BC862" s="95" t="str">
        <f t="shared" si="41"/>
        <v>S00036_38903073747_õppeaine87_44449</v>
      </c>
      <c r="BD862" s="99">
        <f>COUNTIF($BC$2:BC862, BC862)</f>
        <v>1</v>
      </c>
    </row>
    <row r="863" spans="1:56" hidden="1" x14ac:dyDescent="0.25">
      <c r="A863" t="s">
        <v>331</v>
      </c>
      <c r="B863" t="s">
        <v>261</v>
      </c>
      <c r="C863" t="s">
        <v>156</v>
      </c>
      <c r="D863" t="s">
        <v>897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0">
        <v>44637</v>
      </c>
      <c r="M863" s="1">
        <v>44508</v>
      </c>
      <c r="N863" s="18" t="s">
        <v>299</v>
      </c>
      <c r="O863" t="s">
        <v>159</v>
      </c>
      <c r="P863" t="s">
        <v>920</v>
      </c>
      <c r="Q863" t="s">
        <v>57</v>
      </c>
      <c r="R863" s="1">
        <v>44095</v>
      </c>
      <c r="S863" t="s">
        <v>773</v>
      </c>
      <c r="T863" t="s">
        <v>191</v>
      </c>
      <c r="U863" t="s">
        <v>120</v>
      </c>
      <c r="V863" t="s">
        <v>160</v>
      </c>
      <c r="W863">
        <v>80166</v>
      </c>
      <c r="X863" t="s">
        <v>2706</v>
      </c>
      <c r="Y863" t="s">
        <v>53</v>
      </c>
      <c r="Z863">
        <v>1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44449</v>
      </c>
      <c r="AW863" s="106">
        <v>3.5</v>
      </c>
      <c r="AX863" s="40">
        <f>VLOOKUP(dummy_data!$AU863,dummy_oppeained!B:C,2,0)</f>
        <v>5</v>
      </c>
      <c r="AY863" s="22" t="str">
        <f>VLOOKUP(AT863,dummy_oppeained!B:D,3,0)</f>
        <v>hindeline arvestus (eristav hindamine)</v>
      </c>
      <c r="AZ863" s="72">
        <f>VLOOKUP(AS:AS,hinded_abi!B:D,3,0)</f>
        <v>2</v>
      </c>
      <c r="BA863" s="26">
        <f t="shared" si="39"/>
        <v>10</v>
      </c>
      <c r="BB863" s="27">
        <f t="shared" si="40"/>
        <v>5</v>
      </c>
      <c r="BC863" s="95" t="str">
        <f t="shared" si="41"/>
        <v>S00036_38903073747_õppeaine40_44449</v>
      </c>
      <c r="BD863" s="99">
        <f>COUNTIF($BC$2:BC863, BC863)</f>
        <v>1</v>
      </c>
    </row>
    <row r="864" spans="1:56" hidden="1" x14ac:dyDescent="0.25">
      <c r="A864" t="s">
        <v>331</v>
      </c>
      <c r="B864" t="s">
        <v>261</v>
      </c>
      <c r="C864" t="s">
        <v>156</v>
      </c>
      <c r="D864" t="s">
        <v>897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0">
        <v>44637</v>
      </c>
      <c r="M864" s="1">
        <v>44508</v>
      </c>
      <c r="N864" s="18" t="s">
        <v>299</v>
      </c>
      <c r="O864" t="s">
        <v>159</v>
      </c>
      <c r="P864" t="s">
        <v>920</v>
      </c>
      <c r="Q864" t="s">
        <v>57</v>
      </c>
      <c r="R864" s="1">
        <v>44095</v>
      </c>
      <c r="S864" t="s">
        <v>773</v>
      </c>
      <c r="T864" t="s">
        <v>191</v>
      </c>
      <c r="U864" t="s">
        <v>120</v>
      </c>
      <c r="V864" t="s">
        <v>160</v>
      </c>
      <c r="W864">
        <v>80166</v>
      </c>
      <c r="X864" t="s">
        <v>2706</v>
      </c>
      <c r="Y864" t="s">
        <v>53</v>
      </c>
      <c r="Z864">
        <v>1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44449</v>
      </c>
      <c r="AW864" s="106">
        <v>3.5</v>
      </c>
      <c r="AX864" s="15">
        <f>VLOOKUP(dummy_data!$AU864,dummy_oppeained!B:C,2,0)</f>
        <v>3</v>
      </c>
      <c r="AY864" s="22" t="str">
        <f>VLOOKUP(AT864,dummy_oppeained!B:D,3,0)</f>
        <v>arvestus (mitteeristav)</v>
      </c>
      <c r="AZ864" s="72" t="str">
        <f>VLOOKUP(AS:AS,hinded_abi!B:D,3,0)</f>
        <v>NULL</v>
      </c>
      <c r="BA864" s="26" t="str">
        <f t="shared" si="39"/>
        <v/>
      </c>
      <c r="BB864" s="27">
        <f t="shared" si="40"/>
        <v>0</v>
      </c>
      <c r="BC864" s="95" t="str">
        <f t="shared" si="41"/>
        <v>S00036_38903073747_õppeaine49_44449</v>
      </c>
      <c r="BD864" s="99">
        <f>COUNTIF($BC$2:BC864, BC864)</f>
        <v>1</v>
      </c>
    </row>
    <row r="865" spans="1:56" hidden="1" x14ac:dyDescent="0.25">
      <c r="A865" t="s">
        <v>331</v>
      </c>
      <c r="B865" t="s">
        <v>261</v>
      </c>
      <c r="C865" t="s">
        <v>156</v>
      </c>
      <c r="D865" t="s">
        <v>897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0">
        <v>44637</v>
      </c>
      <c r="M865" s="1">
        <v>44508</v>
      </c>
      <c r="N865" s="18" t="s">
        <v>299</v>
      </c>
      <c r="O865" t="s">
        <v>159</v>
      </c>
      <c r="P865" t="s">
        <v>920</v>
      </c>
      <c r="Q865" t="s">
        <v>57</v>
      </c>
      <c r="R865" s="1">
        <v>44095</v>
      </c>
      <c r="S865" t="s">
        <v>773</v>
      </c>
      <c r="T865" t="s">
        <v>191</v>
      </c>
      <c r="U865" t="s">
        <v>120</v>
      </c>
      <c r="V865" t="s">
        <v>160</v>
      </c>
      <c r="W865">
        <v>80166</v>
      </c>
      <c r="X865" t="s">
        <v>2706</v>
      </c>
      <c r="Y865" t="s">
        <v>53</v>
      </c>
      <c r="Z865">
        <v>1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44449</v>
      </c>
      <c r="AW865" s="106">
        <v>3.5</v>
      </c>
      <c r="AX865" s="40">
        <f>VLOOKUP(dummy_data!$AU865,dummy_oppeained!B:C,2,0)</f>
        <v>8</v>
      </c>
      <c r="AY865" s="22" t="str">
        <f>VLOOKUP(AT865,dummy_oppeained!B:D,3,0)</f>
        <v>eksam (eristav hindamine)</v>
      </c>
      <c r="AZ865" s="72">
        <f>VLOOKUP(AS:AS,hinded_abi!B:D,3,0)</f>
        <v>5</v>
      </c>
      <c r="BA865" s="26">
        <f t="shared" si="39"/>
        <v>40</v>
      </c>
      <c r="BB865" s="27">
        <f t="shared" si="40"/>
        <v>8</v>
      </c>
      <c r="BC865" s="95" t="str">
        <f t="shared" si="41"/>
        <v>S00036_38903073747_õppeaine93_44449</v>
      </c>
      <c r="BD865" s="99">
        <f>COUNTIF($BC$2:BC865, BC865)</f>
        <v>1</v>
      </c>
    </row>
    <row r="866" spans="1:56" hidden="1" x14ac:dyDescent="0.25">
      <c r="A866" t="s">
        <v>331</v>
      </c>
      <c r="B866" t="s">
        <v>261</v>
      </c>
      <c r="C866" t="s">
        <v>156</v>
      </c>
      <c r="D866" t="s">
        <v>897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0">
        <v>44637</v>
      </c>
      <c r="M866" s="1">
        <v>44508</v>
      </c>
      <c r="N866" s="18" t="s">
        <v>299</v>
      </c>
      <c r="O866" t="s">
        <v>159</v>
      </c>
      <c r="P866" t="s">
        <v>920</v>
      </c>
      <c r="Q866" t="s">
        <v>57</v>
      </c>
      <c r="R866" s="1">
        <v>44095</v>
      </c>
      <c r="S866" t="s">
        <v>773</v>
      </c>
      <c r="T866" t="s">
        <v>191</v>
      </c>
      <c r="U866" t="s">
        <v>120</v>
      </c>
      <c r="V866" t="s">
        <v>160</v>
      </c>
      <c r="W866">
        <v>80166</v>
      </c>
      <c r="X866" t="s">
        <v>2706</v>
      </c>
      <c r="Y866" t="s">
        <v>53</v>
      </c>
      <c r="Z866">
        <v>1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44449</v>
      </c>
      <c r="AW866" s="106">
        <v>3.5</v>
      </c>
      <c r="AX866" s="15">
        <f>VLOOKUP(dummy_data!$AU866,dummy_oppeained!B:C,2,0)</f>
        <v>3</v>
      </c>
      <c r="AY866" s="22" t="str">
        <f>VLOOKUP(AT866,dummy_oppeained!B:D,3,0)</f>
        <v>arvestus (mitteeristav)</v>
      </c>
      <c r="AZ866" s="72" t="str">
        <f>VLOOKUP(AS:AS,hinded_abi!B:D,3,0)</f>
        <v>NULL</v>
      </c>
      <c r="BA866" s="26" t="str">
        <f t="shared" si="39"/>
        <v/>
      </c>
      <c r="BB866" s="27">
        <f t="shared" si="40"/>
        <v>0</v>
      </c>
      <c r="BC866" s="95" t="str">
        <f t="shared" si="41"/>
        <v>S00036_38903073747_õppeaine57_44449</v>
      </c>
      <c r="BD866" s="99">
        <f>COUNTIF($BC$2:BC866, BC866)</f>
        <v>1</v>
      </c>
    </row>
    <row r="867" spans="1:56" hidden="1" x14ac:dyDescent="0.25">
      <c r="A867" t="s">
        <v>331</v>
      </c>
      <c r="B867" t="s">
        <v>261</v>
      </c>
      <c r="C867" t="s">
        <v>156</v>
      </c>
      <c r="D867" t="s">
        <v>897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0">
        <v>44637</v>
      </c>
      <c r="M867" s="1">
        <v>44508</v>
      </c>
      <c r="N867" s="18" t="s">
        <v>299</v>
      </c>
      <c r="O867" t="s">
        <v>159</v>
      </c>
      <c r="P867" t="s">
        <v>920</v>
      </c>
      <c r="Q867" t="s">
        <v>57</v>
      </c>
      <c r="R867" s="1">
        <v>44095</v>
      </c>
      <c r="S867" t="s">
        <v>773</v>
      </c>
      <c r="T867" t="s">
        <v>191</v>
      </c>
      <c r="U867" t="s">
        <v>120</v>
      </c>
      <c r="V867" t="s">
        <v>160</v>
      </c>
      <c r="W867">
        <v>80166</v>
      </c>
      <c r="X867" t="s">
        <v>2706</v>
      </c>
      <c r="Y867" t="s">
        <v>53</v>
      </c>
      <c r="Z867">
        <v>1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44449</v>
      </c>
      <c r="AW867" s="106">
        <v>3.5</v>
      </c>
      <c r="AX867" s="40">
        <f>VLOOKUP(dummy_data!$AU867,dummy_oppeained!B:C,2,0)</f>
        <v>3</v>
      </c>
      <c r="AY867" s="22" t="str">
        <f>VLOOKUP(AT867,dummy_oppeained!B:D,3,0)</f>
        <v>arvestus (mitteeristav)</v>
      </c>
      <c r="AZ867" s="72">
        <f>VLOOKUP(AS:AS,hinded_abi!B:D,3,0)</f>
        <v>0</v>
      </c>
      <c r="BA867" s="26">
        <f t="shared" si="39"/>
        <v>0</v>
      </c>
      <c r="BB867" s="27">
        <f t="shared" si="40"/>
        <v>0</v>
      </c>
      <c r="BC867" s="95" t="str">
        <f t="shared" si="41"/>
        <v>S00036_38903073747_õppeaine63_44449</v>
      </c>
      <c r="BD867" s="99">
        <f>COUNTIF($BC$2:BC867, BC867)</f>
        <v>1</v>
      </c>
    </row>
    <row r="868" spans="1:56" hidden="1" x14ac:dyDescent="0.25">
      <c r="A868" t="s">
        <v>331</v>
      </c>
      <c r="B868" t="s">
        <v>261</v>
      </c>
      <c r="C868" t="s">
        <v>156</v>
      </c>
      <c r="D868" t="s">
        <v>897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0">
        <v>44637</v>
      </c>
      <c r="M868" s="1">
        <v>44508</v>
      </c>
      <c r="N868" s="18" t="s">
        <v>299</v>
      </c>
      <c r="O868" t="s">
        <v>159</v>
      </c>
      <c r="P868" t="s">
        <v>920</v>
      </c>
      <c r="Q868" t="s">
        <v>57</v>
      </c>
      <c r="R868" s="1">
        <v>44095</v>
      </c>
      <c r="S868" t="s">
        <v>773</v>
      </c>
      <c r="T868" t="s">
        <v>191</v>
      </c>
      <c r="U868" t="s">
        <v>120</v>
      </c>
      <c r="V868" t="s">
        <v>160</v>
      </c>
      <c r="W868">
        <v>80166</v>
      </c>
      <c r="X868" t="s">
        <v>2706</v>
      </c>
      <c r="Y868" t="s">
        <v>53</v>
      </c>
      <c r="Z868">
        <v>1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44449</v>
      </c>
      <c r="AW868" s="106">
        <v>3.5</v>
      </c>
      <c r="AX868" s="15">
        <f>VLOOKUP(dummy_data!$AU868,dummy_oppeained!B:C,2,0)</f>
        <v>6</v>
      </c>
      <c r="AY868" s="22" t="str">
        <f>VLOOKUP(AT868,dummy_oppeained!B:D,3,0)</f>
        <v>hindeline arvestus (eristav hindamine)</v>
      </c>
      <c r="AZ868" s="72">
        <f>VLOOKUP(AS:AS,hinded_abi!B:D,3,0)</f>
        <v>0</v>
      </c>
      <c r="BA868" s="26">
        <f t="shared" si="39"/>
        <v>0</v>
      </c>
      <c r="BB868" s="27">
        <f t="shared" si="40"/>
        <v>6</v>
      </c>
      <c r="BC868" s="95" t="str">
        <f t="shared" si="41"/>
        <v>S00036_38903073747_õppeaine13_44449</v>
      </c>
      <c r="BD868" s="99">
        <f>COUNTIF($BC$2:BC868, BC868)</f>
        <v>1</v>
      </c>
    </row>
    <row r="869" spans="1:56" hidden="1" x14ac:dyDescent="0.25">
      <c r="A869" t="s">
        <v>331</v>
      </c>
      <c r="B869" t="s">
        <v>261</v>
      </c>
      <c r="C869" t="s">
        <v>156</v>
      </c>
      <c r="D869" t="s">
        <v>897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0">
        <v>44637</v>
      </c>
      <c r="M869" s="1">
        <v>44508</v>
      </c>
      <c r="N869" s="18" t="s">
        <v>299</v>
      </c>
      <c r="O869" t="s">
        <v>159</v>
      </c>
      <c r="P869" t="s">
        <v>920</v>
      </c>
      <c r="Q869" t="s">
        <v>57</v>
      </c>
      <c r="R869" s="1">
        <v>44095</v>
      </c>
      <c r="S869" t="s">
        <v>773</v>
      </c>
      <c r="T869" t="s">
        <v>191</v>
      </c>
      <c r="U869" t="s">
        <v>120</v>
      </c>
      <c r="V869" t="s">
        <v>160</v>
      </c>
      <c r="W869">
        <v>80166</v>
      </c>
      <c r="X869" t="s">
        <v>2706</v>
      </c>
      <c r="Y869" t="s">
        <v>53</v>
      </c>
      <c r="Z869">
        <v>1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44449</v>
      </c>
      <c r="AW869" s="106">
        <v>3.5</v>
      </c>
      <c r="AX869" s="40">
        <f>VLOOKUP(dummy_data!$AU869,dummy_oppeained!B:C,2,0)</f>
        <v>5</v>
      </c>
      <c r="AY869" s="22" t="str">
        <f>VLOOKUP(AT869,dummy_oppeained!B:D,3,0)</f>
        <v>hindeline arvestus (eristav hindamine)</v>
      </c>
      <c r="AZ869" s="72">
        <f>VLOOKUP(AS:AS,hinded_abi!B:D,3,0)</f>
        <v>0</v>
      </c>
      <c r="BA869" s="26">
        <f t="shared" si="39"/>
        <v>0</v>
      </c>
      <c r="BB869" s="27">
        <f t="shared" si="40"/>
        <v>5</v>
      </c>
      <c r="BC869" s="95" t="str">
        <f t="shared" si="41"/>
        <v>S00036_38903073747_õppeaine39_44449</v>
      </c>
      <c r="BD869" s="99">
        <f>COUNTIF($BC$2:BC869, BC869)</f>
        <v>1</v>
      </c>
    </row>
    <row r="870" spans="1:56" hidden="1" x14ac:dyDescent="0.25">
      <c r="A870" t="s">
        <v>331</v>
      </c>
      <c r="B870" t="s">
        <v>261</v>
      </c>
      <c r="C870" t="s">
        <v>156</v>
      </c>
      <c r="D870" t="s">
        <v>897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0">
        <v>44637</v>
      </c>
      <c r="M870" s="1">
        <v>44508</v>
      </c>
      <c r="N870" s="18" t="s">
        <v>299</v>
      </c>
      <c r="O870" t="s">
        <v>159</v>
      </c>
      <c r="P870" t="s">
        <v>920</v>
      </c>
      <c r="Q870" t="s">
        <v>57</v>
      </c>
      <c r="R870" s="1">
        <v>44095</v>
      </c>
      <c r="S870" t="s">
        <v>773</v>
      </c>
      <c r="T870" t="s">
        <v>191</v>
      </c>
      <c r="U870" t="s">
        <v>120</v>
      </c>
      <c r="V870" t="s">
        <v>160</v>
      </c>
      <c r="W870">
        <v>80166</v>
      </c>
      <c r="X870" t="s">
        <v>2706</v>
      </c>
      <c r="Y870" t="s">
        <v>53</v>
      </c>
      <c r="Z870">
        <v>1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44449</v>
      </c>
      <c r="AW870" s="106">
        <v>3.5</v>
      </c>
      <c r="AX870" s="15">
        <f>VLOOKUP(dummy_data!$AU870,dummy_oppeained!B:C,2,0)</f>
        <v>6</v>
      </c>
      <c r="AY870" s="22" t="str">
        <f>VLOOKUP(AT870,dummy_oppeained!B:D,3,0)</f>
        <v>hindeline arvestus (eristav hindamine)</v>
      </c>
      <c r="AZ870" s="72">
        <f>VLOOKUP(AS:AS,hinded_abi!B:D,3,0)</f>
        <v>1</v>
      </c>
      <c r="BA870" s="26">
        <f t="shared" si="39"/>
        <v>6</v>
      </c>
      <c r="BB870" s="27">
        <f t="shared" si="40"/>
        <v>6</v>
      </c>
      <c r="BC870" s="95" t="str">
        <f t="shared" si="41"/>
        <v>S00036_38903073747_õppeaine14_44449</v>
      </c>
      <c r="BD870" s="99">
        <f>COUNTIF($BC$2:BC870, BC870)</f>
        <v>1</v>
      </c>
    </row>
    <row r="871" spans="1:56" hidden="1" x14ac:dyDescent="0.25">
      <c r="A871" t="s">
        <v>331</v>
      </c>
      <c r="B871" t="s">
        <v>261</v>
      </c>
      <c r="C871" t="s">
        <v>156</v>
      </c>
      <c r="D871" t="s">
        <v>897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0">
        <v>44637</v>
      </c>
      <c r="M871" s="1">
        <v>44508</v>
      </c>
      <c r="N871" s="18" t="s">
        <v>299</v>
      </c>
      <c r="O871" t="s">
        <v>159</v>
      </c>
      <c r="P871" t="s">
        <v>920</v>
      </c>
      <c r="Q871" t="s">
        <v>57</v>
      </c>
      <c r="R871" s="1">
        <v>44095</v>
      </c>
      <c r="S871" t="s">
        <v>773</v>
      </c>
      <c r="T871" t="s">
        <v>191</v>
      </c>
      <c r="U871" t="s">
        <v>120</v>
      </c>
      <c r="V871" t="s">
        <v>160</v>
      </c>
      <c r="W871">
        <v>80166</v>
      </c>
      <c r="X871" t="s">
        <v>2706</v>
      </c>
      <c r="Y871" t="s">
        <v>53</v>
      </c>
      <c r="Z871">
        <v>1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44449</v>
      </c>
      <c r="AW871" s="106">
        <v>3.5</v>
      </c>
      <c r="AX871" s="40">
        <f>VLOOKUP(dummy_data!$AU871,dummy_oppeained!B:C,2,0)</f>
        <v>10</v>
      </c>
      <c r="AY871" s="22" t="str">
        <f>VLOOKUP(AT871,dummy_oppeained!B:D,3,0)</f>
        <v>eksam (eristav hindamine)</v>
      </c>
      <c r="AZ871" s="72">
        <f>VLOOKUP(AS:AS,hinded_abi!B:D,3,0)</f>
        <v>0</v>
      </c>
      <c r="BA871" s="26">
        <f t="shared" si="39"/>
        <v>0</v>
      </c>
      <c r="BB871" s="27">
        <f t="shared" si="40"/>
        <v>10</v>
      </c>
      <c r="BC871" s="95" t="str">
        <f t="shared" si="41"/>
        <v>S00036_38903073747_õppeaine11_44449</v>
      </c>
      <c r="BD871" s="99">
        <f>COUNTIF($BC$2:BC871, BC871)</f>
        <v>1</v>
      </c>
    </row>
    <row r="872" spans="1:56" hidden="1" x14ac:dyDescent="0.25">
      <c r="A872" t="s">
        <v>331</v>
      </c>
      <c r="B872" t="s">
        <v>261</v>
      </c>
      <c r="C872" t="s">
        <v>156</v>
      </c>
      <c r="D872" t="s">
        <v>897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0">
        <v>44637</v>
      </c>
      <c r="M872" s="1">
        <v>44508</v>
      </c>
      <c r="N872" s="18" t="s">
        <v>299</v>
      </c>
      <c r="O872" t="s">
        <v>159</v>
      </c>
      <c r="P872" t="s">
        <v>920</v>
      </c>
      <c r="Q872" t="s">
        <v>57</v>
      </c>
      <c r="R872" s="1">
        <v>44095</v>
      </c>
      <c r="S872" t="s">
        <v>773</v>
      </c>
      <c r="T872" t="s">
        <v>191</v>
      </c>
      <c r="U872" t="s">
        <v>120</v>
      </c>
      <c r="V872" t="s">
        <v>160</v>
      </c>
      <c r="W872">
        <v>80166</v>
      </c>
      <c r="X872" t="s">
        <v>2706</v>
      </c>
      <c r="Y872" t="s">
        <v>53</v>
      </c>
      <c r="Z872">
        <v>1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44449</v>
      </c>
      <c r="AW872" s="106">
        <v>3.5</v>
      </c>
      <c r="AX872" s="15">
        <f>VLOOKUP(dummy_data!$AU872,dummy_oppeained!B:C,2,0)</f>
        <v>3</v>
      </c>
      <c r="AY872" s="22" t="str">
        <f>VLOOKUP(AT872,dummy_oppeained!B:D,3,0)</f>
        <v>arvestus (mitteeristav)</v>
      </c>
      <c r="AZ872" s="72" t="str">
        <f>VLOOKUP(AS:AS,hinded_abi!B:D,3,0)</f>
        <v>NULL</v>
      </c>
      <c r="BA872" s="26" t="str">
        <f t="shared" si="39"/>
        <v/>
      </c>
      <c r="BB872" s="27">
        <f t="shared" si="40"/>
        <v>0</v>
      </c>
      <c r="BC872" s="95" t="str">
        <f t="shared" si="41"/>
        <v>S00036_38903073747_õppeaine99_44449</v>
      </c>
      <c r="BD872" s="99">
        <f>COUNTIF($BC$2:BC872, BC872)</f>
        <v>1</v>
      </c>
    </row>
    <row r="873" spans="1:56" hidden="1" x14ac:dyDescent="0.25">
      <c r="A873" t="s">
        <v>331</v>
      </c>
      <c r="B873" t="s">
        <v>261</v>
      </c>
      <c r="C873" t="s">
        <v>156</v>
      </c>
      <c r="D873" t="s">
        <v>897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0">
        <v>44637</v>
      </c>
      <c r="M873" s="1">
        <v>44508</v>
      </c>
      <c r="N873" s="18" t="s">
        <v>299</v>
      </c>
      <c r="O873" t="s">
        <v>159</v>
      </c>
      <c r="P873" t="s">
        <v>920</v>
      </c>
      <c r="Q873" t="s">
        <v>57</v>
      </c>
      <c r="R873" s="1">
        <v>44095</v>
      </c>
      <c r="S873" t="s">
        <v>773</v>
      </c>
      <c r="T873" t="s">
        <v>191</v>
      </c>
      <c r="U873" t="s">
        <v>120</v>
      </c>
      <c r="V873" t="s">
        <v>160</v>
      </c>
      <c r="W873">
        <v>80166</v>
      </c>
      <c r="X873" t="s">
        <v>2706</v>
      </c>
      <c r="Y873" t="s">
        <v>53</v>
      </c>
      <c r="Z873">
        <v>1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44449</v>
      </c>
      <c r="AW873" s="106">
        <v>3.5</v>
      </c>
      <c r="AX873" s="40">
        <f>VLOOKUP(dummy_data!$AU873,dummy_oppeained!B:C,2,0)</f>
        <v>9</v>
      </c>
      <c r="AY873" s="22" t="str">
        <f>VLOOKUP(AT873,dummy_oppeained!B:D,3,0)</f>
        <v>eksam (eristav hindamine)</v>
      </c>
      <c r="AZ873" s="72">
        <f>VLOOKUP(AS:AS,hinded_abi!B:D,3,0)</f>
        <v>2</v>
      </c>
      <c r="BA873" s="26">
        <f t="shared" si="39"/>
        <v>18</v>
      </c>
      <c r="BB873" s="27">
        <f t="shared" si="40"/>
        <v>9</v>
      </c>
      <c r="BC873" s="95" t="str">
        <f t="shared" si="41"/>
        <v>S00036_38903073747_õppeaine66_44449</v>
      </c>
      <c r="BD873" s="99">
        <f>COUNTIF($BC$2:BC873, BC873)</f>
        <v>1</v>
      </c>
    </row>
    <row r="874" spans="1:56" hidden="1" x14ac:dyDescent="0.25">
      <c r="A874" t="s">
        <v>331</v>
      </c>
      <c r="B874" t="s">
        <v>261</v>
      </c>
      <c r="C874" t="s">
        <v>156</v>
      </c>
      <c r="D874" t="s">
        <v>897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0">
        <v>44637</v>
      </c>
      <c r="M874" s="1">
        <v>44508</v>
      </c>
      <c r="N874" s="18" t="s">
        <v>299</v>
      </c>
      <c r="O874" t="s">
        <v>159</v>
      </c>
      <c r="P874" t="s">
        <v>920</v>
      </c>
      <c r="Q874" t="s">
        <v>57</v>
      </c>
      <c r="R874" s="1">
        <v>44095</v>
      </c>
      <c r="S874" t="s">
        <v>773</v>
      </c>
      <c r="T874" t="s">
        <v>191</v>
      </c>
      <c r="U874" t="s">
        <v>120</v>
      </c>
      <c r="V874" t="s">
        <v>160</v>
      </c>
      <c r="W874">
        <v>80166</v>
      </c>
      <c r="X874" t="s">
        <v>2706</v>
      </c>
      <c r="Y874" t="s">
        <v>53</v>
      </c>
      <c r="Z874">
        <v>1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44449</v>
      </c>
      <c r="AW874" s="106">
        <v>3.5</v>
      </c>
      <c r="AX874" s="15">
        <f>VLOOKUP(dummy_data!$AU874,dummy_oppeained!B:C,2,0)</f>
        <v>6</v>
      </c>
      <c r="AY874" s="22" t="str">
        <f>VLOOKUP(AT874,dummy_oppeained!B:D,3,0)</f>
        <v>hindeline arvestus (eristav hindamine)</v>
      </c>
      <c r="AZ874" s="72">
        <f>VLOOKUP(AS:AS,hinded_abi!B:D,3,0)</f>
        <v>4</v>
      </c>
      <c r="BA874" s="26">
        <f t="shared" si="39"/>
        <v>24</v>
      </c>
      <c r="BB874" s="27">
        <f t="shared" si="40"/>
        <v>6</v>
      </c>
      <c r="BC874" s="95" t="str">
        <f t="shared" si="41"/>
        <v>S00036_38903073747_õppeaine86_44449</v>
      </c>
      <c r="BD874" s="99">
        <f>COUNTIF($BC$2:BC874, BC874)</f>
        <v>1</v>
      </c>
    </row>
    <row r="875" spans="1:56" hidden="1" x14ac:dyDescent="0.25">
      <c r="A875" t="s">
        <v>331</v>
      </c>
      <c r="B875" t="s">
        <v>261</v>
      </c>
      <c r="C875" t="s">
        <v>156</v>
      </c>
      <c r="D875" t="s">
        <v>897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0">
        <v>44637</v>
      </c>
      <c r="M875" s="1">
        <v>44508</v>
      </c>
      <c r="N875" s="18" t="s">
        <v>299</v>
      </c>
      <c r="O875" t="s">
        <v>159</v>
      </c>
      <c r="P875" t="s">
        <v>920</v>
      </c>
      <c r="Q875" t="s">
        <v>57</v>
      </c>
      <c r="R875" s="1">
        <v>44095</v>
      </c>
      <c r="S875" t="s">
        <v>773</v>
      </c>
      <c r="T875" t="s">
        <v>191</v>
      </c>
      <c r="U875" t="s">
        <v>120</v>
      </c>
      <c r="V875" t="s">
        <v>160</v>
      </c>
      <c r="W875">
        <v>80166</v>
      </c>
      <c r="X875" t="s">
        <v>2706</v>
      </c>
      <c r="Y875" t="s">
        <v>53</v>
      </c>
      <c r="Z875">
        <v>1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44449</v>
      </c>
      <c r="AW875" s="106">
        <v>3.5</v>
      </c>
      <c r="AX875" s="40">
        <f>VLOOKUP(dummy_data!$AU875,dummy_oppeained!B:C,2,0)</f>
        <v>6</v>
      </c>
      <c r="AY875" s="22" t="str">
        <f>VLOOKUP(AT875,dummy_oppeained!B:D,3,0)</f>
        <v>hindeline arvestus (eristav hindamine)</v>
      </c>
      <c r="AZ875" s="72">
        <f>VLOOKUP(AS:AS,hinded_abi!B:D,3,0)</f>
        <v>1</v>
      </c>
      <c r="BA875" s="26">
        <f t="shared" si="39"/>
        <v>6</v>
      </c>
      <c r="BB875" s="27">
        <f t="shared" si="40"/>
        <v>6</v>
      </c>
      <c r="BC875" s="95" t="str">
        <f t="shared" si="41"/>
        <v>S00036_38903073747_õppeaine84_44449</v>
      </c>
      <c r="BD875" s="99">
        <f>COUNTIF($BC$2:BC875, BC875)</f>
        <v>1</v>
      </c>
    </row>
    <row r="876" spans="1:56" hidden="1" x14ac:dyDescent="0.25">
      <c r="A876" t="s">
        <v>331</v>
      </c>
      <c r="B876" t="s">
        <v>261</v>
      </c>
      <c r="C876" t="s">
        <v>156</v>
      </c>
      <c r="D876" t="s">
        <v>897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0">
        <v>44637</v>
      </c>
      <c r="M876" s="1">
        <v>44508</v>
      </c>
      <c r="N876" s="18" t="s">
        <v>299</v>
      </c>
      <c r="O876" t="s">
        <v>159</v>
      </c>
      <c r="P876" t="s">
        <v>920</v>
      </c>
      <c r="Q876" t="s">
        <v>57</v>
      </c>
      <c r="R876" s="1">
        <v>44095</v>
      </c>
      <c r="S876" t="s">
        <v>773</v>
      </c>
      <c r="T876" t="s">
        <v>191</v>
      </c>
      <c r="U876" t="s">
        <v>120</v>
      </c>
      <c r="V876" t="s">
        <v>160</v>
      </c>
      <c r="W876">
        <v>80166</v>
      </c>
      <c r="X876" t="s">
        <v>2706</v>
      </c>
      <c r="Y876" t="s">
        <v>53</v>
      </c>
      <c r="Z876">
        <v>1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44449</v>
      </c>
      <c r="AW876" s="106">
        <v>3.5</v>
      </c>
      <c r="AX876" s="15">
        <f>VLOOKUP(dummy_data!$AU876,dummy_oppeained!B:C,2,0)</f>
        <v>2</v>
      </c>
      <c r="AY876" s="22" t="str">
        <f>VLOOKUP(AT876,dummy_oppeained!B:D,3,0)</f>
        <v>arvestus (mitteeristav)</v>
      </c>
      <c r="AZ876" s="72">
        <f>VLOOKUP(AS:AS,hinded_abi!B:D,3,0)</f>
        <v>0</v>
      </c>
      <c r="BA876" s="26">
        <f t="shared" si="39"/>
        <v>0</v>
      </c>
      <c r="BB876" s="27">
        <f t="shared" si="40"/>
        <v>0</v>
      </c>
      <c r="BC876" s="95" t="str">
        <f t="shared" si="41"/>
        <v>S00036_38903073747_õppeaine4_44449</v>
      </c>
      <c r="BD876" s="99">
        <f>COUNTIF($BC$2:BC876, BC876)</f>
        <v>1</v>
      </c>
    </row>
    <row r="877" spans="1:56" hidden="1" x14ac:dyDescent="0.25">
      <c r="A877" t="s">
        <v>333</v>
      </c>
      <c r="B877" t="s">
        <v>261</v>
      </c>
      <c r="C877" t="s">
        <v>291</v>
      </c>
      <c r="D877" t="s">
        <v>898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934</v>
      </c>
      <c r="Q877" t="s">
        <v>117</v>
      </c>
      <c r="R877" s="1">
        <v>44100</v>
      </c>
      <c r="S877" t="s">
        <v>773</v>
      </c>
      <c r="T877" t="s">
        <v>59</v>
      </c>
      <c r="U877" t="s">
        <v>60</v>
      </c>
      <c r="V877" t="s">
        <v>177</v>
      </c>
      <c r="W877">
        <v>1467</v>
      </c>
      <c r="X877" t="s">
        <v>2706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45179</v>
      </c>
      <c r="AW877" s="106">
        <v>3.5</v>
      </c>
      <c r="AX877" s="40">
        <f>VLOOKUP(dummy_data!$AU877,dummy_oppeained!B:C,2,0)</f>
        <v>6</v>
      </c>
      <c r="AY877" s="22" t="str">
        <f>VLOOKUP(AT877,dummy_oppeained!B:D,3,0)</f>
        <v>hindeline arvestus (eristav hindamine)</v>
      </c>
      <c r="AZ877" s="72">
        <f>VLOOKUP(AS:AS,hinded_abi!B:D,3,0)</f>
        <v>4</v>
      </c>
      <c r="BA877" s="26">
        <f t="shared" si="39"/>
        <v>24</v>
      </c>
      <c r="BB877" s="27">
        <f t="shared" si="40"/>
        <v>6</v>
      </c>
      <c r="BC877" s="95" t="str">
        <f t="shared" si="41"/>
        <v>S00037_34801067418_õppeaine58_45179</v>
      </c>
      <c r="BD877" s="99">
        <f>COUNTIF($BC$2:BC877, BC877)</f>
        <v>1</v>
      </c>
    </row>
    <row r="878" spans="1:56" hidden="1" x14ac:dyDescent="0.25">
      <c r="A878" t="s">
        <v>333</v>
      </c>
      <c r="B878" t="s">
        <v>261</v>
      </c>
      <c r="C878" t="s">
        <v>291</v>
      </c>
      <c r="D878" t="s">
        <v>898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934</v>
      </c>
      <c r="Q878" t="s">
        <v>117</v>
      </c>
      <c r="R878" s="1">
        <v>44100</v>
      </c>
      <c r="S878" t="s">
        <v>773</v>
      </c>
      <c r="T878" t="s">
        <v>59</v>
      </c>
      <c r="U878" t="s">
        <v>60</v>
      </c>
      <c r="V878" t="s">
        <v>177</v>
      </c>
      <c r="W878">
        <v>1467</v>
      </c>
      <c r="X878" t="s">
        <v>2706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45332</v>
      </c>
      <c r="AW878" s="106">
        <v>3.5</v>
      </c>
      <c r="AX878" s="15">
        <f>VLOOKUP(dummy_data!$AU878,dummy_oppeained!B:C,2,0)</f>
        <v>6</v>
      </c>
      <c r="AY878" s="22" t="str">
        <f>VLOOKUP(AT878,dummy_oppeained!B:D,3,0)</f>
        <v>hindeline arvestus (eristav hindamine)</v>
      </c>
      <c r="AZ878" s="72">
        <f>VLOOKUP(AS:AS,hinded_abi!B:D,3,0)</f>
        <v>5</v>
      </c>
      <c r="BA878" s="26">
        <f t="shared" si="39"/>
        <v>30</v>
      </c>
      <c r="BB878" s="27">
        <f t="shared" si="40"/>
        <v>6</v>
      </c>
      <c r="BC878" s="95" t="str">
        <f t="shared" si="41"/>
        <v>S00037_34801067418_õppeaine64_45332</v>
      </c>
      <c r="BD878" s="99">
        <f>COUNTIF($BC$2:BC878, BC878)</f>
        <v>1</v>
      </c>
    </row>
    <row r="879" spans="1:56" hidden="1" x14ac:dyDescent="0.25">
      <c r="A879" t="s">
        <v>333</v>
      </c>
      <c r="B879" t="s">
        <v>261</v>
      </c>
      <c r="C879" t="s">
        <v>291</v>
      </c>
      <c r="D879" t="s">
        <v>898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934</v>
      </c>
      <c r="Q879" t="s">
        <v>117</v>
      </c>
      <c r="R879" s="1">
        <v>44100</v>
      </c>
      <c r="S879" t="s">
        <v>773</v>
      </c>
      <c r="T879" t="s">
        <v>59</v>
      </c>
      <c r="U879" t="s">
        <v>60</v>
      </c>
      <c r="V879" t="s">
        <v>177</v>
      </c>
      <c r="W879">
        <v>1467</v>
      </c>
      <c r="X879" t="s">
        <v>2706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45910</v>
      </c>
      <c r="AW879" s="106">
        <v>3.5</v>
      </c>
      <c r="AX879" s="40">
        <f>VLOOKUP(dummy_data!$AU879,dummy_oppeained!B:C,2,0)</f>
        <v>8</v>
      </c>
      <c r="AY879" s="22" t="str">
        <f>VLOOKUP(AT879,dummy_oppeained!B:D,3,0)</f>
        <v>eksam (eristav hindamine)</v>
      </c>
      <c r="AZ879" s="72">
        <f>VLOOKUP(AS:AS,hinded_abi!B:D,3,0)</f>
        <v>5</v>
      </c>
      <c r="BA879" s="26">
        <f t="shared" si="39"/>
        <v>40</v>
      </c>
      <c r="BB879" s="27">
        <f t="shared" si="40"/>
        <v>8</v>
      </c>
      <c r="BC879" s="95" t="str">
        <f t="shared" si="41"/>
        <v>S00037_34801067418_õppeaine51_45910</v>
      </c>
      <c r="BD879" s="99">
        <f>COUNTIF($BC$2:BC879, BC879)</f>
        <v>1</v>
      </c>
    </row>
    <row r="880" spans="1:56" hidden="1" x14ac:dyDescent="0.25">
      <c r="A880" t="s">
        <v>333</v>
      </c>
      <c r="B880" t="s">
        <v>261</v>
      </c>
      <c r="C880" t="s">
        <v>291</v>
      </c>
      <c r="D880" t="s">
        <v>898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934</v>
      </c>
      <c r="Q880" t="s">
        <v>117</v>
      </c>
      <c r="R880" s="1">
        <v>44100</v>
      </c>
      <c r="S880" t="s">
        <v>773</v>
      </c>
      <c r="T880" t="s">
        <v>59</v>
      </c>
      <c r="U880" t="s">
        <v>60</v>
      </c>
      <c r="V880" t="s">
        <v>177</v>
      </c>
      <c r="W880">
        <v>1467</v>
      </c>
      <c r="X880" t="s">
        <v>2706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45545</v>
      </c>
      <c r="AW880" s="106">
        <v>3.5</v>
      </c>
      <c r="AX880" s="15">
        <f>VLOOKUP(dummy_data!$AU880,dummy_oppeained!B:C,2,0)</f>
        <v>3</v>
      </c>
      <c r="AY880" s="22" t="str">
        <f>VLOOKUP(AT880,dummy_oppeained!B:D,3,0)</f>
        <v>arvestus (mitteeristav)</v>
      </c>
      <c r="AZ880" s="72" t="str">
        <f>VLOOKUP(AS:AS,hinded_abi!B:D,3,0)</f>
        <v>NULL</v>
      </c>
      <c r="BA880" s="26" t="str">
        <f t="shared" si="39"/>
        <v/>
      </c>
      <c r="BB880" s="27">
        <f t="shared" si="40"/>
        <v>0</v>
      </c>
      <c r="BC880" s="95" t="str">
        <f t="shared" si="41"/>
        <v>S00037_34801067418_õppeaine1_45545</v>
      </c>
      <c r="BD880" s="99">
        <f>COUNTIF($BC$2:BC880, BC880)</f>
        <v>1</v>
      </c>
    </row>
    <row r="881" spans="1:56" hidden="1" x14ac:dyDescent="0.25">
      <c r="A881" t="s">
        <v>333</v>
      </c>
      <c r="B881" t="s">
        <v>261</v>
      </c>
      <c r="C881" t="s">
        <v>291</v>
      </c>
      <c r="D881" t="s">
        <v>898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934</v>
      </c>
      <c r="Q881" t="s">
        <v>117</v>
      </c>
      <c r="R881" s="1">
        <v>44100</v>
      </c>
      <c r="S881" t="s">
        <v>773</v>
      </c>
      <c r="T881" t="s">
        <v>59</v>
      </c>
      <c r="U881" t="s">
        <v>60</v>
      </c>
      <c r="V881" t="s">
        <v>177</v>
      </c>
      <c r="W881">
        <v>1467</v>
      </c>
      <c r="X881" t="s">
        <v>2706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44237</v>
      </c>
      <c r="AW881" s="106">
        <v>3.5</v>
      </c>
      <c r="AX881" s="40">
        <f>VLOOKUP(dummy_data!$AU881,dummy_oppeained!B:C,2,0)</f>
        <v>5</v>
      </c>
      <c r="AY881" s="22" t="str">
        <f>VLOOKUP(AT881,dummy_oppeained!B:D,3,0)</f>
        <v>hindeline arvestus (eristav hindamine)</v>
      </c>
      <c r="AZ881" s="72">
        <f>VLOOKUP(AS:AS,hinded_abi!B:D,3,0)</f>
        <v>2</v>
      </c>
      <c r="BA881" s="26">
        <f t="shared" si="39"/>
        <v>10</v>
      </c>
      <c r="BB881" s="27">
        <f t="shared" si="40"/>
        <v>5</v>
      </c>
      <c r="BC881" s="95" t="str">
        <f t="shared" si="41"/>
        <v>S00037_34801067418_õppeaine82_44237</v>
      </c>
      <c r="BD881" s="99">
        <f>COUNTIF($BC$2:BC881, BC881)</f>
        <v>1</v>
      </c>
    </row>
    <row r="882" spans="1:56" hidden="1" x14ac:dyDescent="0.25">
      <c r="A882" t="s">
        <v>333</v>
      </c>
      <c r="B882" t="s">
        <v>261</v>
      </c>
      <c r="C882" t="s">
        <v>291</v>
      </c>
      <c r="D882" t="s">
        <v>898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934</v>
      </c>
      <c r="Q882" t="s">
        <v>117</v>
      </c>
      <c r="R882" s="1">
        <v>44100</v>
      </c>
      <c r="S882" t="s">
        <v>773</v>
      </c>
      <c r="T882" t="s">
        <v>59</v>
      </c>
      <c r="U882" t="s">
        <v>60</v>
      </c>
      <c r="V882" t="s">
        <v>177</v>
      </c>
      <c r="W882">
        <v>1467</v>
      </c>
      <c r="X882" t="s">
        <v>2706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44084</v>
      </c>
      <c r="AW882" s="106">
        <v>3.5</v>
      </c>
      <c r="AX882" s="15">
        <f>VLOOKUP(dummy_data!$AU882,dummy_oppeained!B:C,2,0)</f>
        <v>3</v>
      </c>
      <c r="AY882" s="22" t="str">
        <f>VLOOKUP(AT882,dummy_oppeained!B:D,3,0)</f>
        <v>arvestus (mitteeristav)</v>
      </c>
      <c r="AZ882" s="72" t="str">
        <f>VLOOKUP(AS:AS,hinded_abi!B:D,3,0)</f>
        <v>NULL</v>
      </c>
      <c r="BA882" s="26" t="str">
        <f t="shared" si="39"/>
        <v/>
      </c>
      <c r="BB882" s="27">
        <f t="shared" si="40"/>
        <v>0</v>
      </c>
      <c r="BC882" s="95" t="str">
        <f t="shared" si="41"/>
        <v>S00037_34801067418_õppeaine71_44084</v>
      </c>
      <c r="BD882" s="99">
        <f>COUNTIF($BC$2:BC882, BC882)</f>
        <v>1</v>
      </c>
    </row>
    <row r="883" spans="1:56" hidden="1" x14ac:dyDescent="0.25">
      <c r="A883" t="s">
        <v>333</v>
      </c>
      <c r="B883" t="s">
        <v>261</v>
      </c>
      <c r="C883" t="s">
        <v>291</v>
      </c>
      <c r="D883" t="s">
        <v>898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934</v>
      </c>
      <c r="Q883" t="s">
        <v>117</v>
      </c>
      <c r="R883" s="1">
        <v>44100</v>
      </c>
      <c r="S883" t="s">
        <v>773</v>
      </c>
      <c r="T883" t="s">
        <v>59</v>
      </c>
      <c r="U883" t="s">
        <v>60</v>
      </c>
      <c r="V883" t="s">
        <v>177</v>
      </c>
      <c r="W883">
        <v>1467</v>
      </c>
      <c r="X883" t="s">
        <v>2706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45332</v>
      </c>
      <c r="AW883" s="106">
        <v>3.5</v>
      </c>
      <c r="AX883" s="40">
        <f>VLOOKUP(dummy_data!$AU883,dummy_oppeained!B:C,2,0)</f>
        <v>2</v>
      </c>
      <c r="AY883" s="22" t="str">
        <f>VLOOKUP(AT883,dummy_oppeained!B:D,3,0)</f>
        <v>arvestus (mitteeristav)</v>
      </c>
      <c r="AZ883" s="72" t="str">
        <f>VLOOKUP(AS:AS,hinded_abi!B:D,3,0)</f>
        <v>NULL</v>
      </c>
      <c r="BA883" s="26" t="str">
        <f t="shared" si="39"/>
        <v/>
      </c>
      <c r="BB883" s="27">
        <f t="shared" si="40"/>
        <v>0</v>
      </c>
      <c r="BC883" s="95" t="str">
        <f t="shared" si="41"/>
        <v>S00037_34801067418_õppeaine18_45332</v>
      </c>
      <c r="BD883" s="99">
        <f>COUNTIF($BC$2:BC883, BC883)</f>
        <v>1</v>
      </c>
    </row>
    <row r="884" spans="1:56" hidden="1" x14ac:dyDescent="0.25">
      <c r="A884" t="s">
        <v>333</v>
      </c>
      <c r="B884" t="s">
        <v>261</v>
      </c>
      <c r="C884" t="s">
        <v>291</v>
      </c>
      <c r="D884" t="s">
        <v>898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934</v>
      </c>
      <c r="Q884" t="s">
        <v>117</v>
      </c>
      <c r="R884" s="1">
        <v>44100</v>
      </c>
      <c r="S884" t="s">
        <v>773</v>
      </c>
      <c r="T884" t="s">
        <v>59</v>
      </c>
      <c r="U884" t="s">
        <v>60</v>
      </c>
      <c r="V884" t="s">
        <v>177</v>
      </c>
      <c r="W884">
        <v>1467</v>
      </c>
      <c r="X884" t="s">
        <v>2706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44602</v>
      </c>
      <c r="AW884" s="106">
        <v>3.5</v>
      </c>
      <c r="AX884" s="15">
        <f>VLOOKUP(dummy_data!$AU884,dummy_oppeained!B:C,2,0)</f>
        <v>3</v>
      </c>
      <c r="AY884" s="22" t="str">
        <f>VLOOKUP(AT884,dummy_oppeained!B:D,3,0)</f>
        <v>arvestus (mitteeristav)</v>
      </c>
      <c r="AZ884" s="72">
        <f>VLOOKUP(AS:AS,hinded_abi!B:D,3,0)</f>
        <v>0</v>
      </c>
      <c r="BA884" s="26">
        <f t="shared" si="39"/>
        <v>0</v>
      </c>
      <c r="BB884" s="27">
        <f t="shared" si="40"/>
        <v>0</v>
      </c>
      <c r="BC884" s="95" t="str">
        <f t="shared" si="41"/>
        <v>S00037_34801067418_õppeaine91_44602</v>
      </c>
      <c r="BD884" s="99">
        <f>COUNTIF($BC$2:BC884, BC884)</f>
        <v>1</v>
      </c>
    </row>
    <row r="885" spans="1:56" hidden="1" x14ac:dyDescent="0.25">
      <c r="A885" t="s">
        <v>333</v>
      </c>
      <c r="B885" t="s">
        <v>261</v>
      </c>
      <c r="C885" t="s">
        <v>291</v>
      </c>
      <c r="D885" t="s">
        <v>898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934</v>
      </c>
      <c r="Q885" t="s">
        <v>117</v>
      </c>
      <c r="R885" s="1">
        <v>44100</v>
      </c>
      <c r="S885" t="s">
        <v>773</v>
      </c>
      <c r="T885" t="s">
        <v>59</v>
      </c>
      <c r="U885" t="s">
        <v>60</v>
      </c>
      <c r="V885" t="s">
        <v>177</v>
      </c>
      <c r="W885">
        <v>1467</v>
      </c>
      <c r="X885" t="s">
        <v>2706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44237</v>
      </c>
      <c r="AW885" s="106">
        <v>3.5</v>
      </c>
      <c r="AX885" s="40">
        <f>VLOOKUP(dummy_data!$AU885,dummy_oppeained!B:C,2,0)</f>
        <v>3</v>
      </c>
      <c r="AY885" s="22" t="str">
        <f>VLOOKUP(AT885,dummy_oppeained!B:D,3,0)</f>
        <v>arvestus (mitteeristav)</v>
      </c>
      <c r="AZ885" s="72" t="str">
        <f>VLOOKUP(AS:AS,hinded_abi!B:D,3,0)</f>
        <v>NULL</v>
      </c>
      <c r="BA885" s="26" t="str">
        <f t="shared" si="39"/>
        <v/>
      </c>
      <c r="BB885" s="27">
        <f t="shared" si="40"/>
        <v>0</v>
      </c>
      <c r="BC885" s="95" t="str">
        <f t="shared" si="41"/>
        <v>S00037_34801067418_õppeaine34_44237</v>
      </c>
      <c r="BD885" s="99">
        <f>COUNTIF($BC$2:BC885, BC885)</f>
        <v>1</v>
      </c>
    </row>
    <row r="886" spans="1:56" hidden="1" x14ac:dyDescent="0.25">
      <c r="A886" t="s">
        <v>333</v>
      </c>
      <c r="B886" t="s">
        <v>261</v>
      </c>
      <c r="C886" t="s">
        <v>291</v>
      </c>
      <c r="D886" t="s">
        <v>898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934</v>
      </c>
      <c r="Q886" t="s">
        <v>117</v>
      </c>
      <c r="R886" s="1">
        <v>44100</v>
      </c>
      <c r="S886" t="s">
        <v>773</v>
      </c>
      <c r="T886" t="s">
        <v>59</v>
      </c>
      <c r="U886" t="s">
        <v>60</v>
      </c>
      <c r="V886" t="s">
        <v>177</v>
      </c>
      <c r="W886">
        <v>1467</v>
      </c>
      <c r="X886" t="s">
        <v>2706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44967</v>
      </c>
      <c r="AW886" s="106">
        <v>3.5</v>
      </c>
      <c r="AX886" s="15">
        <f>VLOOKUP(dummy_data!$AU886,dummy_oppeained!B:C,2,0)</f>
        <v>6</v>
      </c>
      <c r="AY886" s="22" t="str">
        <f>VLOOKUP(AT886,dummy_oppeained!B:D,3,0)</f>
        <v>hindeline arvestus (eristav hindamine)</v>
      </c>
      <c r="AZ886" s="72">
        <f>VLOOKUP(AS:AS,hinded_abi!B:D,3,0)</f>
        <v>4</v>
      </c>
      <c r="BA886" s="26">
        <f t="shared" si="39"/>
        <v>24</v>
      </c>
      <c r="BB886" s="27">
        <f t="shared" si="40"/>
        <v>6</v>
      </c>
      <c r="BC886" s="95" t="str">
        <f t="shared" si="41"/>
        <v>S00037_34801067418_õppeaine72_44967</v>
      </c>
      <c r="BD886" s="99">
        <f>COUNTIF($BC$2:BC886, BC886)</f>
        <v>1</v>
      </c>
    </row>
    <row r="887" spans="1:56" hidden="1" x14ac:dyDescent="0.25">
      <c r="A887" t="s">
        <v>333</v>
      </c>
      <c r="B887" t="s">
        <v>261</v>
      </c>
      <c r="C887" t="s">
        <v>291</v>
      </c>
      <c r="D887" t="s">
        <v>898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934</v>
      </c>
      <c r="Q887" t="s">
        <v>117</v>
      </c>
      <c r="R887" s="1">
        <v>44100</v>
      </c>
      <c r="S887" t="s">
        <v>773</v>
      </c>
      <c r="T887" t="s">
        <v>59</v>
      </c>
      <c r="U887" t="s">
        <v>60</v>
      </c>
      <c r="V887" t="s">
        <v>177</v>
      </c>
      <c r="W887">
        <v>1467</v>
      </c>
      <c r="X887" t="s">
        <v>2706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44602</v>
      </c>
      <c r="AW887" s="106">
        <v>3.5</v>
      </c>
      <c r="AX887" s="40">
        <f>VLOOKUP(dummy_data!$AU887,dummy_oppeained!B:C,2,0)</f>
        <v>2</v>
      </c>
      <c r="AY887" s="22" t="str">
        <f>VLOOKUP(AT887,dummy_oppeained!B:D,3,0)</f>
        <v>arvestus (mitteeristav)</v>
      </c>
      <c r="AZ887" s="72" t="str">
        <f>VLOOKUP(AS:AS,hinded_abi!B:D,3,0)</f>
        <v>NULL</v>
      </c>
      <c r="BA887" s="26" t="str">
        <f t="shared" si="39"/>
        <v/>
      </c>
      <c r="BB887" s="27">
        <f t="shared" si="40"/>
        <v>0</v>
      </c>
      <c r="BC887" s="95" t="str">
        <f t="shared" si="41"/>
        <v>S00037_34801067418_õppeaine19_44602</v>
      </c>
      <c r="BD887" s="99">
        <f>COUNTIF($BC$2:BC887, BC887)</f>
        <v>1</v>
      </c>
    </row>
    <row r="888" spans="1:56" hidden="1" x14ac:dyDescent="0.25">
      <c r="A888" t="s">
        <v>333</v>
      </c>
      <c r="B888" t="s">
        <v>261</v>
      </c>
      <c r="C888" t="s">
        <v>291</v>
      </c>
      <c r="D888" t="s">
        <v>898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934</v>
      </c>
      <c r="Q888" t="s">
        <v>117</v>
      </c>
      <c r="R888" s="1">
        <v>44100</v>
      </c>
      <c r="S888" t="s">
        <v>773</v>
      </c>
      <c r="T888" t="s">
        <v>59</v>
      </c>
      <c r="U888" t="s">
        <v>60</v>
      </c>
      <c r="V888" t="s">
        <v>177</v>
      </c>
      <c r="W888">
        <v>1467</v>
      </c>
      <c r="X888" t="s">
        <v>2706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45698</v>
      </c>
      <c r="AW888" s="106">
        <v>3.5</v>
      </c>
      <c r="AX888" s="15">
        <f>VLOOKUP(dummy_data!$AU888,dummy_oppeained!B:C,2,0)</f>
        <v>5</v>
      </c>
      <c r="AY888" s="22" t="str">
        <f>VLOOKUP(AT888,dummy_oppeained!B:D,3,0)</f>
        <v>hindeline arvestus (eristav hindamine)</v>
      </c>
      <c r="AZ888" s="72">
        <f>VLOOKUP(AS:AS,hinded_abi!B:D,3,0)</f>
        <v>3</v>
      </c>
      <c r="BA888" s="26">
        <f t="shared" si="39"/>
        <v>15</v>
      </c>
      <c r="BB888" s="27">
        <f t="shared" si="40"/>
        <v>5</v>
      </c>
      <c r="BC888" s="95" t="str">
        <f t="shared" si="41"/>
        <v>S00037_34801067418_õppeaine81_45698</v>
      </c>
      <c r="BD888" s="99">
        <f>COUNTIF($BC$2:BC888, BC888)</f>
        <v>1</v>
      </c>
    </row>
    <row r="889" spans="1:56" hidden="1" x14ac:dyDescent="0.25">
      <c r="A889" t="s">
        <v>333</v>
      </c>
      <c r="B889" t="s">
        <v>261</v>
      </c>
      <c r="C889" t="s">
        <v>291</v>
      </c>
      <c r="D889" t="s">
        <v>898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934</v>
      </c>
      <c r="Q889" t="s">
        <v>117</v>
      </c>
      <c r="R889" s="1">
        <v>44100</v>
      </c>
      <c r="S889" t="s">
        <v>773</v>
      </c>
      <c r="T889" t="s">
        <v>59</v>
      </c>
      <c r="U889" t="s">
        <v>60</v>
      </c>
      <c r="V889" t="s">
        <v>177</v>
      </c>
      <c r="W889">
        <v>1467</v>
      </c>
      <c r="X889" t="s">
        <v>2706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44967</v>
      </c>
      <c r="AW889" s="106">
        <v>3.5</v>
      </c>
      <c r="AX889" s="40">
        <f>VLOOKUP(dummy_data!$AU889,dummy_oppeained!B:C,2,0)</f>
        <v>9</v>
      </c>
      <c r="AY889" s="22" t="str">
        <f>VLOOKUP(AT889,dummy_oppeained!B:D,3,0)</f>
        <v>eksam (eristav hindamine)</v>
      </c>
      <c r="AZ889" s="72">
        <f>VLOOKUP(AS:AS,hinded_abi!B:D,3,0)</f>
        <v>4</v>
      </c>
      <c r="BA889" s="26">
        <f t="shared" si="39"/>
        <v>36</v>
      </c>
      <c r="BB889" s="27">
        <f t="shared" si="40"/>
        <v>9</v>
      </c>
      <c r="BC889" s="95" t="str">
        <f t="shared" si="41"/>
        <v>S00037_34801067418_õppeaine80_44967</v>
      </c>
      <c r="BD889" s="99">
        <f>COUNTIF($BC$2:BC889, BC889)</f>
        <v>1</v>
      </c>
    </row>
    <row r="890" spans="1:56" hidden="1" x14ac:dyDescent="0.25">
      <c r="A890" t="s">
        <v>333</v>
      </c>
      <c r="B890" t="s">
        <v>261</v>
      </c>
      <c r="C890" t="s">
        <v>291</v>
      </c>
      <c r="D890" t="s">
        <v>898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934</v>
      </c>
      <c r="Q890" t="s">
        <v>117</v>
      </c>
      <c r="R890" s="1">
        <v>44100</v>
      </c>
      <c r="S890" t="s">
        <v>773</v>
      </c>
      <c r="T890" t="s">
        <v>59</v>
      </c>
      <c r="U890" t="s">
        <v>60</v>
      </c>
      <c r="V890" t="s">
        <v>177</v>
      </c>
      <c r="W890">
        <v>1467</v>
      </c>
      <c r="X890" t="s">
        <v>2706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44967</v>
      </c>
      <c r="AW890" s="106">
        <v>3.5</v>
      </c>
      <c r="AX890" s="15">
        <f>VLOOKUP(dummy_data!$AU890,dummy_oppeained!B:C,2,0)</f>
        <v>2</v>
      </c>
      <c r="AY890" s="22" t="str">
        <f>VLOOKUP(AT890,dummy_oppeained!B:D,3,0)</f>
        <v>arvestus (mitteeristav)</v>
      </c>
      <c r="AZ890" s="72" t="str">
        <f>VLOOKUP(AS:AS,hinded_abi!B:D,3,0)</f>
        <v>NULL</v>
      </c>
      <c r="BA890" s="26" t="str">
        <f t="shared" si="39"/>
        <v/>
      </c>
      <c r="BB890" s="27">
        <f t="shared" si="40"/>
        <v>0</v>
      </c>
      <c r="BC890" s="95" t="str">
        <f t="shared" si="41"/>
        <v>S00037_34801067418_õppeaine75_44967</v>
      </c>
      <c r="BD890" s="99">
        <f>COUNTIF($BC$2:BC890, BC890)</f>
        <v>1</v>
      </c>
    </row>
    <row r="891" spans="1:56" hidden="1" x14ac:dyDescent="0.25">
      <c r="A891" t="s">
        <v>333</v>
      </c>
      <c r="B891" t="s">
        <v>261</v>
      </c>
      <c r="C891" t="s">
        <v>291</v>
      </c>
      <c r="D891" t="s">
        <v>898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934</v>
      </c>
      <c r="Q891" t="s">
        <v>117</v>
      </c>
      <c r="R891" s="1">
        <v>44100</v>
      </c>
      <c r="S891" t="s">
        <v>773</v>
      </c>
      <c r="T891" t="s">
        <v>59</v>
      </c>
      <c r="U891" t="s">
        <v>60</v>
      </c>
      <c r="V891" t="s">
        <v>177</v>
      </c>
      <c r="W891">
        <v>1467</v>
      </c>
      <c r="X891" t="s">
        <v>2706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45179</v>
      </c>
      <c r="AW891" s="106">
        <v>3.5</v>
      </c>
      <c r="AX891" s="40">
        <f>VLOOKUP(dummy_data!$AU891,dummy_oppeained!B:C,2,0)</f>
        <v>6</v>
      </c>
      <c r="AY891" s="22" t="str">
        <f>VLOOKUP(AT891,dummy_oppeained!B:D,3,0)</f>
        <v>hindeline arvestus (eristav hindamine)</v>
      </c>
      <c r="AZ891" s="72">
        <f>VLOOKUP(AS:AS,hinded_abi!B:D,3,0)</f>
        <v>3</v>
      </c>
      <c r="BA891" s="26">
        <f t="shared" si="39"/>
        <v>18</v>
      </c>
      <c r="BB891" s="27">
        <f t="shared" si="40"/>
        <v>6</v>
      </c>
      <c r="BC891" s="95" t="str">
        <f t="shared" si="41"/>
        <v>S00037_34801067418_õppeaine41_45179</v>
      </c>
      <c r="BD891" s="99">
        <f>COUNTIF($BC$2:BC891, BC891)</f>
        <v>1</v>
      </c>
    </row>
    <row r="892" spans="1:56" hidden="1" x14ac:dyDescent="0.25">
      <c r="A892" t="s">
        <v>333</v>
      </c>
      <c r="B892" t="s">
        <v>261</v>
      </c>
      <c r="C892" t="s">
        <v>291</v>
      </c>
      <c r="D892" t="s">
        <v>898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934</v>
      </c>
      <c r="Q892" t="s">
        <v>117</v>
      </c>
      <c r="R892" s="1">
        <v>44100</v>
      </c>
      <c r="S892" t="s">
        <v>773</v>
      </c>
      <c r="T892" t="s">
        <v>59</v>
      </c>
      <c r="U892" t="s">
        <v>60</v>
      </c>
      <c r="V892" t="s">
        <v>177</v>
      </c>
      <c r="W892">
        <v>1467</v>
      </c>
      <c r="X892" t="s">
        <v>2706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44084</v>
      </c>
      <c r="AW892" s="106">
        <v>3.5</v>
      </c>
      <c r="AX892" s="15">
        <f>VLOOKUP(dummy_data!$AU892,dummy_oppeained!B:C,2,0)</f>
        <v>10</v>
      </c>
      <c r="AY892" s="22" t="str">
        <f>VLOOKUP(AT892,dummy_oppeained!B:D,3,0)</f>
        <v>eksam (eristav hindamine)</v>
      </c>
      <c r="AZ892" s="72">
        <f>VLOOKUP(AS:AS,hinded_abi!B:D,3,0)</f>
        <v>5</v>
      </c>
      <c r="BA892" s="26">
        <f t="shared" si="39"/>
        <v>50</v>
      </c>
      <c r="BB892" s="27">
        <f t="shared" si="40"/>
        <v>10</v>
      </c>
      <c r="BC892" s="95" t="str">
        <f t="shared" si="41"/>
        <v>S00037_34801067418_õppeaine11_44084</v>
      </c>
      <c r="BD892" s="99">
        <f>COUNTIF($BC$2:BC892, BC892)</f>
        <v>1</v>
      </c>
    </row>
    <row r="893" spans="1:56" hidden="1" x14ac:dyDescent="0.25">
      <c r="A893" t="s">
        <v>333</v>
      </c>
      <c r="B893" t="s">
        <v>261</v>
      </c>
      <c r="C893" t="s">
        <v>291</v>
      </c>
      <c r="D893" t="s">
        <v>898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934</v>
      </c>
      <c r="Q893" t="s">
        <v>117</v>
      </c>
      <c r="R893" s="1">
        <v>44100</v>
      </c>
      <c r="S893" t="s">
        <v>773</v>
      </c>
      <c r="T893" t="s">
        <v>59</v>
      </c>
      <c r="U893" t="s">
        <v>60</v>
      </c>
      <c r="V893" t="s">
        <v>177</v>
      </c>
      <c r="W893">
        <v>1467</v>
      </c>
      <c r="X893" t="s">
        <v>2706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44237</v>
      </c>
      <c r="AW893" s="106">
        <v>3.5</v>
      </c>
      <c r="AX893" s="40">
        <f>VLOOKUP(dummy_data!$AU893,dummy_oppeained!B:C,2,0)</f>
        <v>3</v>
      </c>
      <c r="AY893" s="22" t="str">
        <f>VLOOKUP(AT893,dummy_oppeained!B:D,3,0)</f>
        <v>arvestus (mitteeristav)</v>
      </c>
      <c r="AZ893" s="72" t="str">
        <f>VLOOKUP(AS:AS,hinded_abi!B:D,3,0)</f>
        <v>NULL</v>
      </c>
      <c r="BA893" s="26" t="str">
        <f t="shared" si="39"/>
        <v/>
      </c>
      <c r="BB893" s="27">
        <f t="shared" si="40"/>
        <v>0</v>
      </c>
      <c r="BC893" s="95" t="str">
        <f t="shared" si="41"/>
        <v>S00037_34801067418_õppeaine99_44237</v>
      </c>
      <c r="BD893" s="99">
        <f>COUNTIF($BC$2:BC893, BC893)</f>
        <v>1</v>
      </c>
    </row>
    <row r="894" spans="1:56" hidden="1" x14ac:dyDescent="0.25">
      <c r="A894" t="s">
        <v>333</v>
      </c>
      <c r="B894" t="s">
        <v>261</v>
      </c>
      <c r="C894" t="s">
        <v>291</v>
      </c>
      <c r="D894" t="s">
        <v>898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934</v>
      </c>
      <c r="Q894" t="s">
        <v>117</v>
      </c>
      <c r="R894" s="1">
        <v>44100</v>
      </c>
      <c r="S894" t="s">
        <v>773</v>
      </c>
      <c r="T894" t="s">
        <v>59</v>
      </c>
      <c r="U894" t="s">
        <v>60</v>
      </c>
      <c r="V894" t="s">
        <v>177</v>
      </c>
      <c r="W894">
        <v>1467</v>
      </c>
      <c r="X894" t="s">
        <v>2706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44814</v>
      </c>
      <c r="AW894" s="106">
        <v>3.5</v>
      </c>
      <c r="AX894" s="15">
        <f>VLOOKUP(dummy_data!$AU894,dummy_oppeained!B:C,2,0)</f>
        <v>3</v>
      </c>
      <c r="AY894" s="22" t="str">
        <f>VLOOKUP(AT894,dummy_oppeained!B:D,3,0)</f>
        <v>arvestus (mitteeristav)</v>
      </c>
      <c r="AZ894" s="72" t="str">
        <f>VLOOKUP(AS:AS,hinded_abi!B:D,3,0)</f>
        <v>NULL</v>
      </c>
      <c r="BA894" s="26" t="str">
        <f t="shared" si="39"/>
        <v/>
      </c>
      <c r="BB894" s="27">
        <f t="shared" si="40"/>
        <v>0</v>
      </c>
      <c r="BC894" s="95" t="str">
        <f t="shared" si="41"/>
        <v>S00037_34801067418_õppeaine17_44814</v>
      </c>
      <c r="BD894" s="99">
        <f>COUNTIF($BC$2:BC894, BC894)</f>
        <v>1</v>
      </c>
    </row>
    <row r="895" spans="1:56" hidden="1" x14ac:dyDescent="0.25">
      <c r="A895" t="s">
        <v>333</v>
      </c>
      <c r="B895" t="s">
        <v>261</v>
      </c>
      <c r="C895" t="s">
        <v>291</v>
      </c>
      <c r="D895" t="s">
        <v>898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934</v>
      </c>
      <c r="Q895" t="s">
        <v>117</v>
      </c>
      <c r="R895" s="1">
        <v>44100</v>
      </c>
      <c r="S895" t="s">
        <v>773</v>
      </c>
      <c r="T895" t="s">
        <v>59</v>
      </c>
      <c r="U895" t="s">
        <v>60</v>
      </c>
      <c r="V895" t="s">
        <v>177</v>
      </c>
      <c r="W895">
        <v>1467</v>
      </c>
      <c r="X895" t="s">
        <v>2706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45545</v>
      </c>
      <c r="AW895" s="106">
        <v>3.5</v>
      </c>
      <c r="AX895" s="40">
        <f>VLOOKUP(dummy_data!$AU895,dummy_oppeained!B:C,2,0)</f>
        <v>3</v>
      </c>
      <c r="AY895" s="22" t="str">
        <f>VLOOKUP(AT895,dummy_oppeained!B:D,3,0)</f>
        <v>arvestus (mitteeristav)</v>
      </c>
      <c r="AZ895" s="72" t="str">
        <f>VLOOKUP(AS:AS,hinded_abi!B:D,3,0)</f>
        <v>NULL</v>
      </c>
      <c r="BA895" s="26" t="str">
        <f t="shared" si="39"/>
        <v/>
      </c>
      <c r="BB895" s="27">
        <f t="shared" si="40"/>
        <v>0</v>
      </c>
      <c r="BC895" s="95" t="str">
        <f t="shared" si="41"/>
        <v>S00037_34801067418_õppeaine35_45545</v>
      </c>
      <c r="BD895" s="99">
        <f>COUNTIF($BC$2:BC895, BC895)</f>
        <v>1</v>
      </c>
    </row>
    <row r="896" spans="1:56" hidden="1" x14ac:dyDescent="0.25">
      <c r="A896" t="s">
        <v>333</v>
      </c>
      <c r="B896" t="s">
        <v>261</v>
      </c>
      <c r="C896" t="s">
        <v>291</v>
      </c>
      <c r="D896" t="s">
        <v>898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934</v>
      </c>
      <c r="Q896" t="s">
        <v>117</v>
      </c>
      <c r="R896" s="1">
        <v>44100</v>
      </c>
      <c r="S896" t="s">
        <v>773</v>
      </c>
      <c r="T896" t="s">
        <v>59</v>
      </c>
      <c r="U896" t="s">
        <v>60</v>
      </c>
      <c r="V896" t="s">
        <v>177</v>
      </c>
      <c r="W896">
        <v>1467</v>
      </c>
      <c r="X896" t="s">
        <v>2706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45332</v>
      </c>
      <c r="AW896" s="106">
        <v>3.5</v>
      </c>
      <c r="AX896" s="15">
        <f>VLOOKUP(dummy_data!$AU896,dummy_oppeained!B:C,2,0)</f>
        <v>3</v>
      </c>
      <c r="AY896" s="22" t="str">
        <f>VLOOKUP(AT896,dummy_oppeained!B:D,3,0)</f>
        <v>arvestus (mitteeristav)</v>
      </c>
      <c r="AZ896" s="72" t="str">
        <f>VLOOKUP(AS:AS,hinded_abi!B:D,3,0)</f>
        <v>NULL</v>
      </c>
      <c r="BA896" s="26" t="str">
        <f t="shared" si="39"/>
        <v/>
      </c>
      <c r="BB896" s="27">
        <f t="shared" si="40"/>
        <v>0</v>
      </c>
      <c r="BC896" s="95" t="str">
        <f t="shared" si="41"/>
        <v>S00037_34801067418_õppeaine62_45332</v>
      </c>
      <c r="BD896" s="99">
        <f>COUNTIF($BC$2:BC896, BC896)</f>
        <v>1</v>
      </c>
    </row>
    <row r="897" spans="1:56" hidden="1" x14ac:dyDescent="0.25">
      <c r="A897" t="s">
        <v>333</v>
      </c>
      <c r="B897" t="s">
        <v>261</v>
      </c>
      <c r="C897" t="s">
        <v>291</v>
      </c>
      <c r="D897" t="s">
        <v>898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934</v>
      </c>
      <c r="Q897" t="s">
        <v>117</v>
      </c>
      <c r="R897" s="1">
        <v>44100</v>
      </c>
      <c r="S897" t="s">
        <v>773</v>
      </c>
      <c r="T897" t="s">
        <v>59</v>
      </c>
      <c r="U897" t="s">
        <v>60</v>
      </c>
      <c r="V897" t="s">
        <v>177</v>
      </c>
      <c r="W897">
        <v>1467</v>
      </c>
      <c r="X897" t="s">
        <v>2706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44967</v>
      </c>
      <c r="AW897" s="106">
        <v>3.5</v>
      </c>
      <c r="AX897" s="40">
        <f>VLOOKUP(dummy_data!$AU897,dummy_oppeained!B:C,2,0)</f>
        <v>6</v>
      </c>
      <c r="AY897" s="22" t="str">
        <f>VLOOKUP(AT897,dummy_oppeained!B:D,3,0)</f>
        <v>hindeline arvestus (eristav hindamine)</v>
      </c>
      <c r="AZ897" s="72">
        <f>VLOOKUP(AS:AS,hinded_abi!B:D,3,0)</f>
        <v>3</v>
      </c>
      <c r="BA897" s="26">
        <f t="shared" si="39"/>
        <v>18</v>
      </c>
      <c r="BB897" s="27">
        <f t="shared" si="40"/>
        <v>6</v>
      </c>
      <c r="BC897" s="95" t="str">
        <f t="shared" si="41"/>
        <v>S00037_34801067418_õppeaine56_44967</v>
      </c>
      <c r="BD897" s="99">
        <f>COUNTIF($BC$2:BC897, BC897)</f>
        <v>1</v>
      </c>
    </row>
    <row r="898" spans="1:56" hidden="1" x14ac:dyDescent="0.25">
      <c r="A898" t="s">
        <v>335</v>
      </c>
      <c r="B898" t="s">
        <v>242</v>
      </c>
      <c r="C898" t="s">
        <v>291</v>
      </c>
      <c r="D898" t="s">
        <v>899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935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2706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44967</v>
      </c>
      <c r="AW898" s="106">
        <v>3</v>
      </c>
      <c r="AX898" s="15">
        <f>VLOOKUP(dummy_data!$AU898,dummy_oppeained!B:C,2,0)</f>
        <v>2</v>
      </c>
      <c r="AY898" s="22" t="str">
        <f>VLOOKUP(AT898,dummy_oppeained!B:D,3,0)</f>
        <v>arvestus (mitteeristav)</v>
      </c>
      <c r="AZ898" s="72" t="str">
        <f>VLOOKUP(AS:AS,hinded_abi!B:D,3,0)</f>
        <v>NULL</v>
      </c>
      <c r="BA898" s="26" t="str">
        <f t="shared" si="39"/>
        <v/>
      </c>
      <c r="BB898" s="27">
        <f t="shared" si="40"/>
        <v>0</v>
      </c>
      <c r="BC898" s="95" t="str">
        <f t="shared" si="41"/>
        <v>S00038_35002095932_õppeaine4_44967</v>
      </c>
      <c r="BD898" s="99">
        <f>COUNTIF($BC$2:BC898, BC898)</f>
        <v>1</v>
      </c>
    </row>
    <row r="899" spans="1:56" hidden="1" x14ac:dyDescent="0.25">
      <c r="A899" t="s">
        <v>335</v>
      </c>
      <c r="B899" t="s">
        <v>242</v>
      </c>
      <c r="C899" t="s">
        <v>291</v>
      </c>
      <c r="D899" t="s">
        <v>899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935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2706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45698</v>
      </c>
      <c r="AW899" s="106">
        <v>3</v>
      </c>
      <c r="AX899" s="40">
        <f>VLOOKUP(dummy_data!$AU899,dummy_oppeained!B:C,2,0)</f>
        <v>3</v>
      </c>
      <c r="AY899" s="22" t="str">
        <f>VLOOKUP(AT899,dummy_oppeained!B:D,3,0)</f>
        <v>arvestus (mitteeristav)</v>
      </c>
      <c r="AZ899" s="72" t="str">
        <f>VLOOKUP(AS:AS,hinded_abi!B:D,3,0)</f>
        <v>NULL</v>
      </c>
      <c r="BA899" s="26" t="str">
        <f t="shared" ref="BA899:BA962" si="42">IF(AY899&lt;&gt;"arvestus(mitteeristav)", IF(ISNUMBER(AZ899), AX899*AZ899, ""), "")</f>
        <v/>
      </c>
      <c r="BB899" s="27">
        <f t="shared" ref="BB899:BB962" si="43">IF(AY899&lt;&gt;"arvestus (mitteeristav)",AX899,0)</f>
        <v>0</v>
      </c>
      <c r="BC899" s="95" t="str">
        <f t="shared" ref="BC899:BC962" si="44">_xlfn.CONCAT(A899,"_",E899,"_",AT899,"_",AV899)</f>
        <v>S00038_35002095932_õppeaine99_45698</v>
      </c>
      <c r="BD899" s="99">
        <f>COUNTIF($BC$2:BC899, BC899)</f>
        <v>1</v>
      </c>
    </row>
    <row r="900" spans="1:56" hidden="1" x14ac:dyDescent="0.25">
      <c r="A900" t="s">
        <v>335</v>
      </c>
      <c r="B900" t="s">
        <v>242</v>
      </c>
      <c r="C900" t="s">
        <v>291</v>
      </c>
      <c r="D900" t="s">
        <v>899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935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2706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45545</v>
      </c>
      <c r="AW900" s="106">
        <v>3</v>
      </c>
      <c r="AX900" s="15">
        <f>VLOOKUP(dummy_data!$AU900,dummy_oppeained!B:C,2,0)</f>
        <v>2</v>
      </c>
      <c r="AY900" s="22" t="str">
        <f>VLOOKUP(AT900,dummy_oppeained!B:D,3,0)</f>
        <v>arvestus (mitteeristav)</v>
      </c>
      <c r="AZ900" s="72" t="str">
        <f>VLOOKUP(AS:AS,hinded_abi!B:D,3,0)</f>
        <v>NULL</v>
      </c>
      <c r="BA900" s="26" t="str">
        <f t="shared" si="42"/>
        <v/>
      </c>
      <c r="BB900" s="27">
        <f t="shared" si="43"/>
        <v>0</v>
      </c>
      <c r="BC900" s="95" t="str">
        <f t="shared" si="44"/>
        <v>S00038_35002095932_õppeaine61_45545</v>
      </c>
      <c r="BD900" s="99">
        <f>COUNTIF($BC$2:BC900, BC900)</f>
        <v>1</v>
      </c>
    </row>
    <row r="901" spans="1:56" hidden="1" x14ac:dyDescent="0.25">
      <c r="A901" t="s">
        <v>335</v>
      </c>
      <c r="B901" t="s">
        <v>242</v>
      </c>
      <c r="C901" t="s">
        <v>291</v>
      </c>
      <c r="D901" t="s">
        <v>899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935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2706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44449</v>
      </c>
      <c r="AW901" s="106">
        <v>3</v>
      </c>
      <c r="AX901" s="40">
        <f>VLOOKUP(dummy_data!$AU901,dummy_oppeained!B:C,2,0)</f>
        <v>3</v>
      </c>
      <c r="AY901" s="22" t="str">
        <f>VLOOKUP(AT901,dummy_oppeained!B:D,3,0)</f>
        <v>arvestus (mitteeristav)</v>
      </c>
      <c r="AZ901" s="72" t="str">
        <f>VLOOKUP(AS:AS,hinded_abi!B:D,3,0)</f>
        <v>NULL</v>
      </c>
      <c r="BA901" s="26" t="str">
        <f t="shared" si="42"/>
        <v/>
      </c>
      <c r="BB901" s="27">
        <f t="shared" si="43"/>
        <v>0</v>
      </c>
      <c r="BC901" s="95" t="str">
        <f t="shared" si="44"/>
        <v>S00038_35002095932_õppeaine43_44449</v>
      </c>
      <c r="BD901" s="99">
        <f>COUNTIF($BC$2:BC901, BC901)</f>
        <v>1</v>
      </c>
    </row>
    <row r="902" spans="1:56" hidden="1" x14ac:dyDescent="0.25">
      <c r="A902" t="s">
        <v>335</v>
      </c>
      <c r="B902" t="s">
        <v>242</v>
      </c>
      <c r="C902" t="s">
        <v>291</v>
      </c>
      <c r="D902" t="s">
        <v>899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935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2706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44967</v>
      </c>
      <c r="AW902" s="106">
        <v>3</v>
      </c>
      <c r="AX902" s="15">
        <f>VLOOKUP(dummy_data!$AU902,dummy_oppeained!B:C,2,0)</f>
        <v>9</v>
      </c>
      <c r="AY902" s="22" t="str">
        <f>VLOOKUP(AT902,dummy_oppeained!B:D,3,0)</f>
        <v>eksam (eristav hindamine)</v>
      </c>
      <c r="AZ902" s="72">
        <f>VLOOKUP(AS:AS,hinded_abi!B:D,3,0)</f>
        <v>3</v>
      </c>
      <c r="BA902" s="26">
        <f t="shared" si="42"/>
        <v>27</v>
      </c>
      <c r="BB902" s="27">
        <f t="shared" si="43"/>
        <v>9</v>
      </c>
      <c r="BC902" s="95" t="str">
        <f t="shared" si="44"/>
        <v>S00038_35002095932_õppeaine66_44967</v>
      </c>
      <c r="BD902" s="99">
        <f>COUNTIF($BC$2:BC902, BC902)</f>
        <v>1</v>
      </c>
    </row>
    <row r="903" spans="1:56" hidden="1" x14ac:dyDescent="0.25">
      <c r="A903" t="s">
        <v>335</v>
      </c>
      <c r="B903" t="s">
        <v>242</v>
      </c>
      <c r="C903" t="s">
        <v>291</v>
      </c>
      <c r="D903" t="s">
        <v>899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935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2706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45545</v>
      </c>
      <c r="AW903" s="106">
        <v>3</v>
      </c>
      <c r="AX903" s="40">
        <f>VLOOKUP(dummy_data!$AU903,dummy_oppeained!B:C,2,0)</f>
        <v>9</v>
      </c>
      <c r="AY903" s="22" t="str">
        <f>VLOOKUP(AT903,dummy_oppeained!B:D,3,0)</f>
        <v>eksam (eristav hindamine)</v>
      </c>
      <c r="AZ903" s="72">
        <f>VLOOKUP(AS:AS,hinded_abi!B:D,3,0)</f>
        <v>0</v>
      </c>
      <c r="BA903" s="26">
        <f t="shared" si="42"/>
        <v>0</v>
      </c>
      <c r="BB903" s="27">
        <f t="shared" si="43"/>
        <v>9</v>
      </c>
      <c r="BC903" s="95" t="str">
        <f t="shared" si="44"/>
        <v>S00038_35002095932_õppeaine80_45545</v>
      </c>
      <c r="BD903" s="99">
        <f>COUNTIF($BC$2:BC903, BC903)</f>
        <v>1</v>
      </c>
    </row>
    <row r="904" spans="1:56" hidden="1" x14ac:dyDescent="0.25">
      <c r="A904" t="s">
        <v>335</v>
      </c>
      <c r="B904" t="s">
        <v>242</v>
      </c>
      <c r="C904" t="s">
        <v>291</v>
      </c>
      <c r="D904" t="s">
        <v>899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935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2706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44602</v>
      </c>
      <c r="AW904" s="106">
        <v>3</v>
      </c>
      <c r="AX904" s="15">
        <f>VLOOKUP(dummy_data!$AU904,dummy_oppeained!B:C,2,0)</f>
        <v>6</v>
      </c>
      <c r="AY904" s="22" t="str">
        <f>VLOOKUP(AT904,dummy_oppeained!B:D,3,0)</f>
        <v>hindeline arvestus (eristav hindamine)</v>
      </c>
      <c r="AZ904" s="72">
        <f>VLOOKUP(AS:AS,hinded_abi!B:D,3,0)</f>
        <v>0</v>
      </c>
      <c r="BA904" s="26">
        <f t="shared" si="42"/>
        <v>0</v>
      </c>
      <c r="BB904" s="27">
        <f t="shared" si="43"/>
        <v>6</v>
      </c>
      <c r="BC904" s="95" t="str">
        <f t="shared" si="44"/>
        <v>S00038_35002095932_õppeaine41_44602</v>
      </c>
      <c r="BD904" s="99">
        <f>COUNTIF($BC$2:BC904, BC904)</f>
        <v>1</v>
      </c>
    </row>
    <row r="905" spans="1:56" hidden="1" x14ac:dyDescent="0.25">
      <c r="A905" t="s">
        <v>335</v>
      </c>
      <c r="B905" t="s">
        <v>242</v>
      </c>
      <c r="C905" t="s">
        <v>291</v>
      </c>
      <c r="D905" t="s">
        <v>899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935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2706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45179</v>
      </c>
      <c r="AW905" s="106">
        <v>3</v>
      </c>
      <c r="AX905" s="40">
        <f>VLOOKUP(dummy_data!$AU905,dummy_oppeained!B:C,2,0)</f>
        <v>5</v>
      </c>
      <c r="AY905" s="22" t="str">
        <f>VLOOKUP(AT905,dummy_oppeained!B:D,3,0)</f>
        <v>hindeline arvestus (eristav hindamine)</v>
      </c>
      <c r="AZ905" s="72">
        <f>VLOOKUP(AS:AS,hinded_abi!B:D,3,0)</f>
        <v>0</v>
      </c>
      <c r="BA905" s="26">
        <f t="shared" si="42"/>
        <v>0</v>
      </c>
      <c r="BB905" s="27">
        <f t="shared" si="43"/>
        <v>5</v>
      </c>
      <c r="BC905" s="95" t="str">
        <f t="shared" si="44"/>
        <v>S00038_35002095932_õppeaine96_45179</v>
      </c>
      <c r="BD905" s="99">
        <f>COUNTIF($BC$2:BC905, BC905)</f>
        <v>1</v>
      </c>
    </row>
    <row r="906" spans="1:56" hidden="1" x14ac:dyDescent="0.25">
      <c r="A906" t="s">
        <v>335</v>
      </c>
      <c r="B906" t="s">
        <v>242</v>
      </c>
      <c r="C906" t="s">
        <v>291</v>
      </c>
      <c r="D906" t="s">
        <v>899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935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2706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45698</v>
      </c>
      <c r="AW906" s="106">
        <v>3</v>
      </c>
      <c r="AX906" s="15">
        <f>VLOOKUP(dummy_data!$AU906,dummy_oppeained!B:C,2,0)</f>
        <v>2</v>
      </c>
      <c r="AY906" s="22" t="str">
        <f>VLOOKUP(AT906,dummy_oppeained!B:D,3,0)</f>
        <v>arvestus (mitteeristav)</v>
      </c>
      <c r="AZ906" s="72" t="str">
        <f>VLOOKUP(AS:AS,hinded_abi!B:D,3,0)</f>
        <v>NULL</v>
      </c>
      <c r="BA906" s="26" t="str">
        <f t="shared" si="42"/>
        <v/>
      </c>
      <c r="BB906" s="27">
        <f t="shared" si="43"/>
        <v>0</v>
      </c>
      <c r="BC906" s="95" t="str">
        <f t="shared" si="44"/>
        <v>S00038_35002095932_õppeaine75_45698</v>
      </c>
      <c r="BD906" s="99">
        <f>COUNTIF($BC$2:BC906, BC906)</f>
        <v>1</v>
      </c>
    </row>
    <row r="907" spans="1:56" hidden="1" x14ac:dyDescent="0.25">
      <c r="A907" t="s">
        <v>335</v>
      </c>
      <c r="B907" t="s">
        <v>242</v>
      </c>
      <c r="C907" t="s">
        <v>291</v>
      </c>
      <c r="D907" t="s">
        <v>899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935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2706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44814</v>
      </c>
      <c r="AW907" s="106">
        <v>3</v>
      </c>
      <c r="AX907" s="40">
        <f>VLOOKUP(dummy_data!$AU907,dummy_oppeained!B:C,2,0)</f>
        <v>2</v>
      </c>
      <c r="AY907" s="22" t="str">
        <f>VLOOKUP(AT907,dummy_oppeained!B:D,3,0)</f>
        <v>arvestus (mitteeristav)</v>
      </c>
      <c r="AZ907" s="72" t="str">
        <f>VLOOKUP(AS:AS,hinded_abi!B:D,3,0)</f>
        <v>NULL</v>
      </c>
      <c r="BA907" s="26" t="str">
        <f t="shared" si="42"/>
        <v/>
      </c>
      <c r="BB907" s="27">
        <f t="shared" si="43"/>
        <v>0</v>
      </c>
      <c r="BC907" s="95" t="str">
        <f t="shared" si="44"/>
        <v>S00038_35002095932_õppeaine88_44814</v>
      </c>
      <c r="BD907" s="99">
        <f>COUNTIF($BC$2:BC907, BC907)</f>
        <v>1</v>
      </c>
    </row>
    <row r="908" spans="1:56" hidden="1" x14ac:dyDescent="0.25">
      <c r="A908" t="s">
        <v>335</v>
      </c>
      <c r="B908" t="s">
        <v>242</v>
      </c>
      <c r="C908" t="s">
        <v>291</v>
      </c>
      <c r="D908" t="s">
        <v>899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935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2706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45179</v>
      </c>
      <c r="AW908" s="106">
        <v>3</v>
      </c>
      <c r="AX908" s="15">
        <f>VLOOKUP(dummy_data!$AU908,dummy_oppeained!B:C,2,0)</f>
        <v>6</v>
      </c>
      <c r="AY908" s="22" t="str">
        <f>VLOOKUP(AT908,dummy_oppeained!B:D,3,0)</f>
        <v>hindeline arvestus (eristav hindamine)</v>
      </c>
      <c r="AZ908" s="72">
        <f>VLOOKUP(AS:AS,hinded_abi!B:D,3,0)</f>
        <v>0</v>
      </c>
      <c r="BA908" s="26">
        <f t="shared" si="42"/>
        <v>0</v>
      </c>
      <c r="BB908" s="27">
        <f t="shared" si="43"/>
        <v>6</v>
      </c>
      <c r="BC908" s="95" t="str">
        <f t="shared" si="44"/>
        <v>S00038_35002095932_õppeaine16_45179</v>
      </c>
      <c r="BD908" s="99">
        <f>COUNTIF($BC$2:BC908, BC908)</f>
        <v>1</v>
      </c>
    </row>
    <row r="909" spans="1:56" hidden="1" x14ac:dyDescent="0.25">
      <c r="A909" t="s">
        <v>335</v>
      </c>
      <c r="B909" t="s">
        <v>242</v>
      </c>
      <c r="C909" t="s">
        <v>291</v>
      </c>
      <c r="D909" t="s">
        <v>899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935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2706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44967</v>
      </c>
      <c r="AW909" s="106">
        <v>3</v>
      </c>
      <c r="AX909" s="40">
        <f>VLOOKUP(dummy_data!$AU909,dummy_oppeained!B:C,2,0)</f>
        <v>3</v>
      </c>
      <c r="AY909" s="22" t="str">
        <f>VLOOKUP(AT909,dummy_oppeained!B:D,3,0)</f>
        <v>arvestus (mitteeristav)</v>
      </c>
      <c r="AZ909" s="72" t="str">
        <f>VLOOKUP(AS:AS,hinded_abi!B:D,3,0)</f>
        <v>NULL</v>
      </c>
      <c r="BA909" s="26" t="str">
        <f t="shared" si="42"/>
        <v/>
      </c>
      <c r="BB909" s="27">
        <f t="shared" si="43"/>
        <v>0</v>
      </c>
      <c r="BC909" s="95" t="str">
        <f t="shared" si="44"/>
        <v>S00038_35002095932_õppeaine35_44967</v>
      </c>
      <c r="BD909" s="99">
        <f>COUNTIF($BC$2:BC909, BC909)</f>
        <v>1</v>
      </c>
    </row>
    <row r="910" spans="1:56" hidden="1" x14ac:dyDescent="0.25">
      <c r="A910" t="s">
        <v>335</v>
      </c>
      <c r="B910" t="s">
        <v>242</v>
      </c>
      <c r="C910" t="s">
        <v>291</v>
      </c>
      <c r="D910" t="s">
        <v>899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935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2706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45332</v>
      </c>
      <c r="AW910" s="106">
        <v>3</v>
      </c>
      <c r="AX910" s="15">
        <f>VLOOKUP(dummy_data!$AU910,dummy_oppeained!B:C,2,0)</f>
        <v>5</v>
      </c>
      <c r="AY910" s="22" t="str">
        <f>VLOOKUP(AT910,dummy_oppeained!B:D,3,0)</f>
        <v>hindeline arvestus (eristav hindamine)</v>
      </c>
      <c r="AZ910" s="72">
        <f>VLOOKUP(AS:AS,hinded_abi!B:D,3,0)</f>
        <v>0</v>
      </c>
      <c r="BA910" s="26">
        <f t="shared" si="42"/>
        <v>0</v>
      </c>
      <c r="BB910" s="27">
        <f t="shared" si="43"/>
        <v>5</v>
      </c>
      <c r="BC910" s="95" t="str">
        <f t="shared" si="44"/>
        <v>S00038_35002095932_õppeaine67_45332</v>
      </c>
      <c r="BD910" s="99">
        <f>COUNTIF($BC$2:BC910, BC910)</f>
        <v>1</v>
      </c>
    </row>
    <row r="911" spans="1:56" hidden="1" x14ac:dyDescent="0.25">
      <c r="A911" t="s">
        <v>335</v>
      </c>
      <c r="B911" t="s">
        <v>242</v>
      </c>
      <c r="C911" t="s">
        <v>291</v>
      </c>
      <c r="D911" t="s">
        <v>899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935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2706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44602</v>
      </c>
      <c r="AW911" s="106">
        <v>3</v>
      </c>
      <c r="AX911" s="40">
        <f>VLOOKUP(dummy_data!$AU911,dummy_oppeained!B:C,2,0)</f>
        <v>6</v>
      </c>
      <c r="AY911" s="22" t="str">
        <f>VLOOKUP(AT911,dummy_oppeained!B:D,3,0)</f>
        <v>hindeline arvestus (eristav hindamine)</v>
      </c>
      <c r="AZ911" s="72">
        <f>VLOOKUP(AS:AS,hinded_abi!B:D,3,0)</f>
        <v>5</v>
      </c>
      <c r="BA911" s="26">
        <f t="shared" si="42"/>
        <v>30</v>
      </c>
      <c r="BB911" s="27">
        <f t="shared" si="43"/>
        <v>6</v>
      </c>
      <c r="BC911" s="95" t="str">
        <f t="shared" si="44"/>
        <v>S00038_35002095932_õppeaine70_44602</v>
      </c>
      <c r="BD911" s="99">
        <f>COUNTIF($BC$2:BC911, BC911)</f>
        <v>1</v>
      </c>
    </row>
    <row r="912" spans="1:56" hidden="1" x14ac:dyDescent="0.25">
      <c r="A912" t="s">
        <v>335</v>
      </c>
      <c r="B912" t="s">
        <v>242</v>
      </c>
      <c r="C912" t="s">
        <v>291</v>
      </c>
      <c r="D912" t="s">
        <v>899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935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2706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45179</v>
      </c>
      <c r="AW912" s="106">
        <v>3</v>
      </c>
      <c r="AX912" s="15">
        <f>VLOOKUP(dummy_data!$AU912,dummy_oppeained!B:C,2,0)</f>
        <v>3</v>
      </c>
      <c r="AY912" s="22" t="str">
        <f>VLOOKUP(AT912,dummy_oppeained!B:D,3,0)</f>
        <v>arvestus (mitteeristav)</v>
      </c>
      <c r="AZ912" s="72" t="str">
        <f>VLOOKUP(AS:AS,hinded_abi!B:D,3,0)</f>
        <v>NULL</v>
      </c>
      <c r="BA912" s="26" t="str">
        <f t="shared" si="42"/>
        <v/>
      </c>
      <c r="BB912" s="27">
        <f t="shared" si="43"/>
        <v>0</v>
      </c>
      <c r="BC912" s="95" t="str">
        <f t="shared" si="44"/>
        <v>S00038_35002095932_õppeaine76_45179</v>
      </c>
      <c r="BD912" s="99">
        <f>COUNTIF($BC$2:BC912, BC912)</f>
        <v>1</v>
      </c>
    </row>
    <row r="913" spans="1:56" hidden="1" x14ac:dyDescent="0.25">
      <c r="A913" t="s">
        <v>335</v>
      </c>
      <c r="B913" t="s">
        <v>242</v>
      </c>
      <c r="C913" t="s">
        <v>291</v>
      </c>
      <c r="D913" t="s">
        <v>899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935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2706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44237</v>
      </c>
      <c r="AW913" s="106">
        <v>3</v>
      </c>
      <c r="AX913" s="40">
        <f>VLOOKUP(dummy_data!$AU913,dummy_oppeained!B:C,2,0)</f>
        <v>5</v>
      </c>
      <c r="AY913" s="22" t="str">
        <f>VLOOKUP(AT913,dummy_oppeained!B:D,3,0)</f>
        <v>hindeline arvestus (eristav hindamine)</v>
      </c>
      <c r="AZ913" s="72">
        <f>VLOOKUP(AS:AS,hinded_abi!B:D,3,0)</f>
        <v>0</v>
      </c>
      <c r="BA913" s="26">
        <f t="shared" si="42"/>
        <v>0</v>
      </c>
      <c r="BB913" s="27">
        <f t="shared" si="43"/>
        <v>5</v>
      </c>
      <c r="BC913" s="95" t="str">
        <f t="shared" si="44"/>
        <v>S00038_35002095932_õppeaine82_44237</v>
      </c>
      <c r="BD913" s="99">
        <f>COUNTIF($BC$2:BC913, BC913)</f>
        <v>1</v>
      </c>
    </row>
    <row r="914" spans="1:56" hidden="1" x14ac:dyDescent="0.25">
      <c r="A914" t="s">
        <v>335</v>
      </c>
      <c r="B914" t="s">
        <v>242</v>
      </c>
      <c r="C914" t="s">
        <v>291</v>
      </c>
      <c r="D914" t="s">
        <v>899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935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2706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44449</v>
      </c>
      <c r="AW914" s="106">
        <v>3</v>
      </c>
      <c r="AX914" s="15">
        <f>VLOOKUP(dummy_data!$AU914,dummy_oppeained!B:C,2,0)</f>
        <v>3</v>
      </c>
      <c r="AY914" s="22" t="str">
        <f>VLOOKUP(AT914,dummy_oppeained!B:D,3,0)</f>
        <v>arvestus (mitteeristav)</v>
      </c>
      <c r="AZ914" s="72" t="str">
        <f>VLOOKUP(AS:AS,hinded_abi!B:D,3,0)</f>
        <v>NULL</v>
      </c>
      <c r="BA914" s="26" t="str">
        <f t="shared" si="42"/>
        <v/>
      </c>
      <c r="BB914" s="27">
        <f t="shared" si="43"/>
        <v>0</v>
      </c>
      <c r="BC914" s="95" t="str">
        <f t="shared" si="44"/>
        <v>S00038_35002095932_õppeaine6_44449</v>
      </c>
      <c r="BD914" s="99">
        <f>COUNTIF($BC$2:BC914, BC914)</f>
        <v>1</v>
      </c>
    </row>
    <row r="915" spans="1:56" hidden="1" x14ac:dyDescent="0.25">
      <c r="A915" t="s">
        <v>335</v>
      </c>
      <c r="B915" t="s">
        <v>242</v>
      </c>
      <c r="C915" t="s">
        <v>291</v>
      </c>
      <c r="D915" t="s">
        <v>899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935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2706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44602</v>
      </c>
      <c r="AW915" s="106">
        <v>3</v>
      </c>
      <c r="AX915" s="40">
        <f>VLOOKUP(dummy_data!$AU915,dummy_oppeained!B:C,2,0)</f>
        <v>3</v>
      </c>
      <c r="AY915" s="22" t="str">
        <f>VLOOKUP(AT915,dummy_oppeained!B:D,3,0)</f>
        <v>arvestus (mitteeristav)</v>
      </c>
      <c r="AZ915" s="72" t="str">
        <f>VLOOKUP(AS:AS,hinded_abi!B:D,3,0)</f>
        <v>NULL</v>
      </c>
      <c r="BA915" s="26" t="str">
        <f t="shared" si="42"/>
        <v/>
      </c>
      <c r="BB915" s="27">
        <f t="shared" si="43"/>
        <v>0</v>
      </c>
      <c r="BC915" s="95" t="str">
        <f t="shared" si="44"/>
        <v>S00038_35002095932_õppeaine15_44602</v>
      </c>
      <c r="BD915" s="99">
        <f>COUNTIF($BC$2:BC915, BC915)</f>
        <v>1</v>
      </c>
    </row>
    <row r="916" spans="1:56" hidden="1" x14ac:dyDescent="0.25">
      <c r="A916" t="s">
        <v>335</v>
      </c>
      <c r="B916" t="s">
        <v>242</v>
      </c>
      <c r="C916" t="s">
        <v>291</v>
      </c>
      <c r="D916" t="s">
        <v>899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935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2706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45179</v>
      </c>
      <c r="AW916" s="106">
        <v>3</v>
      </c>
      <c r="AX916" s="15">
        <f>VLOOKUP(dummy_data!$AU916,dummy_oppeained!B:C,2,0)</f>
        <v>3</v>
      </c>
      <c r="AY916" s="22" t="str">
        <f>VLOOKUP(AT916,dummy_oppeained!B:D,3,0)</f>
        <v>arvestus (mitteeristav)</v>
      </c>
      <c r="AZ916" s="72" t="str">
        <f>VLOOKUP(AS:AS,hinded_abi!B:D,3,0)</f>
        <v>NULL</v>
      </c>
      <c r="BA916" s="26" t="str">
        <f t="shared" si="42"/>
        <v/>
      </c>
      <c r="BB916" s="27">
        <f t="shared" si="43"/>
        <v>0</v>
      </c>
      <c r="BC916" s="95" t="str">
        <f t="shared" si="44"/>
        <v>S00038_35002095932_õppeaine62_45179</v>
      </c>
      <c r="BD916" s="99">
        <f>COUNTIF($BC$2:BC916, BC916)</f>
        <v>1</v>
      </c>
    </row>
    <row r="917" spans="1:56" hidden="1" x14ac:dyDescent="0.25">
      <c r="A917" t="s">
        <v>335</v>
      </c>
      <c r="B917" t="s">
        <v>242</v>
      </c>
      <c r="C917" t="s">
        <v>291</v>
      </c>
      <c r="D917" t="s">
        <v>899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935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2706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44967</v>
      </c>
      <c r="AW917" s="106">
        <v>3</v>
      </c>
      <c r="AX917" s="40">
        <f>VLOOKUP(dummy_data!$AU917,dummy_oppeained!B:C,2,0)</f>
        <v>3</v>
      </c>
      <c r="AY917" s="22" t="str">
        <f>VLOOKUP(AT917,dummy_oppeained!B:D,3,0)</f>
        <v>arvestus (mitteeristav)</v>
      </c>
      <c r="AZ917" s="72" t="str">
        <f>VLOOKUP(AS:AS,hinded_abi!B:D,3,0)</f>
        <v>NULL</v>
      </c>
      <c r="BA917" s="26" t="str">
        <f t="shared" si="42"/>
        <v/>
      </c>
      <c r="BB917" s="27">
        <f t="shared" si="43"/>
        <v>0</v>
      </c>
      <c r="BC917" s="95" t="str">
        <f t="shared" si="44"/>
        <v>S00038_35002095932_õppeaine71_44967</v>
      </c>
      <c r="BD917" s="99">
        <f>COUNTIF($BC$2:BC917, BC917)</f>
        <v>1</v>
      </c>
    </row>
    <row r="918" spans="1:56" hidden="1" x14ac:dyDescent="0.25">
      <c r="A918" t="s">
        <v>335</v>
      </c>
      <c r="B918" t="s">
        <v>242</v>
      </c>
      <c r="C918" t="s">
        <v>291</v>
      </c>
      <c r="D918" t="s">
        <v>899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935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2706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44449</v>
      </c>
      <c r="AW918" s="106">
        <v>3</v>
      </c>
      <c r="AX918" s="15">
        <f>VLOOKUP(dummy_data!$AU918,dummy_oppeained!B:C,2,0)</f>
        <v>6</v>
      </c>
      <c r="AY918" s="22" t="str">
        <f>VLOOKUP(AT918,dummy_oppeained!B:D,3,0)</f>
        <v>hindeline arvestus (eristav hindamine)</v>
      </c>
      <c r="AZ918" s="72">
        <f>VLOOKUP(AS:AS,hinded_abi!B:D,3,0)</f>
        <v>0</v>
      </c>
      <c r="BA918" s="26">
        <f t="shared" si="42"/>
        <v>0</v>
      </c>
      <c r="BB918" s="27">
        <f t="shared" si="43"/>
        <v>6</v>
      </c>
      <c r="BC918" s="95" t="str">
        <f t="shared" si="44"/>
        <v>S00038_35002095932_õppeaine44_44449</v>
      </c>
      <c r="BD918" s="99">
        <f>COUNTIF($BC$2:BC918, BC918)</f>
        <v>1</v>
      </c>
    </row>
    <row r="919" spans="1:56" hidden="1" x14ac:dyDescent="0.25">
      <c r="A919" t="s">
        <v>335</v>
      </c>
      <c r="B919" t="s">
        <v>242</v>
      </c>
      <c r="C919" t="s">
        <v>291</v>
      </c>
      <c r="D919" t="s">
        <v>899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935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2706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44084</v>
      </c>
      <c r="AW919" s="106">
        <v>3</v>
      </c>
      <c r="AX919" s="40">
        <f>VLOOKUP(dummy_data!$AU919,dummy_oppeained!B:C,2,0)</f>
        <v>6</v>
      </c>
      <c r="AY919" s="22" t="str">
        <f>VLOOKUP(AT919,dummy_oppeained!B:D,3,0)</f>
        <v>hindeline arvestus (eristav hindamine)</v>
      </c>
      <c r="AZ919" s="72">
        <f>VLOOKUP(AS:AS,hinded_abi!B:D,3,0)</f>
        <v>5</v>
      </c>
      <c r="BA919" s="26">
        <f t="shared" si="42"/>
        <v>30</v>
      </c>
      <c r="BB919" s="27">
        <f t="shared" si="43"/>
        <v>6</v>
      </c>
      <c r="BC919" s="95" t="str">
        <f t="shared" si="44"/>
        <v>S00038_35002095932_õppeaine56_44084</v>
      </c>
      <c r="BD919" s="99">
        <f>COUNTIF($BC$2:BC919, BC919)</f>
        <v>1</v>
      </c>
    </row>
    <row r="920" spans="1:56" hidden="1" x14ac:dyDescent="0.25">
      <c r="A920" t="s">
        <v>335</v>
      </c>
      <c r="B920" t="s">
        <v>242</v>
      </c>
      <c r="C920" t="s">
        <v>291</v>
      </c>
      <c r="D920" t="s">
        <v>899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935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2706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44602</v>
      </c>
      <c r="AW920" s="106">
        <v>3</v>
      </c>
      <c r="AX920" s="15">
        <f>VLOOKUP(dummy_data!$AU920,dummy_oppeained!B:C,2,0)</f>
        <v>6</v>
      </c>
      <c r="AY920" s="22" t="str">
        <f>VLOOKUP(AT920,dummy_oppeained!B:D,3,0)</f>
        <v>hindeline arvestus (eristav hindamine)</v>
      </c>
      <c r="AZ920" s="72">
        <f>VLOOKUP(AS:AS,hinded_abi!B:D,3,0)</f>
        <v>0</v>
      </c>
      <c r="BA920" s="26">
        <f t="shared" si="42"/>
        <v>0</v>
      </c>
      <c r="BB920" s="27">
        <f t="shared" si="43"/>
        <v>6</v>
      </c>
      <c r="BC920" s="95" t="str">
        <f t="shared" si="44"/>
        <v>S00038_35002095932_õppeaine78_44602</v>
      </c>
      <c r="BD920" s="99">
        <f>COUNTIF($BC$2:BC920, BC920)</f>
        <v>1</v>
      </c>
    </row>
    <row r="921" spans="1:56" hidden="1" x14ac:dyDescent="0.25">
      <c r="A921" t="s">
        <v>335</v>
      </c>
      <c r="B921" t="s">
        <v>242</v>
      </c>
      <c r="C921" t="s">
        <v>291</v>
      </c>
      <c r="D921" t="s">
        <v>899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935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2706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45332</v>
      </c>
      <c r="AW921" s="106">
        <v>3</v>
      </c>
      <c r="AX921" s="40">
        <f>VLOOKUP(dummy_data!$AU921,dummy_oppeained!B:C,2,0)</f>
        <v>6</v>
      </c>
      <c r="AY921" s="22" t="str">
        <f>VLOOKUP(AT921,dummy_oppeained!B:D,3,0)</f>
        <v>hindeline arvestus (eristav hindamine)</v>
      </c>
      <c r="AZ921" s="72">
        <f>VLOOKUP(AS:AS,hinded_abi!B:D,3,0)</f>
        <v>1</v>
      </c>
      <c r="BA921" s="26">
        <f t="shared" si="42"/>
        <v>6</v>
      </c>
      <c r="BB921" s="27">
        <f t="shared" si="43"/>
        <v>6</v>
      </c>
      <c r="BC921" s="95" t="str">
        <f t="shared" si="44"/>
        <v>S00038_35002095932_õppeaine97_45332</v>
      </c>
      <c r="BD921" s="99">
        <f>COUNTIF($BC$2:BC921, BC921)</f>
        <v>1</v>
      </c>
    </row>
    <row r="922" spans="1:56" hidden="1" x14ac:dyDescent="0.25">
      <c r="A922" t="s">
        <v>335</v>
      </c>
      <c r="B922" t="s">
        <v>242</v>
      </c>
      <c r="C922" t="s">
        <v>291</v>
      </c>
      <c r="D922" t="s">
        <v>899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935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2706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44449</v>
      </c>
      <c r="AW922" s="106">
        <v>3</v>
      </c>
      <c r="AX922" s="15">
        <f>VLOOKUP(dummy_data!$AU922,dummy_oppeained!B:C,2,0)</f>
        <v>2</v>
      </c>
      <c r="AY922" s="22" t="str">
        <f>VLOOKUP(AT922,dummy_oppeained!B:D,3,0)</f>
        <v>arvestus (mitteeristav)</v>
      </c>
      <c r="AZ922" s="72" t="str">
        <f>VLOOKUP(AS:AS,hinded_abi!B:D,3,0)</f>
        <v>NULL</v>
      </c>
      <c r="BA922" s="26" t="str">
        <f t="shared" si="42"/>
        <v/>
      </c>
      <c r="BB922" s="27">
        <f t="shared" si="43"/>
        <v>0</v>
      </c>
      <c r="BC922" s="95" t="str">
        <f t="shared" si="44"/>
        <v>S00038_35002095932_õppeaine5_44449</v>
      </c>
      <c r="BD922" s="99">
        <f>COUNTIF($BC$2:BC922, BC922)</f>
        <v>1</v>
      </c>
    </row>
    <row r="923" spans="1:56" hidden="1" x14ac:dyDescent="0.25">
      <c r="A923" t="s">
        <v>335</v>
      </c>
      <c r="B923" t="s">
        <v>242</v>
      </c>
      <c r="C923" t="s">
        <v>291</v>
      </c>
      <c r="D923" t="s">
        <v>899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935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2706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44449</v>
      </c>
      <c r="AW923" s="106">
        <v>3</v>
      </c>
      <c r="AX923" s="40">
        <f>VLOOKUP(dummy_data!$AU923,dummy_oppeained!B:C,2,0)</f>
        <v>6</v>
      </c>
      <c r="AY923" s="22" t="str">
        <f>VLOOKUP(AT923,dummy_oppeained!B:D,3,0)</f>
        <v>hindeline arvestus (eristav hindamine)</v>
      </c>
      <c r="AZ923" s="72">
        <f>VLOOKUP(AS:AS,hinded_abi!B:D,3,0)</f>
        <v>0</v>
      </c>
      <c r="BA923" s="26">
        <f t="shared" si="42"/>
        <v>0</v>
      </c>
      <c r="BB923" s="27">
        <f t="shared" si="43"/>
        <v>6</v>
      </c>
      <c r="BC923" s="95" t="str">
        <f t="shared" si="44"/>
        <v>S00038_35002095932_õppeaine58_44449</v>
      </c>
      <c r="BD923" s="99">
        <f>COUNTIF($BC$2:BC923, BC923)</f>
        <v>1</v>
      </c>
    </row>
    <row r="924" spans="1:56" hidden="1" x14ac:dyDescent="0.25">
      <c r="A924" t="s">
        <v>335</v>
      </c>
      <c r="B924" t="s">
        <v>242</v>
      </c>
      <c r="C924" t="s">
        <v>291</v>
      </c>
      <c r="D924" t="s">
        <v>899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935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2706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45698</v>
      </c>
      <c r="AW924" s="106">
        <v>3</v>
      </c>
      <c r="AX924" s="15">
        <f>VLOOKUP(dummy_data!$AU924,dummy_oppeained!B:C,2,0)</f>
        <v>3</v>
      </c>
      <c r="AY924" s="22" t="str">
        <f>VLOOKUP(AT924,dummy_oppeained!B:D,3,0)</f>
        <v>arvestus (mitteeristav)</v>
      </c>
      <c r="AZ924" s="72" t="str">
        <f>VLOOKUP(AS:AS,hinded_abi!B:D,3,0)</f>
        <v>NULL</v>
      </c>
      <c r="BA924" s="26" t="str">
        <f t="shared" si="42"/>
        <v/>
      </c>
      <c r="BB924" s="27">
        <f t="shared" si="43"/>
        <v>0</v>
      </c>
      <c r="BC924" s="95" t="str">
        <f t="shared" si="44"/>
        <v>S00038_35002095932_õppeaine1_45698</v>
      </c>
      <c r="BD924" s="99">
        <f>COUNTIF($BC$2:BC924, BC924)</f>
        <v>1</v>
      </c>
    </row>
    <row r="925" spans="1:56" hidden="1" x14ac:dyDescent="0.25">
      <c r="A925" t="s">
        <v>335</v>
      </c>
      <c r="B925" t="s">
        <v>242</v>
      </c>
      <c r="C925" t="s">
        <v>291</v>
      </c>
      <c r="D925" t="s">
        <v>899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935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2706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44814</v>
      </c>
      <c r="AW925" s="106">
        <v>3</v>
      </c>
      <c r="AX925" s="40">
        <f>VLOOKUP(dummy_data!$AU925,dummy_oppeained!B:C,2,0)</f>
        <v>6</v>
      </c>
      <c r="AY925" s="22" t="str">
        <f>VLOOKUP(AT925,dummy_oppeained!B:D,3,0)</f>
        <v>hindeline arvestus (eristav hindamine)</v>
      </c>
      <c r="AZ925" s="72">
        <f>VLOOKUP(AS:AS,hinded_abi!B:D,3,0)</f>
        <v>0</v>
      </c>
      <c r="BA925" s="26">
        <f t="shared" si="42"/>
        <v>0</v>
      </c>
      <c r="BB925" s="27">
        <f t="shared" si="43"/>
        <v>6</v>
      </c>
      <c r="BC925" s="95" t="str">
        <f t="shared" si="44"/>
        <v>S00038_35002095932_õppeaine83_44814</v>
      </c>
      <c r="BD925" s="99">
        <f>COUNTIF($BC$2:BC925, BC925)</f>
        <v>1</v>
      </c>
    </row>
    <row r="926" spans="1:56" hidden="1" x14ac:dyDescent="0.25">
      <c r="A926" t="s">
        <v>335</v>
      </c>
      <c r="B926" t="s">
        <v>242</v>
      </c>
      <c r="C926" t="s">
        <v>291</v>
      </c>
      <c r="D926" t="s">
        <v>899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935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2706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44602</v>
      </c>
      <c r="AW926" s="106">
        <v>3</v>
      </c>
      <c r="AX926" s="15">
        <f>VLOOKUP(dummy_data!$AU926,dummy_oppeained!B:C,2,0)</f>
        <v>8</v>
      </c>
      <c r="AY926" s="22" t="str">
        <f>VLOOKUP(AT926,dummy_oppeained!B:D,3,0)</f>
        <v>eksam (eristav hindamine)</v>
      </c>
      <c r="AZ926" s="72">
        <f>VLOOKUP(AS:AS,hinded_abi!B:D,3,0)</f>
        <v>0</v>
      </c>
      <c r="BA926" s="26">
        <f t="shared" si="42"/>
        <v>0</v>
      </c>
      <c r="BB926" s="27">
        <f t="shared" si="43"/>
        <v>8</v>
      </c>
      <c r="BC926" s="95" t="str">
        <f t="shared" si="44"/>
        <v>S00038_35002095932_õppeaine37_44602</v>
      </c>
      <c r="BD926" s="99">
        <f>COUNTIF($BC$2:BC926, BC926)</f>
        <v>1</v>
      </c>
    </row>
    <row r="927" spans="1:56" hidden="1" x14ac:dyDescent="0.25">
      <c r="A927" t="s">
        <v>335</v>
      </c>
      <c r="B927" t="s">
        <v>242</v>
      </c>
      <c r="C927" t="s">
        <v>291</v>
      </c>
      <c r="D927" t="s">
        <v>899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935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2706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45332</v>
      </c>
      <c r="AW927" s="106">
        <v>3</v>
      </c>
      <c r="AX927" s="40">
        <f>VLOOKUP(dummy_data!$AU927,dummy_oppeained!B:C,2,0)</f>
        <v>2</v>
      </c>
      <c r="AY927" s="22" t="str">
        <f>VLOOKUP(AT927,dummy_oppeained!B:D,3,0)</f>
        <v>arvestus (mitteeristav)</v>
      </c>
      <c r="AZ927" s="72" t="str">
        <f>VLOOKUP(AS:AS,hinded_abi!B:D,3,0)</f>
        <v>NULL</v>
      </c>
      <c r="BA927" s="26" t="str">
        <f t="shared" si="42"/>
        <v/>
      </c>
      <c r="BB927" s="27">
        <f t="shared" si="43"/>
        <v>0</v>
      </c>
      <c r="BC927" s="95" t="str">
        <f t="shared" si="44"/>
        <v>S00038_35002095932_õppeaine18_45332</v>
      </c>
      <c r="BD927" s="99">
        <f>COUNTIF($BC$2:BC927, BC927)</f>
        <v>1</v>
      </c>
    </row>
    <row r="928" spans="1:56" hidden="1" x14ac:dyDescent="0.25">
      <c r="A928" t="s">
        <v>336</v>
      </c>
      <c r="B928" t="s">
        <v>277</v>
      </c>
      <c r="C928" t="s">
        <v>233</v>
      </c>
      <c r="D928" t="s">
        <v>900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936</v>
      </c>
      <c r="Q928" t="s">
        <v>237</v>
      </c>
      <c r="R928" s="1">
        <v>44420</v>
      </c>
      <c r="S928" t="s">
        <v>773</v>
      </c>
      <c r="T928" t="s">
        <v>191</v>
      </c>
      <c r="U928" t="s">
        <v>60</v>
      </c>
      <c r="V928" t="s">
        <v>300</v>
      </c>
      <c r="W928">
        <v>1470</v>
      </c>
      <c r="X928" t="s">
        <v>2706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44237</v>
      </c>
      <c r="AW928" s="106">
        <v>4.5</v>
      </c>
      <c r="AX928" s="15">
        <f>VLOOKUP(dummy_data!$AU928,dummy_oppeained!B:C,2,0)</f>
        <v>3</v>
      </c>
      <c r="AY928" s="22" t="str">
        <f>VLOOKUP(AT928,dummy_oppeained!B:D,3,0)</f>
        <v>arvestus (mitteeristav)</v>
      </c>
      <c r="AZ928" s="72" t="str">
        <f>VLOOKUP(AS:AS,hinded_abi!B:D,3,0)</f>
        <v>NULL</v>
      </c>
      <c r="BA928" s="26" t="str">
        <f t="shared" si="42"/>
        <v/>
      </c>
      <c r="BB928" s="27">
        <f t="shared" si="43"/>
        <v>0</v>
      </c>
      <c r="BC928" s="95" t="str">
        <f t="shared" si="44"/>
        <v>S00039_31610128910_õppeaine49_44237</v>
      </c>
      <c r="BD928" s="99">
        <f>COUNTIF($BC$2:BC928, BC928)</f>
        <v>1</v>
      </c>
    </row>
    <row r="929" spans="1:56" hidden="1" x14ac:dyDescent="0.25">
      <c r="A929" t="s">
        <v>336</v>
      </c>
      <c r="B929" t="s">
        <v>277</v>
      </c>
      <c r="C929" t="s">
        <v>233</v>
      </c>
      <c r="D929" t="s">
        <v>900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936</v>
      </c>
      <c r="Q929" t="s">
        <v>237</v>
      </c>
      <c r="R929" s="1">
        <v>44420</v>
      </c>
      <c r="S929" t="s">
        <v>773</v>
      </c>
      <c r="T929" t="s">
        <v>191</v>
      </c>
      <c r="U929" t="s">
        <v>60</v>
      </c>
      <c r="V929" t="s">
        <v>300</v>
      </c>
      <c r="W929">
        <v>1470</v>
      </c>
      <c r="X929" t="s">
        <v>2706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44084</v>
      </c>
      <c r="AW929" s="106">
        <v>4.5</v>
      </c>
      <c r="AX929" s="40">
        <f>VLOOKUP(dummy_data!$AU929,dummy_oppeained!B:C,2,0)</f>
        <v>6</v>
      </c>
      <c r="AY929" s="22" t="str">
        <f>VLOOKUP(AT929,dummy_oppeained!B:D,3,0)</f>
        <v>hindeline arvestus (eristav hindamine)</v>
      </c>
      <c r="AZ929" s="72">
        <f>VLOOKUP(AS:AS,hinded_abi!B:D,3,0)</f>
        <v>0</v>
      </c>
      <c r="BA929" s="26">
        <f t="shared" si="42"/>
        <v>0</v>
      </c>
      <c r="BB929" s="27">
        <f t="shared" si="43"/>
        <v>6</v>
      </c>
      <c r="BC929" s="95" t="str">
        <f t="shared" si="44"/>
        <v>S00039_31610128910_õppeaine84_44084</v>
      </c>
      <c r="BD929" s="99">
        <f>COUNTIF($BC$2:BC929, BC929)</f>
        <v>1</v>
      </c>
    </row>
    <row r="930" spans="1:56" hidden="1" x14ac:dyDescent="0.25">
      <c r="A930" t="s">
        <v>336</v>
      </c>
      <c r="B930" t="s">
        <v>277</v>
      </c>
      <c r="C930" t="s">
        <v>233</v>
      </c>
      <c r="D930" t="s">
        <v>900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936</v>
      </c>
      <c r="Q930" t="s">
        <v>237</v>
      </c>
      <c r="R930" s="1">
        <v>44420</v>
      </c>
      <c r="S930" t="s">
        <v>773</v>
      </c>
      <c r="T930" t="s">
        <v>191</v>
      </c>
      <c r="U930" t="s">
        <v>60</v>
      </c>
      <c r="V930" t="s">
        <v>300</v>
      </c>
      <c r="W930">
        <v>1470</v>
      </c>
      <c r="X930" t="s">
        <v>2706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44237</v>
      </c>
      <c r="AW930" s="106">
        <v>4.5</v>
      </c>
      <c r="AX930" s="15">
        <f>VLOOKUP(dummy_data!$AU930,dummy_oppeained!B:C,2,0)</f>
        <v>3</v>
      </c>
      <c r="AY930" s="22" t="str">
        <f>VLOOKUP(AT930,dummy_oppeained!B:D,3,0)</f>
        <v>arvestus (mitteeristav)</v>
      </c>
      <c r="AZ930" s="72" t="str">
        <f>VLOOKUP(AS:AS,hinded_abi!B:D,3,0)</f>
        <v>NULL</v>
      </c>
      <c r="BA930" s="26" t="str">
        <f t="shared" si="42"/>
        <v/>
      </c>
      <c r="BB930" s="27">
        <f t="shared" si="43"/>
        <v>0</v>
      </c>
      <c r="BC930" s="95" t="str">
        <f t="shared" si="44"/>
        <v>S00039_31610128910_õppeaine62_44237</v>
      </c>
      <c r="BD930" s="99">
        <f>COUNTIF($BC$2:BC930, BC930)</f>
        <v>1</v>
      </c>
    </row>
    <row r="931" spans="1:56" hidden="1" x14ac:dyDescent="0.25">
      <c r="A931" t="s">
        <v>336</v>
      </c>
      <c r="B931" t="s">
        <v>277</v>
      </c>
      <c r="C931" t="s">
        <v>233</v>
      </c>
      <c r="D931" t="s">
        <v>900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936</v>
      </c>
      <c r="Q931" t="s">
        <v>237</v>
      </c>
      <c r="R931" s="1">
        <v>44420</v>
      </c>
      <c r="S931" t="s">
        <v>773</v>
      </c>
      <c r="T931" t="s">
        <v>191</v>
      </c>
      <c r="U931" t="s">
        <v>60</v>
      </c>
      <c r="V931" t="s">
        <v>300</v>
      </c>
      <c r="W931">
        <v>1470</v>
      </c>
      <c r="X931" t="s">
        <v>2706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44084</v>
      </c>
      <c r="AW931" s="106">
        <v>4.5</v>
      </c>
      <c r="AX931" s="40">
        <f>VLOOKUP(dummy_data!$AU931,dummy_oppeained!B:C,2,0)</f>
        <v>3</v>
      </c>
      <c r="AY931" s="22" t="str">
        <f>VLOOKUP(AT931,dummy_oppeained!B:D,3,0)</f>
        <v>arvestus (mitteeristav)</v>
      </c>
      <c r="AZ931" s="72" t="str">
        <f>VLOOKUP(AS:AS,hinded_abi!B:D,3,0)</f>
        <v>NULL</v>
      </c>
      <c r="BA931" s="26" t="str">
        <f t="shared" si="42"/>
        <v/>
      </c>
      <c r="BB931" s="27">
        <f t="shared" si="43"/>
        <v>0</v>
      </c>
      <c r="BC931" s="95" t="str">
        <f t="shared" si="44"/>
        <v>S00039_31610128910_õppeaine73_44084</v>
      </c>
      <c r="BD931" s="99">
        <f>COUNTIF($BC$2:BC931, BC931)</f>
        <v>1</v>
      </c>
    </row>
    <row r="932" spans="1:56" hidden="1" x14ac:dyDescent="0.25">
      <c r="A932" t="s">
        <v>336</v>
      </c>
      <c r="B932" t="s">
        <v>277</v>
      </c>
      <c r="C932" t="s">
        <v>233</v>
      </c>
      <c r="D932" t="s">
        <v>900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936</v>
      </c>
      <c r="Q932" t="s">
        <v>237</v>
      </c>
      <c r="R932" s="1">
        <v>44420</v>
      </c>
      <c r="S932" t="s">
        <v>773</v>
      </c>
      <c r="T932" t="s">
        <v>191</v>
      </c>
      <c r="U932" t="s">
        <v>60</v>
      </c>
      <c r="V932" t="s">
        <v>300</v>
      </c>
      <c r="W932">
        <v>1470</v>
      </c>
      <c r="X932" t="s">
        <v>2706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45179</v>
      </c>
      <c r="AW932" s="106">
        <v>4.5</v>
      </c>
      <c r="AX932" s="15">
        <f>VLOOKUP(dummy_data!$AU932,dummy_oppeained!B:C,2,0)</f>
        <v>5</v>
      </c>
      <c r="AY932" s="22" t="str">
        <f>VLOOKUP(AT932,dummy_oppeained!B:D,3,0)</f>
        <v>hindeline arvestus (eristav hindamine)</v>
      </c>
      <c r="AZ932" s="72">
        <f>VLOOKUP(AS:AS,hinded_abi!B:D,3,0)</f>
        <v>3</v>
      </c>
      <c r="BA932" s="26">
        <f t="shared" si="42"/>
        <v>15</v>
      </c>
      <c r="BB932" s="27">
        <f t="shared" si="43"/>
        <v>5</v>
      </c>
      <c r="BC932" s="95" t="str">
        <f t="shared" si="44"/>
        <v>S00039_31610128910_õppeaine53_45179</v>
      </c>
      <c r="BD932" s="99">
        <f>COUNTIF($BC$2:BC932, BC932)</f>
        <v>1</v>
      </c>
    </row>
    <row r="933" spans="1:56" hidden="1" x14ac:dyDescent="0.25">
      <c r="A933" t="s">
        <v>336</v>
      </c>
      <c r="B933" t="s">
        <v>277</v>
      </c>
      <c r="C933" t="s">
        <v>233</v>
      </c>
      <c r="D933" t="s">
        <v>900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936</v>
      </c>
      <c r="Q933" t="s">
        <v>237</v>
      </c>
      <c r="R933" s="1">
        <v>44420</v>
      </c>
      <c r="S933" t="s">
        <v>773</v>
      </c>
      <c r="T933" t="s">
        <v>191</v>
      </c>
      <c r="U933" t="s">
        <v>60</v>
      </c>
      <c r="V933" t="s">
        <v>300</v>
      </c>
      <c r="W933">
        <v>1470</v>
      </c>
      <c r="X933" t="s">
        <v>2706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45332</v>
      </c>
      <c r="AW933" s="106">
        <v>4.5</v>
      </c>
      <c r="AX933" s="40">
        <f>VLOOKUP(dummy_data!$AU933,dummy_oppeained!B:C,2,0)</f>
        <v>3</v>
      </c>
      <c r="AY933" s="22" t="str">
        <f>VLOOKUP(AT933,dummy_oppeained!B:D,3,0)</f>
        <v>arvestus (mitteeristav)</v>
      </c>
      <c r="AZ933" s="72" t="str">
        <f>VLOOKUP(AS:AS,hinded_abi!B:D,3,0)</f>
        <v>NULL</v>
      </c>
      <c r="BA933" s="26" t="str">
        <f t="shared" si="42"/>
        <v/>
      </c>
      <c r="BB933" s="27">
        <f t="shared" si="43"/>
        <v>0</v>
      </c>
      <c r="BC933" s="95" t="str">
        <f t="shared" si="44"/>
        <v>S00039_31610128910_õppeaine35_45332</v>
      </c>
      <c r="BD933" s="99">
        <f>COUNTIF($BC$2:BC933, BC933)</f>
        <v>1</v>
      </c>
    </row>
    <row r="934" spans="1:56" hidden="1" x14ac:dyDescent="0.25">
      <c r="A934" t="s">
        <v>336</v>
      </c>
      <c r="B934" t="s">
        <v>277</v>
      </c>
      <c r="C934" t="s">
        <v>233</v>
      </c>
      <c r="D934" t="s">
        <v>900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936</v>
      </c>
      <c r="Q934" t="s">
        <v>237</v>
      </c>
      <c r="R934" s="1">
        <v>44420</v>
      </c>
      <c r="S934" t="s">
        <v>773</v>
      </c>
      <c r="T934" t="s">
        <v>191</v>
      </c>
      <c r="U934" t="s">
        <v>60</v>
      </c>
      <c r="V934" t="s">
        <v>300</v>
      </c>
      <c r="W934">
        <v>1470</v>
      </c>
      <c r="X934" t="s">
        <v>2706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45545</v>
      </c>
      <c r="AW934" s="106">
        <v>4.5</v>
      </c>
      <c r="AX934" s="15">
        <f>VLOOKUP(dummy_data!$AU934,dummy_oppeained!B:C,2,0)</f>
        <v>3</v>
      </c>
      <c r="AY934" s="22" t="str">
        <f>VLOOKUP(AT934,dummy_oppeained!B:D,3,0)</f>
        <v>arvestus (mitteeristav)</v>
      </c>
      <c r="AZ934" s="72" t="str">
        <f>VLOOKUP(AS:AS,hinded_abi!B:D,3,0)</f>
        <v>NULL</v>
      </c>
      <c r="BA934" s="26" t="str">
        <f t="shared" si="42"/>
        <v/>
      </c>
      <c r="BB934" s="27">
        <f t="shared" si="43"/>
        <v>0</v>
      </c>
      <c r="BC934" s="95" t="str">
        <f t="shared" si="44"/>
        <v>S00039_31610128910_õppeaine3_45545</v>
      </c>
      <c r="BD934" s="99">
        <f>COUNTIF($BC$2:BC934, BC934)</f>
        <v>1</v>
      </c>
    </row>
    <row r="935" spans="1:56" hidden="1" x14ac:dyDescent="0.25">
      <c r="A935" t="s">
        <v>336</v>
      </c>
      <c r="B935" t="s">
        <v>277</v>
      </c>
      <c r="C935" t="s">
        <v>233</v>
      </c>
      <c r="D935" t="s">
        <v>900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936</v>
      </c>
      <c r="Q935" t="s">
        <v>237</v>
      </c>
      <c r="R935" s="1">
        <v>44420</v>
      </c>
      <c r="S935" t="s">
        <v>773</v>
      </c>
      <c r="T935" t="s">
        <v>191</v>
      </c>
      <c r="U935" t="s">
        <v>60</v>
      </c>
      <c r="V935" t="s">
        <v>300</v>
      </c>
      <c r="W935">
        <v>1470</v>
      </c>
      <c r="X935" t="s">
        <v>2706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45698</v>
      </c>
      <c r="AW935" s="106">
        <v>4.5</v>
      </c>
      <c r="AX935" s="40">
        <f>VLOOKUP(dummy_data!$AU935,dummy_oppeained!B:C,2,0)</f>
        <v>2</v>
      </c>
      <c r="AY935" s="22" t="str">
        <f>VLOOKUP(AT935,dummy_oppeained!B:D,3,0)</f>
        <v>arvestus (mitteeristav)</v>
      </c>
      <c r="AZ935" s="72">
        <f>VLOOKUP(AS:AS,hinded_abi!B:D,3,0)</f>
        <v>0</v>
      </c>
      <c r="BA935" s="26">
        <f t="shared" si="42"/>
        <v>0</v>
      </c>
      <c r="BB935" s="27">
        <f t="shared" si="43"/>
        <v>0</v>
      </c>
      <c r="BC935" s="95" t="str">
        <f t="shared" si="44"/>
        <v>S00039_31610128910_õppeaine89_45698</v>
      </c>
      <c r="BD935" s="99">
        <f>COUNTIF($BC$2:BC935, BC935)</f>
        <v>1</v>
      </c>
    </row>
    <row r="936" spans="1:56" hidden="1" x14ac:dyDescent="0.25">
      <c r="A936" t="s">
        <v>336</v>
      </c>
      <c r="B936" t="s">
        <v>277</v>
      </c>
      <c r="C936" t="s">
        <v>233</v>
      </c>
      <c r="D936" t="s">
        <v>900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936</v>
      </c>
      <c r="Q936" t="s">
        <v>237</v>
      </c>
      <c r="R936" s="1">
        <v>44420</v>
      </c>
      <c r="S936" t="s">
        <v>773</v>
      </c>
      <c r="T936" t="s">
        <v>191</v>
      </c>
      <c r="U936" t="s">
        <v>60</v>
      </c>
      <c r="V936" t="s">
        <v>300</v>
      </c>
      <c r="W936">
        <v>1470</v>
      </c>
      <c r="X936" t="s">
        <v>2706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45179</v>
      </c>
      <c r="AW936" s="106">
        <v>4.5</v>
      </c>
      <c r="AX936" s="15">
        <f>VLOOKUP(dummy_data!$AU936,dummy_oppeained!B:C,2,0)</f>
        <v>6</v>
      </c>
      <c r="AY936" s="22" t="str">
        <f>VLOOKUP(AT936,dummy_oppeained!B:D,3,0)</f>
        <v>hindeline arvestus (eristav hindamine)</v>
      </c>
      <c r="AZ936" s="72">
        <f>VLOOKUP(AS:AS,hinded_abi!B:D,3,0)</f>
        <v>0</v>
      </c>
      <c r="BA936" s="26">
        <f t="shared" si="42"/>
        <v>0</v>
      </c>
      <c r="BB936" s="27">
        <f t="shared" si="43"/>
        <v>6</v>
      </c>
      <c r="BC936" s="95" t="str">
        <f t="shared" si="44"/>
        <v>S00039_31610128910_õppeaine92_45179</v>
      </c>
      <c r="BD936" s="99">
        <f>COUNTIF($BC$2:BC936, BC936)</f>
        <v>1</v>
      </c>
    </row>
    <row r="937" spans="1:56" hidden="1" x14ac:dyDescent="0.25">
      <c r="A937" t="s">
        <v>336</v>
      </c>
      <c r="B937" t="s">
        <v>277</v>
      </c>
      <c r="C937" t="s">
        <v>233</v>
      </c>
      <c r="D937" t="s">
        <v>900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936</v>
      </c>
      <c r="Q937" t="s">
        <v>237</v>
      </c>
      <c r="R937" s="1">
        <v>44420</v>
      </c>
      <c r="S937" t="s">
        <v>773</v>
      </c>
      <c r="T937" t="s">
        <v>191</v>
      </c>
      <c r="U937" t="s">
        <v>60</v>
      </c>
      <c r="V937" t="s">
        <v>300</v>
      </c>
      <c r="W937">
        <v>1470</v>
      </c>
      <c r="X937" t="s">
        <v>2706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44602</v>
      </c>
      <c r="AW937" s="106">
        <v>4.5</v>
      </c>
      <c r="AX937" s="40">
        <f>VLOOKUP(dummy_data!$AU937,dummy_oppeained!B:C,2,0)</f>
        <v>8</v>
      </c>
      <c r="AY937" s="22" t="str">
        <f>VLOOKUP(AT937,dummy_oppeained!B:D,3,0)</f>
        <v>eksam (eristav hindamine)</v>
      </c>
      <c r="AZ937" s="72">
        <f>VLOOKUP(AS:AS,hinded_abi!B:D,3,0)</f>
        <v>1</v>
      </c>
      <c r="BA937" s="26">
        <f t="shared" si="42"/>
        <v>8</v>
      </c>
      <c r="BB937" s="27">
        <f t="shared" si="43"/>
        <v>8</v>
      </c>
      <c r="BC937" s="95" t="str">
        <f t="shared" si="44"/>
        <v>S00039_31610128910_õppeaine23_44602</v>
      </c>
      <c r="BD937" s="99">
        <f>COUNTIF($BC$2:BC937, BC937)</f>
        <v>1</v>
      </c>
    </row>
    <row r="938" spans="1:56" hidden="1" x14ac:dyDescent="0.25">
      <c r="A938" t="s">
        <v>336</v>
      </c>
      <c r="B938" t="s">
        <v>277</v>
      </c>
      <c r="C938" t="s">
        <v>233</v>
      </c>
      <c r="D938" t="s">
        <v>900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936</v>
      </c>
      <c r="Q938" t="s">
        <v>237</v>
      </c>
      <c r="R938" s="1">
        <v>44420</v>
      </c>
      <c r="S938" t="s">
        <v>773</v>
      </c>
      <c r="T938" t="s">
        <v>191</v>
      </c>
      <c r="U938" t="s">
        <v>60</v>
      </c>
      <c r="V938" t="s">
        <v>300</v>
      </c>
      <c r="W938">
        <v>1470</v>
      </c>
      <c r="X938" t="s">
        <v>2706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45910</v>
      </c>
      <c r="AW938" s="106">
        <v>4.5</v>
      </c>
      <c r="AX938" s="15">
        <f>VLOOKUP(dummy_data!$AU938,dummy_oppeained!B:C,2,0)</f>
        <v>5</v>
      </c>
      <c r="AY938" s="22" t="str">
        <f>VLOOKUP(AT938,dummy_oppeained!B:D,3,0)</f>
        <v>hindeline arvestus (eristav hindamine)</v>
      </c>
      <c r="AZ938" s="72">
        <f>VLOOKUP(AS:AS,hinded_abi!B:D,3,0)</f>
        <v>0</v>
      </c>
      <c r="BA938" s="26">
        <f t="shared" si="42"/>
        <v>0</v>
      </c>
      <c r="BB938" s="27">
        <f t="shared" si="43"/>
        <v>5</v>
      </c>
      <c r="BC938" s="95" t="str">
        <f t="shared" si="44"/>
        <v>S00039_31610128910_õppeaine12_45910</v>
      </c>
      <c r="BD938" s="99">
        <f>COUNTIF($BC$2:BC938, BC938)</f>
        <v>1</v>
      </c>
    </row>
    <row r="939" spans="1:56" hidden="1" x14ac:dyDescent="0.25">
      <c r="A939" t="s">
        <v>336</v>
      </c>
      <c r="B939" t="s">
        <v>277</v>
      </c>
      <c r="C939" t="s">
        <v>233</v>
      </c>
      <c r="D939" t="s">
        <v>900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936</v>
      </c>
      <c r="Q939" t="s">
        <v>237</v>
      </c>
      <c r="R939" s="1">
        <v>44420</v>
      </c>
      <c r="S939" t="s">
        <v>773</v>
      </c>
      <c r="T939" t="s">
        <v>191</v>
      </c>
      <c r="U939" t="s">
        <v>60</v>
      </c>
      <c r="V939" t="s">
        <v>300</v>
      </c>
      <c r="W939">
        <v>1470</v>
      </c>
      <c r="X939" t="s">
        <v>2706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44237</v>
      </c>
      <c r="AW939" s="106">
        <v>4.5</v>
      </c>
      <c r="AX939" s="40">
        <f>VLOOKUP(dummy_data!$AU939,dummy_oppeained!B:C,2,0)</f>
        <v>6</v>
      </c>
      <c r="AY939" s="22" t="str">
        <f>VLOOKUP(AT939,dummy_oppeained!B:D,3,0)</f>
        <v>hindeline arvestus (eristav hindamine)</v>
      </c>
      <c r="AZ939" s="72">
        <f>VLOOKUP(AS:AS,hinded_abi!B:D,3,0)</f>
        <v>0</v>
      </c>
      <c r="BA939" s="26">
        <f t="shared" si="42"/>
        <v>0</v>
      </c>
      <c r="BB939" s="27">
        <f t="shared" si="43"/>
        <v>6</v>
      </c>
      <c r="BC939" s="95" t="str">
        <f t="shared" si="44"/>
        <v>S00039_31610128910_õppeaine72_44237</v>
      </c>
      <c r="BD939" s="99">
        <f>COUNTIF($BC$2:BC939, BC939)</f>
        <v>1</v>
      </c>
    </row>
    <row r="940" spans="1:56" hidden="1" x14ac:dyDescent="0.25">
      <c r="A940" t="s">
        <v>336</v>
      </c>
      <c r="B940" t="s">
        <v>277</v>
      </c>
      <c r="C940" t="s">
        <v>233</v>
      </c>
      <c r="D940" t="s">
        <v>900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936</v>
      </c>
      <c r="Q940" t="s">
        <v>237</v>
      </c>
      <c r="R940" s="1">
        <v>44420</v>
      </c>
      <c r="S940" t="s">
        <v>773</v>
      </c>
      <c r="T940" t="s">
        <v>191</v>
      </c>
      <c r="U940" t="s">
        <v>60</v>
      </c>
      <c r="V940" t="s">
        <v>300</v>
      </c>
      <c r="W940">
        <v>1470</v>
      </c>
      <c r="X940" t="s">
        <v>2706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44084</v>
      </c>
      <c r="AW940" s="106">
        <v>4.5</v>
      </c>
      <c r="AX940" s="15">
        <f>VLOOKUP(dummy_data!$AU940,dummy_oppeained!B:C,2,0)</f>
        <v>3</v>
      </c>
      <c r="AY940" s="22" t="str">
        <f>VLOOKUP(AT940,dummy_oppeained!B:D,3,0)</f>
        <v>arvestus (mitteeristav)</v>
      </c>
      <c r="AZ940" s="72" t="str">
        <f>VLOOKUP(AS:AS,hinded_abi!B:D,3,0)</f>
        <v>NULL</v>
      </c>
      <c r="BA940" s="26" t="str">
        <f t="shared" si="42"/>
        <v/>
      </c>
      <c r="BB940" s="27">
        <f t="shared" si="43"/>
        <v>0</v>
      </c>
      <c r="BC940" s="95" t="str">
        <f t="shared" si="44"/>
        <v>S00039_31610128910_õppeaine1_44084</v>
      </c>
      <c r="BD940" s="99">
        <f>COUNTIF($BC$2:BC940, BC940)</f>
        <v>1</v>
      </c>
    </row>
    <row r="941" spans="1:56" hidden="1" x14ac:dyDescent="0.25">
      <c r="A941" t="s">
        <v>336</v>
      </c>
      <c r="B941" t="s">
        <v>277</v>
      </c>
      <c r="C941" t="s">
        <v>233</v>
      </c>
      <c r="D941" t="s">
        <v>900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936</v>
      </c>
      <c r="Q941" t="s">
        <v>237</v>
      </c>
      <c r="R941" s="1">
        <v>44420</v>
      </c>
      <c r="S941" t="s">
        <v>773</v>
      </c>
      <c r="T941" t="s">
        <v>191</v>
      </c>
      <c r="U941" t="s">
        <v>60</v>
      </c>
      <c r="V941" t="s">
        <v>300</v>
      </c>
      <c r="W941">
        <v>1470</v>
      </c>
      <c r="X941" t="s">
        <v>2706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45332</v>
      </c>
      <c r="AW941" s="106">
        <v>4.5</v>
      </c>
      <c r="AX941" s="40">
        <f>VLOOKUP(dummy_data!$AU941,dummy_oppeained!B:C,2,0)</f>
        <v>8</v>
      </c>
      <c r="AY941" s="22" t="str">
        <f>VLOOKUP(AT941,dummy_oppeained!B:D,3,0)</f>
        <v>eksam (eristav hindamine)</v>
      </c>
      <c r="AZ941" s="72">
        <f>VLOOKUP(AS:AS,hinded_abi!B:D,3,0)</f>
        <v>2</v>
      </c>
      <c r="BA941" s="26">
        <f t="shared" si="42"/>
        <v>16</v>
      </c>
      <c r="BB941" s="27">
        <f t="shared" si="43"/>
        <v>8</v>
      </c>
      <c r="BC941" s="95" t="str">
        <f t="shared" si="44"/>
        <v>S00039_31610128910_õppeaine37_45332</v>
      </c>
      <c r="BD941" s="99">
        <f>COUNTIF($BC$2:BC941, BC941)</f>
        <v>1</v>
      </c>
    </row>
    <row r="942" spans="1:56" hidden="1" x14ac:dyDescent="0.25">
      <c r="A942" t="s">
        <v>336</v>
      </c>
      <c r="B942" t="s">
        <v>277</v>
      </c>
      <c r="C942" t="s">
        <v>233</v>
      </c>
      <c r="D942" t="s">
        <v>900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936</v>
      </c>
      <c r="Q942" t="s">
        <v>237</v>
      </c>
      <c r="R942" s="1">
        <v>44420</v>
      </c>
      <c r="S942" t="s">
        <v>773</v>
      </c>
      <c r="T942" t="s">
        <v>191</v>
      </c>
      <c r="U942" t="s">
        <v>60</v>
      </c>
      <c r="V942" t="s">
        <v>300</v>
      </c>
      <c r="W942">
        <v>1470</v>
      </c>
      <c r="X942" t="s">
        <v>2706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45545</v>
      </c>
      <c r="AW942" s="106">
        <v>4.5</v>
      </c>
      <c r="AX942" s="15">
        <f>VLOOKUP(dummy_data!$AU942,dummy_oppeained!B:C,2,0)</f>
        <v>9</v>
      </c>
      <c r="AY942" s="22" t="str">
        <f>VLOOKUP(AT942,dummy_oppeained!B:D,3,0)</f>
        <v>eksam (eristav hindamine)</v>
      </c>
      <c r="AZ942" s="72">
        <f>VLOOKUP(AS:AS,hinded_abi!B:D,3,0)</f>
        <v>1</v>
      </c>
      <c r="BA942" s="26">
        <f t="shared" si="42"/>
        <v>9</v>
      </c>
      <c r="BB942" s="27">
        <f t="shared" si="43"/>
        <v>9</v>
      </c>
      <c r="BC942" s="95" t="str">
        <f t="shared" si="44"/>
        <v>S00039_31610128910_õppeaine10_45545</v>
      </c>
      <c r="BD942" s="99">
        <f>COUNTIF($BC$2:BC942, BC942)</f>
        <v>1</v>
      </c>
    </row>
    <row r="943" spans="1:56" hidden="1" x14ac:dyDescent="0.25">
      <c r="A943" t="s">
        <v>336</v>
      </c>
      <c r="B943" t="s">
        <v>277</v>
      </c>
      <c r="C943" t="s">
        <v>233</v>
      </c>
      <c r="D943" t="s">
        <v>900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936</v>
      </c>
      <c r="Q943" t="s">
        <v>237</v>
      </c>
      <c r="R943" s="1">
        <v>44420</v>
      </c>
      <c r="S943" t="s">
        <v>773</v>
      </c>
      <c r="T943" t="s">
        <v>191</v>
      </c>
      <c r="U943" t="s">
        <v>60</v>
      </c>
      <c r="V943" t="s">
        <v>300</v>
      </c>
      <c r="W943">
        <v>1470</v>
      </c>
      <c r="X943" t="s">
        <v>2706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44814</v>
      </c>
      <c r="AW943" s="106">
        <v>4.5</v>
      </c>
      <c r="AX943" s="40">
        <f>VLOOKUP(dummy_data!$AU943,dummy_oppeained!B:C,2,0)</f>
        <v>6</v>
      </c>
      <c r="AY943" s="22" t="str">
        <f>VLOOKUP(AT943,dummy_oppeained!B:D,3,0)</f>
        <v>hindeline arvestus (eristav hindamine)</v>
      </c>
      <c r="AZ943" s="72">
        <f>VLOOKUP(AS:AS,hinded_abi!B:D,3,0)</f>
        <v>0</v>
      </c>
      <c r="BA943" s="26">
        <f t="shared" si="42"/>
        <v>0</v>
      </c>
      <c r="BB943" s="27">
        <f t="shared" si="43"/>
        <v>6</v>
      </c>
      <c r="BC943" s="95" t="str">
        <f t="shared" si="44"/>
        <v>S00039_31610128910_õppeaine42_44814</v>
      </c>
      <c r="BD943" s="99">
        <f>COUNTIF($BC$2:BC943, BC943)</f>
        <v>1</v>
      </c>
    </row>
    <row r="944" spans="1:56" hidden="1" x14ac:dyDescent="0.25">
      <c r="A944" t="s">
        <v>336</v>
      </c>
      <c r="B944" t="s">
        <v>277</v>
      </c>
      <c r="C944" t="s">
        <v>233</v>
      </c>
      <c r="D944" t="s">
        <v>900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936</v>
      </c>
      <c r="Q944" t="s">
        <v>237</v>
      </c>
      <c r="R944" s="1">
        <v>44420</v>
      </c>
      <c r="S944" t="s">
        <v>773</v>
      </c>
      <c r="T944" t="s">
        <v>191</v>
      </c>
      <c r="U944" t="s">
        <v>60</v>
      </c>
      <c r="V944" t="s">
        <v>300</v>
      </c>
      <c r="W944">
        <v>1470</v>
      </c>
      <c r="X944" t="s">
        <v>2706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44967</v>
      </c>
      <c r="AW944" s="106">
        <v>4.5</v>
      </c>
      <c r="AX944" s="15">
        <f>VLOOKUP(dummy_data!$AU944,dummy_oppeained!B:C,2,0)</f>
        <v>3</v>
      </c>
      <c r="AY944" s="22" t="str">
        <f>VLOOKUP(AT944,dummy_oppeained!B:D,3,0)</f>
        <v>arvestus (mitteeristav)</v>
      </c>
      <c r="AZ944" s="72" t="str">
        <f>VLOOKUP(AS:AS,hinded_abi!B:D,3,0)</f>
        <v>NULL</v>
      </c>
      <c r="BA944" s="26" t="str">
        <f t="shared" si="42"/>
        <v/>
      </c>
      <c r="BB944" s="27">
        <f t="shared" si="43"/>
        <v>0</v>
      </c>
      <c r="BC944" s="95" t="str">
        <f t="shared" si="44"/>
        <v>S00039_31610128910_õppeaine43_44967</v>
      </c>
      <c r="BD944" s="99">
        <f>COUNTIF($BC$2:BC944, BC944)</f>
        <v>1</v>
      </c>
    </row>
    <row r="945" spans="1:56" hidden="1" x14ac:dyDescent="0.25">
      <c r="A945" t="s">
        <v>336</v>
      </c>
      <c r="B945" t="s">
        <v>277</v>
      </c>
      <c r="C945" t="s">
        <v>233</v>
      </c>
      <c r="D945" t="s">
        <v>900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936</v>
      </c>
      <c r="Q945" t="s">
        <v>237</v>
      </c>
      <c r="R945" s="1">
        <v>44420</v>
      </c>
      <c r="S945" t="s">
        <v>773</v>
      </c>
      <c r="T945" t="s">
        <v>191</v>
      </c>
      <c r="U945" t="s">
        <v>60</v>
      </c>
      <c r="V945" t="s">
        <v>300</v>
      </c>
      <c r="W945">
        <v>1470</v>
      </c>
      <c r="X945" t="s">
        <v>2706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44967</v>
      </c>
      <c r="AW945" s="106">
        <v>4.5</v>
      </c>
      <c r="AX945" s="40">
        <f>VLOOKUP(dummy_data!$AU945,dummy_oppeained!B:C,2,0)</f>
        <v>2</v>
      </c>
      <c r="AY945" s="22" t="str">
        <f>VLOOKUP(AT945,dummy_oppeained!B:D,3,0)</f>
        <v>arvestus (mitteeristav)</v>
      </c>
      <c r="AZ945" s="72">
        <f>VLOOKUP(AS:AS,hinded_abi!B:D,3,0)</f>
        <v>0</v>
      </c>
      <c r="BA945" s="26">
        <f t="shared" si="42"/>
        <v>0</v>
      </c>
      <c r="BB945" s="27">
        <f t="shared" si="43"/>
        <v>0</v>
      </c>
      <c r="BC945" s="95" t="str">
        <f t="shared" si="44"/>
        <v>S00039_31610128910_õppeaine88_44967</v>
      </c>
      <c r="BD945" s="99">
        <f>COUNTIF($BC$2:BC945, BC945)</f>
        <v>1</v>
      </c>
    </row>
    <row r="946" spans="1:56" hidden="1" x14ac:dyDescent="0.25">
      <c r="A946" t="s">
        <v>336</v>
      </c>
      <c r="B946" t="s">
        <v>277</v>
      </c>
      <c r="C946" t="s">
        <v>233</v>
      </c>
      <c r="D946" t="s">
        <v>900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936</v>
      </c>
      <c r="Q946" t="s">
        <v>237</v>
      </c>
      <c r="R946" s="1">
        <v>44420</v>
      </c>
      <c r="S946" t="s">
        <v>773</v>
      </c>
      <c r="T946" t="s">
        <v>191</v>
      </c>
      <c r="U946" t="s">
        <v>60</v>
      </c>
      <c r="V946" t="s">
        <v>300</v>
      </c>
      <c r="W946">
        <v>1470</v>
      </c>
      <c r="X946" t="s">
        <v>2706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44602</v>
      </c>
      <c r="AW946" s="106">
        <v>4.5</v>
      </c>
      <c r="AX946" s="15">
        <f>VLOOKUP(dummy_data!$AU946,dummy_oppeained!B:C,2,0)</f>
        <v>5</v>
      </c>
      <c r="AY946" s="22" t="str">
        <f>VLOOKUP(AT946,dummy_oppeained!B:D,3,0)</f>
        <v>hindeline arvestus (eristav hindamine)</v>
      </c>
      <c r="AZ946" s="72">
        <f>VLOOKUP(AS:AS,hinded_abi!B:D,3,0)</f>
        <v>3</v>
      </c>
      <c r="BA946" s="26">
        <f t="shared" si="42"/>
        <v>15</v>
      </c>
      <c r="BB946" s="27">
        <f t="shared" si="43"/>
        <v>5</v>
      </c>
      <c r="BC946" s="95" t="str">
        <f t="shared" si="44"/>
        <v>S00039_31610128910_õppeaine26_44602</v>
      </c>
      <c r="BD946" s="99">
        <f>COUNTIF($BC$2:BC946, BC946)</f>
        <v>1</v>
      </c>
    </row>
    <row r="947" spans="1:56" hidden="1" x14ac:dyDescent="0.25">
      <c r="A947" t="s">
        <v>337</v>
      </c>
      <c r="B947" t="s">
        <v>112</v>
      </c>
      <c r="C947" t="s">
        <v>233</v>
      </c>
      <c r="D947" t="s">
        <v>901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0">
        <v>44257</v>
      </c>
      <c r="M947" s="1">
        <v>45520</v>
      </c>
      <c r="N947" s="18" t="s">
        <v>299</v>
      </c>
      <c r="O947" t="s">
        <v>159</v>
      </c>
      <c r="P947" t="s">
        <v>957</v>
      </c>
      <c r="Q947" t="s">
        <v>57</v>
      </c>
      <c r="R947" s="1">
        <v>44577</v>
      </c>
      <c r="S947" t="s">
        <v>773</v>
      </c>
      <c r="T947" t="s">
        <v>119</v>
      </c>
      <c r="U947" t="s">
        <v>60</v>
      </c>
      <c r="V947" t="s">
        <v>177</v>
      </c>
      <c r="W947">
        <v>1467</v>
      </c>
      <c r="X947" t="s">
        <v>2706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45545</v>
      </c>
      <c r="AW947" s="106">
        <v>3.5</v>
      </c>
      <c r="AX947" s="40">
        <f>VLOOKUP(dummy_data!$AU947,dummy_oppeained!B:C,2,0)</f>
        <v>2</v>
      </c>
      <c r="AY947" s="22" t="str">
        <f>VLOOKUP(AT947,dummy_oppeained!B:D,3,0)</f>
        <v>arvestus (mitteeristav)</v>
      </c>
      <c r="AZ947" s="72" t="str">
        <f>VLOOKUP(AS:AS,hinded_abi!B:D,3,0)</f>
        <v>NULL</v>
      </c>
      <c r="BA947" s="26" t="str">
        <f t="shared" si="42"/>
        <v/>
      </c>
      <c r="BB947" s="27">
        <f t="shared" si="43"/>
        <v>0</v>
      </c>
      <c r="BC947" s="95" t="str">
        <f t="shared" si="44"/>
        <v>S00040_54710104641_õppeaine88_45545</v>
      </c>
      <c r="BD947" s="99">
        <f>COUNTIF($BC$2:BC947, BC947)</f>
        <v>1</v>
      </c>
    </row>
    <row r="948" spans="1:56" hidden="1" x14ac:dyDescent="0.25">
      <c r="A948" t="s">
        <v>337</v>
      </c>
      <c r="B948" t="s">
        <v>112</v>
      </c>
      <c r="C948" t="s">
        <v>233</v>
      </c>
      <c r="D948" t="s">
        <v>901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0">
        <v>44257</v>
      </c>
      <c r="M948" s="1">
        <v>45520</v>
      </c>
      <c r="N948" s="18" t="s">
        <v>299</v>
      </c>
      <c r="O948" t="s">
        <v>159</v>
      </c>
      <c r="P948" t="s">
        <v>957</v>
      </c>
      <c r="Q948" t="s">
        <v>57</v>
      </c>
      <c r="R948" s="1">
        <v>44577</v>
      </c>
      <c r="S948" t="s">
        <v>773</v>
      </c>
      <c r="T948" t="s">
        <v>119</v>
      </c>
      <c r="U948" t="s">
        <v>60</v>
      </c>
      <c r="V948" t="s">
        <v>177</v>
      </c>
      <c r="W948">
        <v>1467</v>
      </c>
      <c r="X948" t="s">
        <v>2706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44237</v>
      </c>
      <c r="AW948" s="106">
        <v>3.5</v>
      </c>
      <c r="AX948" s="15">
        <f>VLOOKUP(dummy_data!$AU948,dummy_oppeained!B:C,2,0)</f>
        <v>8</v>
      </c>
      <c r="AY948" s="22" t="str">
        <f>VLOOKUP(AT948,dummy_oppeained!B:D,3,0)</f>
        <v>eksam (eristav hindamine)</v>
      </c>
      <c r="AZ948" s="72">
        <f>VLOOKUP(AS:AS,hinded_abi!B:D,3,0)</f>
        <v>2</v>
      </c>
      <c r="BA948" s="26">
        <f t="shared" si="42"/>
        <v>16</v>
      </c>
      <c r="BB948" s="27">
        <f t="shared" si="43"/>
        <v>8</v>
      </c>
      <c r="BC948" s="95" t="str">
        <f t="shared" si="44"/>
        <v>S00040_54710104641_õppeaine9_44237</v>
      </c>
      <c r="BD948" s="99">
        <f>COUNTIF($BC$2:BC948, BC948)</f>
        <v>1</v>
      </c>
    </row>
    <row r="949" spans="1:56" hidden="1" x14ac:dyDescent="0.25">
      <c r="A949" t="s">
        <v>337</v>
      </c>
      <c r="B949" t="s">
        <v>112</v>
      </c>
      <c r="C949" t="s">
        <v>233</v>
      </c>
      <c r="D949" t="s">
        <v>901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0">
        <v>44257</v>
      </c>
      <c r="M949" s="1">
        <v>45520</v>
      </c>
      <c r="N949" s="18" t="s">
        <v>299</v>
      </c>
      <c r="O949" t="s">
        <v>159</v>
      </c>
      <c r="P949" t="s">
        <v>957</v>
      </c>
      <c r="Q949" t="s">
        <v>57</v>
      </c>
      <c r="R949" s="1">
        <v>44577</v>
      </c>
      <c r="S949" t="s">
        <v>773</v>
      </c>
      <c r="T949" t="s">
        <v>119</v>
      </c>
      <c r="U949" t="s">
        <v>60</v>
      </c>
      <c r="V949" t="s">
        <v>177</v>
      </c>
      <c r="W949">
        <v>1467</v>
      </c>
      <c r="X949" t="s">
        <v>2706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44967</v>
      </c>
      <c r="AW949" s="106">
        <v>3.5</v>
      </c>
      <c r="AX949" s="40">
        <f>VLOOKUP(dummy_data!$AU949,dummy_oppeained!B:C,2,0)</f>
        <v>3</v>
      </c>
      <c r="AY949" s="22" t="str">
        <f>VLOOKUP(AT949,dummy_oppeained!B:D,3,0)</f>
        <v>arvestus (mitteeristav)</v>
      </c>
      <c r="AZ949" s="72" t="str">
        <f>VLOOKUP(AS:AS,hinded_abi!B:D,3,0)</f>
        <v>NULL</v>
      </c>
      <c r="BA949" s="26" t="str">
        <f t="shared" si="42"/>
        <v/>
      </c>
      <c r="BB949" s="27">
        <f t="shared" si="43"/>
        <v>0</v>
      </c>
      <c r="BC949" s="95" t="str">
        <f t="shared" si="44"/>
        <v>S00040_54710104641_õppeaine62_44967</v>
      </c>
      <c r="BD949" s="99">
        <f>COUNTIF($BC$2:BC949, BC949)</f>
        <v>1</v>
      </c>
    </row>
    <row r="950" spans="1:56" hidden="1" x14ac:dyDescent="0.25">
      <c r="A950" t="s">
        <v>337</v>
      </c>
      <c r="B950" t="s">
        <v>112</v>
      </c>
      <c r="C950" t="s">
        <v>233</v>
      </c>
      <c r="D950" t="s">
        <v>901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0">
        <v>44257</v>
      </c>
      <c r="M950" s="1">
        <v>45520</v>
      </c>
      <c r="N950" s="18" t="s">
        <v>299</v>
      </c>
      <c r="O950" t="s">
        <v>159</v>
      </c>
      <c r="P950" t="s">
        <v>957</v>
      </c>
      <c r="Q950" t="s">
        <v>57</v>
      </c>
      <c r="R950" s="1">
        <v>44577</v>
      </c>
      <c r="S950" t="s">
        <v>773</v>
      </c>
      <c r="T950" t="s">
        <v>119</v>
      </c>
      <c r="U950" t="s">
        <v>60</v>
      </c>
      <c r="V950" t="s">
        <v>177</v>
      </c>
      <c r="W950">
        <v>1467</v>
      </c>
      <c r="X950" t="s">
        <v>2706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44237</v>
      </c>
      <c r="AW950" s="106">
        <v>3.5</v>
      </c>
      <c r="AX950" s="15">
        <f>VLOOKUP(dummy_data!$AU950,dummy_oppeained!B:C,2,0)</f>
        <v>8</v>
      </c>
      <c r="AY950" s="22" t="str">
        <f>VLOOKUP(AT950,dummy_oppeained!B:D,3,0)</f>
        <v>eksam (eristav hindamine)</v>
      </c>
      <c r="AZ950" s="72">
        <f>VLOOKUP(AS:AS,hinded_abi!B:D,3,0)</f>
        <v>0</v>
      </c>
      <c r="BA950" s="26">
        <f t="shared" si="42"/>
        <v>0</v>
      </c>
      <c r="BB950" s="27">
        <f t="shared" si="43"/>
        <v>8</v>
      </c>
      <c r="BC950" s="95" t="str">
        <f t="shared" si="44"/>
        <v>S00040_54710104641_õppeaine51_44237</v>
      </c>
      <c r="BD950" s="99">
        <f>COUNTIF($BC$2:BC950, BC950)</f>
        <v>1</v>
      </c>
    </row>
    <row r="951" spans="1:56" hidden="1" x14ac:dyDescent="0.25">
      <c r="A951" t="s">
        <v>337</v>
      </c>
      <c r="B951" t="s">
        <v>112</v>
      </c>
      <c r="C951" t="s">
        <v>233</v>
      </c>
      <c r="D951" t="s">
        <v>901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0">
        <v>44257</v>
      </c>
      <c r="M951" s="1">
        <v>45520</v>
      </c>
      <c r="N951" s="18" t="s">
        <v>299</v>
      </c>
      <c r="O951" t="s">
        <v>159</v>
      </c>
      <c r="P951" t="s">
        <v>957</v>
      </c>
      <c r="Q951" t="s">
        <v>57</v>
      </c>
      <c r="R951" s="1">
        <v>44577</v>
      </c>
      <c r="S951" t="s">
        <v>773</v>
      </c>
      <c r="T951" t="s">
        <v>119</v>
      </c>
      <c r="U951" t="s">
        <v>60</v>
      </c>
      <c r="V951" t="s">
        <v>177</v>
      </c>
      <c r="W951">
        <v>1467</v>
      </c>
      <c r="X951" t="s">
        <v>2706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44967</v>
      </c>
      <c r="AW951" s="106">
        <v>3.5</v>
      </c>
      <c r="AX951" s="40">
        <f>VLOOKUP(dummy_data!$AU951,dummy_oppeained!B:C,2,0)</f>
        <v>6</v>
      </c>
      <c r="AY951" s="22" t="str">
        <f>VLOOKUP(AT951,dummy_oppeained!B:D,3,0)</f>
        <v>hindeline arvestus (eristav hindamine)</v>
      </c>
      <c r="AZ951" s="72">
        <f>VLOOKUP(AS:AS,hinded_abi!B:D,3,0)</f>
        <v>0</v>
      </c>
      <c r="BA951" s="26">
        <f t="shared" si="42"/>
        <v>0</v>
      </c>
      <c r="BB951" s="27">
        <f t="shared" si="43"/>
        <v>6</v>
      </c>
      <c r="BC951" s="95" t="str">
        <f t="shared" si="44"/>
        <v>S00040_54710104641_õppeaine97_44967</v>
      </c>
      <c r="BD951" s="99">
        <f>COUNTIF($BC$2:BC951, BC951)</f>
        <v>1</v>
      </c>
    </row>
    <row r="952" spans="1:56" hidden="1" x14ac:dyDescent="0.25">
      <c r="A952" t="s">
        <v>339</v>
      </c>
      <c r="B952" t="s">
        <v>261</v>
      </c>
      <c r="C952" t="s">
        <v>113</v>
      </c>
      <c r="D952" t="s">
        <v>878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0">
        <v>44257</v>
      </c>
      <c r="M952" s="1">
        <v>44885</v>
      </c>
      <c r="N952" t="s">
        <v>253</v>
      </c>
      <c r="O952" s="1" t="s">
        <v>53</v>
      </c>
      <c r="P952" t="s">
        <v>937</v>
      </c>
      <c r="Q952" t="s">
        <v>57</v>
      </c>
      <c r="R952" s="1">
        <v>44447</v>
      </c>
      <c r="S952" t="s">
        <v>773</v>
      </c>
      <c r="T952" t="s">
        <v>59</v>
      </c>
      <c r="U952" t="s">
        <v>120</v>
      </c>
      <c r="V952" t="s">
        <v>211</v>
      </c>
      <c r="W952">
        <v>1477</v>
      </c>
      <c r="X952" t="s">
        <v>2706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44449</v>
      </c>
      <c r="AW952" s="106">
        <v>3</v>
      </c>
      <c r="AX952" s="15">
        <f>VLOOKUP(dummy_data!$AU952,dummy_oppeained!B:C,2,0)</f>
        <v>3</v>
      </c>
      <c r="AY952" s="22" t="str">
        <f>VLOOKUP(AT952,dummy_oppeained!B:D,3,0)</f>
        <v>arvestus (mitteeristav)</v>
      </c>
      <c r="AZ952" s="72" t="str">
        <f>VLOOKUP(AS:AS,hinded_abi!B:D,3,0)</f>
        <v>NULL</v>
      </c>
      <c r="BA952" s="26" t="str">
        <f t="shared" si="42"/>
        <v/>
      </c>
      <c r="BB952" s="27">
        <f t="shared" si="43"/>
        <v>0</v>
      </c>
      <c r="BC952" s="95" t="str">
        <f t="shared" si="44"/>
        <v>S00041_39809069669_õppeaine35_44449</v>
      </c>
      <c r="BD952" s="99">
        <f>COUNTIF($BC$2:BC952, BC952)</f>
        <v>1</v>
      </c>
    </row>
    <row r="953" spans="1:56" hidden="1" x14ac:dyDescent="0.25">
      <c r="A953" t="s">
        <v>339</v>
      </c>
      <c r="B953" t="s">
        <v>261</v>
      </c>
      <c r="C953" t="s">
        <v>113</v>
      </c>
      <c r="D953" t="s">
        <v>878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0">
        <v>44257</v>
      </c>
      <c r="M953" s="1">
        <v>44885</v>
      </c>
      <c r="N953" t="s">
        <v>253</v>
      </c>
      <c r="O953" s="1" t="s">
        <v>53</v>
      </c>
      <c r="P953" t="s">
        <v>937</v>
      </c>
      <c r="Q953" t="s">
        <v>57</v>
      </c>
      <c r="R953" s="1">
        <v>44447</v>
      </c>
      <c r="S953" t="s">
        <v>773</v>
      </c>
      <c r="T953" t="s">
        <v>59</v>
      </c>
      <c r="U953" t="s">
        <v>120</v>
      </c>
      <c r="V953" t="s">
        <v>211</v>
      </c>
      <c r="W953">
        <v>1477</v>
      </c>
      <c r="X953" t="s">
        <v>2706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44449</v>
      </c>
      <c r="AW953" s="106">
        <v>3</v>
      </c>
      <c r="AX953" s="40">
        <f>VLOOKUP(dummy_data!$AU953,dummy_oppeained!B:C,2,0)</f>
        <v>2</v>
      </c>
      <c r="AY953" s="22" t="str">
        <f>VLOOKUP(AT953,dummy_oppeained!B:D,3,0)</f>
        <v>arvestus (mitteeristav)</v>
      </c>
      <c r="AZ953" s="72" t="str">
        <f>VLOOKUP(AS:AS,hinded_abi!B:D,3,0)</f>
        <v>NULL</v>
      </c>
      <c r="BA953" s="26" t="str">
        <f t="shared" si="42"/>
        <v/>
      </c>
      <c r="BB953" s="27">
        <f t="shared" si="43"/>
        <v>0</v>
      </c>
      <c r="BC953" s="95" t="str">
        <f t="shared" si="44"/>
        <v>S00041_39809069669_õppeaine19_44449</v>
      </c>
      <c r="BD953" s="99">
        <f>COUNTIF($BC$2:BC953, BC953)</f>
        <v>1</v>
      </c>
    </row>
    <row r="954" spans="1:56" hidden="1" x14ac:dyDescent="0.25">
      <c r="A954" t="s">
        <v>339</v>
      </c>
      <c r="B954" t="s">
        <v>261</v>
      </c>
      <c r="C954" t="s">
        <v>113</v>
      </c>
      <c r="D954" t="s">
        <v>878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0">
        <v>44257</v>
      </c>
      <c r="M954" s="1">
        <v>44885</v>
      </c>
      <c r="N954" t="s">
        <v>253</v>
      </c>
      <c r="O954" s="1" t="s">
        <v>53</v>
      </c>
      <c r="P954" t="s">
        <v>937</v>
      </c>
      <c r="Q954" t="s">
        <v>57</v>
      </c>
      <c r="R954" s="1">
        <v>44447</v>
      </c>
      <c r="S954" t="s">
        <v>773</v>
      </c>
      <c r="T954" t="s">
        <v>59</v>
      </c>
      <c r="U954" t="s">
        <v>120</v>
      </c>
      <c r="V954" t="s">
        <v>211</v>
      </c>
      <c r="W954">
        <v>1477</v>
      </c>
      <c r="X954" t="s">
        <v>2706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45332</v>
      </c>
      <c r="AW954" s="106">
        <v>3</v>
      </c>
      <c r="AX954" s="15">
        <f>VLOOKUP(dummy_data!$AU954,dummy_oppeained!B:C,2,0)</f>
        <v>6</v>
      </c>
      <c r="AY954" s="22" t="str">
        <f>VLOOKUP(AT954,dummy_oppeained!B:D,3,0)</f>
        <v>hindeline arvestus (eristav hindamine)</v>
      </c>
      <c r="AZ954" s="72">
        <f>VLOOKUP(AS:AS,hinded_abi!B:D,3,0)</f>
        <v>2</v>
      </c>
      <c r="BA954" s="26">
        <f t="shared" si="42"/>
        <v>12</v>
      </c>
      <c r="BB954" s="27">
        <f t="shared" si="43"/>
        <v>6</v>
      </c>
      <c r="BC954" s="95" t="str">
        <f t="shared" si="44"/>
        <v>S00041_39809069669_õppeaine84_45332</v>
      </c>
      <c r="BD954" s="99">
        <f>COUNTIF($BC$2:BC954, BC954)</f>
        <v>1</v>
      </c>
    </row>
    <row r="955" spans="1:56" hidden="1" x14ac:dyDescent="0.25">
      <c r="A955" t="s">
        <v>339</v>
      </c>
      <c r="B955" t="s">
        <v>261</v>
      </c>
      <c r="C955" t="s">
        <v>113</v>
      </c>
      <c r="D955" t="s">
        <v>878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0">
        <v>44257</v>
      </c>
      <c r="M955" s="1">
        <v>44885</v>
      </c>
      <c r="N955" t="s">
        <v>253</v>
      </c>
      <c r="O955" s="1" t="s">
        <v>53</v>
      </c>
      <c r="P955" t="s">
        <v>937</v>
      </c>
      <c r="Q955" t="s">
        <v>57</v>
      </c>
      <c r="R955" s="1">
        <v>44447</v>
      </c>
      <c r="S955" t="s">
        <v>773</v>
      </c>
      <c r="T955" t="s">
        <v>59</v>
      </c>
      <c r="U955" t="s">
        <v>120</v>
      </c>
      <c r="V955" t="s">
        <v>211</v>
      </c>
      <c r="W955">
        <v>1477</v>
      </c>
      <c r="X955" t="s">
        <v>2706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45698</v>
      </c>
      <c r="AW955" s="106">
        <v>3</v>
      </c>
      <c r="AX955" s="40">
        <f>VLOOKUP(dummy_data!$AU955,dummy_oppeained!B:C,2,0)</f>
        <v>3</v>
      </c>
      <c r="AY955" s="22" t="str">
        <f>VLOOKUP(AT955,dummy_oppeained!B:D,3,0)</f>
        <v>arvestus (mitteeristav)</v>
      </c>
      <c r="AZ955" s="72" t="str">
        <f>VLOOKUP(AS:AS,hinded_abi!B:D,3,0)</f>
        <v>NULL</v>
      </c>
      <c r="BA955" s="26" t="str">
        <f t="shared" si="42"/>
        <v/>
      </c>
      <c r="BB955" s="27">
        <f t="shared" si="43"/>
        <v>0</v>
      </c>
      <c r="BC955" s="95" t="str">
        <f t="shared" si="44"/>
        <v>S00041_39809069669_õppeaine71_45698</v>
      </c>
      <c r="BD955" s="99">
        <f>COUNTIF($BC$2:BC955, BC955)</f>
        <v>1</v>
      </c>
    </row>
    <row r="956" spans="1:56" hidden="1" x14ac:dyDescent="0.25">
      <c r="A956" t="s">
        <v>339</v>
      </c>
      <c r="B956" t="s">
        <v>261</v>
      </c>
      <c r="C956" t="s">
        <v>113</v>
      </c>
      <c r="D956" t="s">
        <v>878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0">
        <v>44257</v>
      </c>
      <c r="M956" s="1">
        <v>44885</v>
      </c>
      <c r="N956" t="s">
        <v>253</v>
      </c>
      <c r="O956" s="1" t="s">
        <v>53</v>
      </c>
      <c r="P956" t="s">
        <v>937</v>
      </c>
      <c r="Q956" t="s">
        <v>57</v>
      </c>
      <c r="R956" s="1">
        <v>44447</v>
      </c>
      <c r="S956" t="s">
        <v>773</v>
      </c>
      <c r="T956" t="s">
        <v>59</v>
      </c>
      <c r="U956" t="s">
        <v>120</v>
      </c>
      <c r="V956" t="s">
        <v>211</v>
      </c>
      <c r="W956">
        <v>1477</v>
      </c>
      <c r="X956" t="s">
        <v>2706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45332</v>
      </c>
      <c r="AW956" s="106">
        <v>3</v>
      </c>
      <c r="AX956" s="15">
        <f>VLOOKUP(dummy_data!$AU956,dummy_oppeained!B:C,2,0)</f>
        <v>8</v>
      </c>
      <c r="AY956" s="22" t="str">
        <f>VLOOKUP(AT956,dummy_oppeained!B:D,3,0)</f>
        <v>eksam (eristav hindamine)</v>
      </c>
      <c r="AZ956" s="72">
        <f>VLOOKUP(AS:AS,hinded_abi!B:D,3,0)</f>
        <v>2</v>
      </c>
      <c r="BA956" s="26">
        <f t="shared" si="42"/>
        <v>16</v>
      </c>
      <c r="BB956" s="27">
        <f t="shared" si="43"/>
        <v>8</v>
      </c>
      <c r="BC956" s="95" t="str">
        <f t="shared" si="44"/>
        <v>S00041_39809069669_õppeaine79_45332</v>
      </c>
      <c r="BD956" s="99">
        <f>COUNTIF($BC$2:BC956, BC956)</f>
        <v>1</v>
      </c>
    </row>
    <row r="957" spans="1:56" hidden="1" x14ac:dyDescent="0.25">
      <c r="A957" t="s">
        <v>339</v>
      </c>
      <c r="B957" t="s">
        <v>261</v>
      </c>
      <c r="C957" t="s">
        <v>113</v>
      </c>
      <c r="D957" t="s">
        <v>878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0">
        <v>44257</v>
      </c>
      <c r="M957" s="1">
        <v>44885</v>
      </c>
      <c r="N957" t="s">
        <v>253</v>
      </c>
      <c r="O957" s="1" t="s">
        <v>53</v>
      </c>
      <c r="P957" t="s">
        <v>937</v>
      </c>
      <c r="Q957" t="s">
        <v>57</v>
      </c>
      <c r="R957" s="1">
        <v>44447</v>
      </c>
      <c r="S957" t="s">
        <v>773</v>
      </c>
      <c r="T957" t="s">
        <v>59</v>
      </c>
      <c r="U957" t="s">
        <v>120</v>
      </c>
      <c r="V957" t="s">
        <v>211</v>
      </c>
      <c r="W957">
        <v>1477</v>
      </c>
      <c r="X957" t="s">
        <v>2706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44449</v>
      </c>
      <c r="AW957" s="106">
        <v>3</v>
      </c>
      <c r="AX957" s="40">
        <f>VLOOKUP(dummy_data!$AU957,dummy_oppeained!B:C,2,0)</f>
        <v>3</v>
      </c>
      <c r="AY957" s="22" t="str">
        <f>VLOOKUP(AT957,dummy_oppeained!B:D,3,0)</f>
        <v>arvestus (mitteeristav)</v>
      </c>
      <c r="AZ957" s="72" t="str">
        <f>VLOOKUP(AS:AS,hinded_abi!B:D,3,0)</f>
        <v>NULL</v>
      </c>
      <c r="BA957" s="26" t="str">
        <f t="shared" si="42"/>
        <v/>
      </c>
      <c r="BB957" s="27">
        <f t="shared" si="43"/>
        <v>0</v>
      </c>
      <c r="BC957" s="95" t="str">
        <f t="shared" si="44"/>
        <v>S00041_39809069669_õppeaine91_44449</v>
      </c>
      <c r="BD957" s="99">
        <f>COUNTIF($BC$2:BC957, BC957)</f>
        <v>1</v>
      </c>
    </row>
    <row r="958" spans="1:56" hidden="1" x14ac:dyDescent="0.25">
      <c r="A958" t="s">
        <v>339</v>
      </c>
      <c r="B958" t="s">
        <v>261</v>
      </c>
      <c r="C958" t="s">
        <v>113</v>
      </c>
      <c r="D958" t="s">
        <v>878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0">
        <v>44257</v>
      </c>
      <c r="M958" s="1">
        <v>44885</v>
      </c>
      <c r="N958" t="s">
        <v>253</v>
      </c>
      <c r="O958" s="1" t="s">
        <v>53</v>
      </c>
      <c r="P958" t="s">
        <v>937</v>
      </c>
      <c r="Q958" t="s">
        <v>57</v>
      </c>
      <c r="R958" s="1">
        <v>44447</v>
      </c>
      <c r="S958" t="s">
        <v>773</v>
      </c>
      <c r="T958" t="s">
        <v>59</v>
      </c>
      <c r="U958" t="s">
        <v>120</v>
      </c>
      <c r="V958" t="s">
        <v>211</v>
      </c>
      <c r="W958">
        <v>1477</v>
      </c>
      <c r="X958" t="s">
        <v>2706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44602</v>
      </c>
      <c r="AW958" s="106">
        <v>3</v>
      </c>
      <c r="AX958" s="15">
        <f>VLOOKUP(dummy_data!$AU958,dummy_oppeained!B:C,2,0)</f>
        <v>3</v>
      </c>
      <c r="AY958" s="22" t="str">
        <f>VLOOKUP(AT958,dummy_oppeained!B:D,3,0)</f>
        <v>arvestus (mitteeristav)</v>
      </c>
      <c r="AZ958" s="72" t="str">
        <f>VLOOKUP(AS:AS,hinded_abi!B:D,3,0)</f>
        <v>NULL</v>
      </c>
      <c r="BA958" s="26" t="str">
        <f t="shared" si="42"/>
        <v/>
      </c>
      <c r="BB958" s="27">
        <f t="shared" si="43"/>
        <v>0</v>
      </c>
      <c r="BC958" s="95" t="str">
        <f t="shared" si="44"/>
        <v>S00041_39809069669_õppeaine43_44602</v>
      </c>
      <c r="BD958" s="99">
        <f>COUNTIF($BC$2:BC958, BC958)</f>
        <v>1</v>
      </c>
    </row>
    <row r="959" spans="1:56" hidden="1" x14ac:dyDescent="0.25">
      <c r="A959" t="s">
        <v>339</v>
      </c>
      <c r="B959" t="s">
        <v>261</v>
      </c>
      <c r="C959" t="s">
        <v>113</v>
      </c>
      <c r="D959" t="s">
        <v>878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0">
        <v>44257</v>
      </c>
      <c r="M959" s="1">
        <v>44885</v>
      </c>
      <c r="N959" t="s">
        <v>253</v>
      </c>
      <c r="O959" s="1" t="s">
        <v>53</v>
      </c>
      <c r="P959" t="s">
        <v>937</v>
      </c>
      <c r="Q959" t="s">
        <v>57</v>
      </c>
      <c r="R959" s="1">
        <v>44447</v>
      </c>
      <c r="S959" t="s">
        <v>773</v>
      </c>
      <c r="T959" t="s">
        <v>59</v>
      </c>
      <c r="U959" t="s">
        <v>120</v>
      </c>
      <c r="V959" t="s">
        <v>211</v>
      </c>
      <c r="W959">
        <v>1477</v>
      </c>
      <c r="X959" t="s">
        <v>2706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45332</v>
      </c>
      <c r="AW959" s="106">
        <v>3</v>
      </c>
      <c r="AX959" s="40">
        <f>VLOOKUP(dummy_data!$AU959,dummy_oppeained!B:C,2,0)</f>
        <v>6</v>
      </c>
      <c r="AY959" s="22" t="str">
        <f>VLOOKUP(AT959,dummy_oppeained!B:D,3,0)</f>
        <v>hindeline arvestus (eristav hindamine)</v>
      </c>
      <c r="AZ959" s="72">
        <f>VLOOKUP(AS:AS,hinded_abi!B:D,3,0)</f>
        <v>1</v>
      </c>
      <c r="BA959" s="26">
        <f t="shared" si="42"/>
        <v>6</v>
      </c>
      <c r="BB959" s="27">
        <f t="shared" si="43"/>
        <v>6</v>
      </c>
      <c r="BC959" s="95" t="str">
        <f t="shared" si="44"/>
        <v>S00041_39809069669_õppeaine27_45332</v>
      </c>
      <c r="BD959" s="99">
        <f>COUNTIF($BC$2:BC959, BC959)</f>
        <v>1</v>
      </c>
    </row>
    <row r="960" spans="1:56" hidden="1" x14ac:dyDescent="0.25">
      <c r="A960" t="s">
        <v>339</v>
      </c>
      <c r="B960" t="s">
        <v>261</v>
      </c>
      <c r="C960" t="s">
        <v>113</v>
      </c>
      <c r="D960" t="s">
        <v>878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0">
        <v>44257</v>
      </c>
      <c r="M960" s="1">
        <v>44885</v>
      </c>
      <c r="N960" t="s">
        <v>253</v>
      </c>
      <c r="O960" s="1" t="s">
        <v>53</v>
      </c>
      <c r="P960" t="s">
        <v>937</v>
      </c>
      <c r="Q960" t="s">
        <v>57</v>
      </c>
      <c r="R960" s="1">
        <v>44447</v>
      </c>
      <c r="S960" t="s">
        <v>773</v>
      </c>
      <c r="T960" t="s">
        <v>59</v>
      </c>
      <c r="U960" t="s">
        <v>120</v>
      </c>
      <c r="V960" t="s">
        <v>211</v>
      </c>
      <c r="W960">
        <v>1477</v>
      </c>
      <c r="X960" t="s">
        <v>2706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45332</v>
      </c>
      <c r="AW960" s="106">
        <v>3</v>
      </c>
      <c r="AX960" s="15">
        <f>VLOOKUP(dummy_data!$AU960,dummy_oppeained!B:C,2,0)</f>
        <v>9</v>
      </c>
      <c r="AY960" s="22" t="str">
        <f>VLOOKUP(AT960,dummy_oppeained!B:D,3,0)</f>
        <v>eksam (eristav hindamine)</v>
      </c>
      <c r="AZ960" s="72">
        <f>VLOOKUP(AS:AS,hinded_abi!B:D,3,0)</f>
        <v>0</v>
      </c>
      <c r="BA960" s="26">
        <f t="shared" si="42"/>
        <v>0</v>
      </c>
      <c r="BB960" s="27">
        <f t="shared" si="43"/>
        <v>9</v>
      </c>
      <c r="BC960" s="95" t="str">
        <f t="shared" si="44"/>
        <v>S00041_39809069669_õppeaine24_45332</v>
      </c>
      <c r="BD960" s="99">
        <f>COUNTIF($BC$2:BC960, BC960)</f>
        <v>1</v>
      </c>
    </row>
    <row r="961" spans="1:56" hidden="1" x14ac:dyDescent="0.25">
      <c r="A961" t="s">
        <v>339</v>
      </c>
      <c r="B961" t="s">
        <v>261</v>
      </c>
      <c r="C961" t="s">
        <v>113</v>
      </c>
      <c r="D961" t="s">
        <v>878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0">
        <v>44257</v>
      </c>
      <c r="M961" s="1">
        <v>44885</v>
      </c>
      <c r="N961" t="s">
        <v>253</v>
      </c>
      <c r="O961" s="1" t="s">
        <v>53</v>
      </c>
      <c r="P961" t="s">
        <v>937</v>
      </c>
      <c r="Q961" t="s">
        <v>57</v>
      </c>
      <c r="R961" s="1">
        <v>44447</v>
      </c>
      <c r="S961" t="s">
        <v>773</v>
      </c>
      <c r="T961" t="s">
        <v>59</v>
      </c>
      <c r="U961" t="s">
        <v>120</v>
      </c>
      <c r="V961" t="s">
        <v>211</v>
      </c>
      <c r="W961">
        <v>1477</v>
      </c>
      <c r="X961" t="s">
        <v>2706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45332</v>
      </c>
      <c r="AW961" s="106">
        <v>3</v>
      </c>
      <c r="AX961" s="40">
        <f>VLOOKUP(dummy_data!$AU961,dummy_oppeained!B:C,2,0)</f>
        <v>6</v>
      </c>
      <c r="AY961" s="22" t="str">
        <f>VLOOKUP(AT961,dummy_oppeained!B:D,3,0)</f>
        <v>hindeline arvestus (eristav hindamine)</v>
      </c>
      <c r="AZ961" s="72">
        <f>VLOOKUP(AS:AS,hinded_abi!B:D,3,0)</f>
        <v>0</v>
      </c>
      <c r="BA961" s="26">
        <f t="shared" si="42"/>
        <v>0</v>
      </c>
      <c r="BB961" s="27">
        <f t="shared" si="43"/>
        <v>6</v>
      </c>
      <c r="BC961" s="95" t="str">
        <f t="shared" si="44"/>
        <v>S00041_39809069669_õppeaine14_45332</v>
      </c>
      <c r="BD961" s="99">
        <f>COUNTIF($BC$2:BC961, BC961)</f>
        <v>1</v>
      </c>
    </row>
    <row r="962" spans="1:56" hidden="1" x14ac:dyDescent="0.25">
      <c r="A962" t="s">
        <v>339</v>
      </c>
      <c r="B962" t="s">
        <v>261</v>
      </c>
      <c r="C962" t="s">
        <v>113</v>
      </c>
      <c r="D962" t="s">
        <v>878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0">
        <v>44257</v>
      </c>
      <c r="M962" s="1">
        <v>44885</v>
      </c>
      <c r="N962" t="s">
        <v>253</v>
      </c>
      <c r="O962" s="1" t="s">
        <v>53</v>
      </c>
      <c r="P962" t="s">
        <v>937</v>
      </c>
      <c r="Q962" t="s">
        <v>57</v>
      </c>
      <c r="R962" s="1">
        <v>44447</v>
      </c>
      <c r="S962" t="s">
        <v>773</v>
      </c>
      <c r="T962" t="s">
        <v>59</v>
      </c>
      <c r="U962" t="s">
        <v>120</v>
      </c>
      <c r="V962" t="s">
        <v>211</v>
      </c>
      <c r="W962">
        <v>1477</v>
      </c>
      <c r="X962" t="s">
        <v>2706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44967</v>
      </c>
      <c r="AW962" s="106">
        <v>3</v>
      </c>
      <c r="AX962" s="15">
        <f>VLOOKUP(dummy_data!$AU962,dummy_oppeained!B:C,2,0)</f>
        <v>3</v>
      </c>
      <c r="AY962" s="22" t="str">
        <f>VLOOKUP(AT962,dummy_oppeained!B:D,3,0)</f>
        <v>arvestus (mitteeristav)</v>
      </c>
      <c r="AZ962" s="72" t="str">
        <f>VLOOKUP(AS:AS,hinded_abi!B:D,3,0)</f>
        <v>NULL</v>
      </c>
      <c r="BA962" s="26" t="str">
        <f t="shared" si="42"/>
        <v/>
      </c>
      <c r="BB962" s="27">
        <f t="shared" si="43"/>
        <v>0</v>
      </c>
      <c r="BC962" s="95" t="str">
        <f t="shared" si="44"/>
        <v>S00041_39809069669_õppeaine6_44967</v>
      </c>
      <c r="BD962" s="99">
        <f>COUNTIF($BC$2:BC962, BC962)</f>
        <v>1</v>
      </c>
    </row>
    <row r="963" spans="1:56" hidden="1" x14ac:dyDescent="0.25">
      <c r="A963" t="s">
        <v>339</v>
      </c>
      <c r="B963" t="s">
        <v>261</v>
      </c>
      <c r="C963" t="s">
        <v>113</v>
      </c>
      <c r="D963" t="s">
        <v>878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0">
        <v>44257</v>
      </c>
      <c r="M963" s="1">
        <v>44885</v>
      </c>
      <c r="N963" t="s">
        <v>253</v>
      </c>
      <c r="O963" s="1" t="s">
        <v>53</v>
      </c>
      <c r="P963" t="s">
        <v>937</v>
      </c>
      <c r="Q963" t="s">
        <v>57</v>
      </c>
      <c r="R963" s="1">
        <v>44447</v>
      </c>
      <c r="S963" t="s">
        <v>773</v>
      </c>
      <c r="T963" t="s">
        <v>59</v>
      </c>
      <c r="U963" t="s">
        <v>120</v>
      </c>
      <c r="V963" t="s">
        <v>211</v>
      </c>
      <c r="W963">
        <v>1477</v>
      </c>
      <c r="X963" t="s">
        <v>2706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44602</v>
      </c>
      <c r="AW963" s="106">
        <v>3</v>
      </c>
      <c r="AX963" s="40">
        <f>VLOOKUP(dummy_data!$AU963,dummy_oppeained!B:C,2,0)</f>
        <v>3</v>
      </c>
      <c r="AY963" s="22" t="str">
        <f>VLOOKUP(AT963,dummy_oppeained!B:D,3,0)</f>
        <v>arvestus (mitteeristav)</v>
      </c>
      <c r="AZ963" s="72" t="str">
        <f>VLOOKUP(AS:AS,hinded_abi!B:D,3,0)</f>
        <v>NULL</v>
      </c>
      <c r="BA963" s="26" t="str">
        <f t="shared" ref="BA963:BA1026" si="45">IF(AY963&lt;&gt;"arvestus(mitteeristav)", IF(ISNUMBER(AZ963), AX963*AZ963, ""), "")</f>
        <v/>
      </c>
      <c r="BB963" s="27">
        <f t="shared" ref="BB963:BB1026" si="46">IF(AY963&lt;&gt;"arvestus (mitteeristav)",AX963,0)</f>
        <v>0</v>
      </c>
      <c r="BC963" s="95" t="str">
        <f t="shared" ref="BC963:BC1026" si="47">_xlfn.CONCAT(A963,"_",E963,"_",AT963,"_",AV963)</f>
        <v>S00041_39809069669_õppeaine34_44602</v>
      </c>
      <c r="BD963" s="99">
        <f>COUNTIF($BC$2:BC963, BC963)</f>
        <v>1</v>
      </c>
    </row>
    <row r="964" spans="1:56" hidden="1" x14ac:dyDescent="0.25">
      <c r="A964" t="s">
        <v>339</v>
      </c>
      <c r="B964" t="s">
        <v>261</v>
      </c>
      <c r="C964" t="s">
        <v>113</v>
      </c>
      <c r="D964" t="s">
        <v>878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0">
        <v>44257</v>
      </c>
      <c r="M964" s="1">
        <v>44885</v>
      </c>
      <c r="N964" t="s">
        <v>253</v>
      </c>
      <c r="O964" s="1" t="s">
        <v>53</v>
      </c>
      <c r="P964" t="s">
        <v>937</v>
      </c>
      <c r="Q964" t="s">
        <v>57</v>
      </c>
      <c r="R964" s="1">
        <v>44447</v>
      </c>
      <c r="S964" t="s">
        <v>773</v>
      </c>
      <c r="T964" t="s">
        <v>59</v>
      </c>
      <c r="U964" t="s">
        <v>120</v>
      </c>
      <c r="V964" t="s">
        <v>211</v>
      </c>
      <c r="W964">
        <v>1477</v>
      </c>
      <c r="X964" t="s">
        <v>2706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45179</v>
      </c>
      <c r="AW964" s="106">
        <v>3</v>
      </c>
      <c r="AX964" s="15">
        <f>VLOOKUP(dummy_data!$AU964,dummy_oppeained!B:C,2,0)</f>
        <v>5</v>
      </c>
      <c r="AY964" s="22" t="str">
        <f>VLOOKUP(AT964,dummy_oppeained!B:D,3,0)</f>
        <v>hindeline arvestus (eristav hindamine)</v>
      </c>
      <c r="AZ964" s="72">
        <f>VLOOKUP(AS:AS,hinded_abi!B:D,3,0)</f>
        <v>4</v>
      </c>
      <c r="BA964" s="26">
        <f t="shared" si="45"/>
        <v>20</v>
      </c>
      <c r="BB964" s="27">
        <f t="shared" si="46"/>
        <v>5</v>
      </c>
      <c r="BC964" s="95" t="str">
        <f t="shared" si="47"/>
        <v>S00041_39809069669_õppeaine25_45179</v>
      </c>
      <c r="BD964" s="99">
        <f>COUNTIF($BC$2:BC964, BC964)</f>
        <v>1</v>
      </c>
    </row>
    <row r="965" spans="1:56" hidden="1" x14ac:dyDescent="0.25">
      <c r="A965" t="s">
        <v>339</v>
      </c>
      <c r="B965" t="s">
        <v>261</v>
      </c>
      <c r="C965" t="s">
        <v>113</v>
      </c>
      <c r="D965" t="s">
        <v>878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0">
        <v>44257</v>
      </c>
      <c r="M965" s="1">
        <v>44885</v>
      </c>
      <c r="N965" t="s">
        <v>253</v>
      </c>
      <c r="O965" s="1" t="s">
        <v>53</v>
      </c>
      <c r="P965" t="s">
        <v>937</v>
      </c>
      <c r="Q965" t="s">
        <v>57</v>
      </c>
      <c r="R965" s="1">
        <v>44447</v>
      </c>
      <c r="S965" t="s">
        <v>773</v>
      </c>
      <c r="T965" t="s">
        <v>59</v>
      </c>
      <c r="U965" t="s">
        <v>120</v>
      </c>
      <c r="V965" t="s">
        <v>211</v>
      </c>
      <c r="W965">
        <v>1477</v>
      </c>
      <c r="X965" t="s">
        <v>2706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45332</v>
      </c>
      <c r="AW965" s="106">
        <v>3</v>
      </c>
      <c r="AX965" s="40">
        <f>VLOOKUP(dummy_data!$AU965,dummy_oppeained!B:C,2,0)</f>
        <v>9</v>
      </c>
      <c r="AY965" s="22" t="str">
        <f>VLOOKUP(AT965,dummy_oppeained!B:D,3,0)</f>
        <v>eksam (eristav hindamine)</v>
      </c>
      <c r="AZ965" s="72">
        <f>VLOOKUP(AS:AS,hinded_abi!B:D,3,0)</f>
        <v>3</v>
      </c>
      <c r="BA965" s="26">
        <f t="shared" si="45"/>
        <v>27</v>
      </c>
      <c r="BB965" s="27">
        <f t="shared" si="46"/>
        <v>9</v>
      </c>
      <c r="BC965" s="95" t="str">
        <f t="shared" si="47"/>
        <v>S00041_39809069669_õppeaine52_45332</v>
      </c>
      <c r="BD965" s="99">
        <f>COUNTIF($BC$2:BC965, BC965)</f>
        <v>1</v>
      </c>
    </row>
    <row r="966" spans="1:56" hidden="1" x14ac:dyDescent="0.25">
      <c r="A966" t="s">
        <v>339</v>
      </c>
      <c r="B966" t="s">
        <v>261</v>
      </c>
      <c r="C966" t="s">
        <v>113</v>
      </c>
      <c r="D966" t="s">
        <v>878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0">
        <v>44257</v>
      </c>
      <c r="M966" s="1">
        <v>44885</v>
      </c>
      <c r="N966" t="s">
        <v>253</v>
      </c>
      <c r="O966" s="1" t="s">
        <v>53</v>
      </c>
      <c r="P966" t="s">
        <v>937</v>
      </c>
      <c r="Q966" t="s">
        <v>57</v>
      </c>
      <c r="R966" s="1">
        <v>44447</v>
      </c>
      <c r="S966" t="s">
        <v>773</v>
      </c>
      <c r="T966" t="s">
        <v>59</v>
      </c>
      <c r="U966" t="s">
        <v>120</v>
      </c>
      <c r="V966" t="s">
        <v>211</v>
      </c>
      <c r="W966">
        <v>1477</v>
      </c>
      <c r="X966" t="s">
        <v>2706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44237</v>
      </c>
      <c r="AW966" s="106">
        <v>3</v>
      </c>
      <c r="AX966" s="15">
        <f>VLOOKUP(dummy_data!$AU966,dummy_oppeained!B:C,2,0)</f>
        <v>6</v>
      </c>
      <c r="AY966" s="22" t="str">
        <f>VLOOKUP(AT966,dummy_oppeained!B:D,3,0)</f>
        <v>hindeline arvestus (eristav hindamine)</v>
      </c>
      <c r="AZ966" s="72">
        <f>VLOOKUP(AS:AS,hinded_abi!B:D,3,0)</f>
        <v>2</v>
      </c>
      <c r="BA966" s="26">
        <f t="shared" si="45"/>
        <v>12</v>
      </c>
      <c r="BB966" s="27">
        <f t="shared" si="46"/>
        <v>6</v>
      </c>
      <c r="BC966" s="95" t="str">
        <f t="shared" si="47"/>
        <v>S00041_39809069669_õppeaine30_44237</v>
      </c>
      <c r="BD966" s="99">
        <f>COUNTIF($BC$2:BC966, BC966)</f>
        <v>1</v>
      </c>
    </row>
    <row r="967" spans="1:56" hidden="1" x14ac:dyDescent="0.25">
      <c r="A967" t="s">
        <v>339</v>
      </c>
      <c r="B967" t="s">
        <v>261</v>
      </c>
      <c r="C967" t="s">
        <v>113</v>
      </c>
      <c r="D967" t="s">
        <v>878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0">
        <v>44257</v>
      </c>
      <c r="M967" s="1">
        <v>44885</v>
      </c>
      <c r="N967" t="s">
        <v>253</v>
      </c>
      <c r="O967" s="1" t="s">
        <v>53</v>
      </c>
      <c r="P967" t="s">
        <v>937</v>
      </c>
      <c r="Q967" t="s">
        <v>57</v>
      </c>
      <c r="R967" s="1">
        <v>44447</v>
      </c>
      <c r="S967" t="s">
        <v>773</v>
      </c>
      <c r="T967" t="s">
        <v>59</v>
      </c>
      <c r="U967" t="s">
        <v>120</v>
      </c>
      <c r="V967" t="s">
        <v>211</v>
      </c>
      <c r="W967">
        <v>1477</v>
      </c>
      <c r="X967" t="s">
        <v>2706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44967</v>
      </c>
      <c r="AW967" s="106">
        <v>3</v>
      </c>
      <c r="AX967" s="40">
        <f>VLOOKUP(dummy_data!$AU967,dummy_oppeained!B:C,2,0)</f>
        <v>5</v>
      </c>
      <c r="AY967" s="22" t="str">
        <f>VLOOKUP(AT967,dummy_oppeained!B:D,3,0)</f>
        <v>hindeline arvestus (eristav hindamine)</v>
      </c>
      <c r="AZ967" s="72">
        <f>VLOOKUP(AS:AS,hinded_abi!B:D,3,0)</f>
        <v>0</v>
      </c>
      <c r="BA967" s="26">
        <f t="shared" si="45"/>
        <v>0</v>
      </c>
      <c r="BB967" s="27">
        <f t="shared" si="46"/>
        <v>5</v>
      </c>
      <c r="BC967" s="95" t="str">
        <f t="shared" si="47"/>
        <v>S00041_39809069669_õppeaine67_44967</v>
      </c>
      <c r="BD967" s="99">
        <f>COUNTIF($BC$2:BC967, BC967)</f>
        <v>1</v>
      </c>
    </row>
    <row r="968" spans="1:56" hidden="1" x14ac:dyDescent="0.25">
      <c r="A968" t="s">
        <v>339</v>
      </c>
      <c r="B968" t="s">
        <v>261</v>
      </c>
      <c r="C968" t="s">
        <v>113</v>
      </c>
      <c r="D968" t="s">
        <v>878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0">
        <v>44257</v>
      </c>
      <c r="M968" s="1">
        <v>44885</v>
      </c>
      <c r="N968" t="s">
        <v>253</v>
      </c>
      <c r="O968" s="1" t="s">
        <v>53</v>
      </c>
      <c r="P968" t="s">
        <v>937</v>
      </c>
      <c r="Q968" t="s">
        <v>57</v>
      </c>
      <c r="R968" s="1">
        <v>44447</v>
      </c>
      <c r="S968" t="s">
        <v>773</v>
      </c>
      <c r="T968" t="s">
        <v>59</v>
      </c>
      <c r="U968" t="s">
        <v>120</v>
      </c>
      <c r="V968" t="s">
        <v>211</v>
      </c>
      <c r="W968">
        <v>1477</v>
      </c>
      <c r="X968" t="s">
        <v>2706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44237</v>
      </c>
      <c r="AW968" s="106">
        <v>3</v>
      </c>
      <c r="AX968" s="15">
        <f>VLOOKUP(dummy_data!$AU968,dummy_oppeained!B:C,2,0)</f>
        <v>2</v>
      </c>
      <c r="AY968" s="22" t="str">
        <f>VLOOKUP(AT968,dummy_oppeained!B:D,3,0)</f>
        <v>arvestus (mitteeristav)</v>
      </c>
      <c r="AZ968" s="72" t="str">
        <f>VLOOKUP(AS:AS,hinded_abi!B:D,3,0)</f>
        <v>NULL</v>
      </c>
      <c r="BA968" s="26" t="str">
        <f t="shared" si="45"/>
        <v/>
      </c>
      <c r="BB968" s="27">
        <f t="shared" si="46"/>
        <v>0</v>
      </c>
      <c r="BC968" s="95" t="str">
        <f t="shared" si="47"/>
        <v>S00041_39809069669_õppeaine89_44237</v>
      </c>
      <c r="BD968" s="99">
        <f>COUNTIF($BC$2:BC968, BC968)</f>
        <v>1</v>
      </c>
    </row>
    <row r="969" spans="1:56" hidden="1" x14ac:dyDescent="0.25">
      <c r="A969" t="s">
        <v>339</v>
      </c>
      <c r="B969" t="s">
        <v>261</v>
      </c>
      <c r="C969" t="s">
        <v>113</v>
      </c>
      <c r="D969" t="s">
        <v>878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0">
        <v>44257</v>
      </c>
      <c r="M969" s="1">
        <v>44885</v>
      </c>
      <c r="N969" t="s">
        <v>253</v>
      </c>
      <c r="O969" s="1" t="s">
        <v>53</v>
      </c>
      <c r="P969" t="s">
        <v>937</v>
      </c>
      <c r="Q969" t="s">
        <v>57</v>
      </c>
      <c r="R969" s="1">
        <v>44447</v>
      </c>
      <c r="S969" t="s">
        <v>773</v>
      </c>
      <c r="T969" t="s">
        <v>59</v>
      </c>
      <c r="U969" t="s">
        <v>120</v>
      </c>
      <c r="V969" t="s">
        <v>211</v>
      </c>
      <c r="W969">
        <v>1477</v>
      </c>
      <c r="X969" t="s">
        <v>2706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45545</v>
      </c>
      <c r="AW969" s="106">
        <v>3</v>
      </c>
      <c r="AX969" s="40">
        <f>VLOOKUP(dummy_data!$AU969,dummy_oppeained!B:C,2,0)</f>
        <v>6</v>
      </c>
      <c r="AY969" s="22" t="str">
        <f>VLOOKUP(AT969,dummy_oppeained!B:D,3,0)</f>
        <v>hindeline arvestus (eristav hindamine)</v>
      </c>
      <c r="AZ969" s="72">
        <f>VLOOKUP(AS:AS,hinded_abi!B:D,3,0)</f>
        <v>0</v>
      </c>
      <c r="BA969" s="26">
        <f t="shared" si="45"/>
        <v>0</v>
      </c>
      <c r="BB969" s="27">
        <f t="shared" si="46"/>
        <v>6</v>
      </c>
      <c r="BC969" s="95" t="str">
        <f t="shared" si="47"/>
        <v>S00041_39809069669_õppeaine92_45545</v>
      </c>
      <c r="BD969" s="99">
        <f>COUNTIF($BC$2:BC969, BC969)</f>
        <v>1</v>
      </c>
    </row>
    <row r="970" spans="1:56" hidden="1" x14ac:dyDescent="0.25">
      <c r="A970" t="s">
        <v>339</v>
      </c>
      <c r="B970" t="s">
        <v>261</v>
      </c>
      <c r="C970" t="s">
        <v>113</v>
      </c>
      <c r="D970" t="s">
        <v>878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0">
        <v>44257</v>
      </c>
      <c r="M970" s="1">
        <v>44885</v>
      </c>
      <c r="N970" t="s">
        <v>253</v>
      </c>
      <c r="O970" s="1" t="s">
        <v>53</v>
      </c>
      <c r="P970" t="s">
        <v>937</v>
      </c>
      <c r="Q970" t="s">
        <v>57</v>
      </c>
      <c r="R970" s="1">
        <v>44447</v>
      </c>
      <c r="S970" t="s">
        <v>773</v>
      </c>
      <c r="T970" t="s">
        <v>59</v>
      </c>
      <c r="U970" t="s">
        <v>120</v>
      </c>
      <c r="V970" t="s">
        <v>211</v>
      </c>
      <c r="W970">
        <v>1477</v>
      </c>
      <c r="X970" t="s">
        <v>2706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44967</v>
      </c>
      <c r="AW970" s="106">
        <v>3</v>
      </c>
      <c r="AX970" s="15">
        <f>VLOOKUP(dummy_data!$AU970,dummy_oppeained!B:C,2,0)</f>
        <v>3</v>
      </c>
      <c r="AY970" s="22" t="str">
        <f>VLOOKUP(AT970,dummy_oppeained!B:D,3,0)</f>
        <v>arvestus (mitteeristav)</v>
      </c>
      <c r="AZ970" s="72">
        <f>VLOOKUP(AS:AS,hinded_abi!B:D,3,0)</f>
        <v>0</v>
      </c>
      <c r="BA970" s="26">
        <f t="shared" si="45"/>
        <v>0</v>
      </c>
      <c r="BB970" s="27">
        <f t="shared" si="46"/>
        <v>0</v>
      </c>
      <c r="BC970" s="95" t="str">
        <f t="shared" si="47"/>
        <v>S00041_39809069669_õppeaine31_44967</v>
      </c>
      <c r="BD970" s="99">
        <f>COUNTIF($BC$2:BC970, BC970)</f>
        <v>1</v>
      </c>
    </row>
    <row r="971" spans="1:56" hidden="1" x14ac:dyDescent="0.25">
      <c r="A971" t="s">
        <v>339</v>
      </c>
      <c r="B971" t="s">
        <v>261</v>
      </c>
      <c r="C971" t="s">
        <v>113</v>
      </c>
      <c r="D971" t="s">
        <v>878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0">
        <v>44257</v>
      </c>
      <c r="M971" s="1">
        <v>44885</v>
      </c>
      <c r="N971" t="s">
        <v>253</v>
      </c>
      <c r="O971" s="1" t="s">
        <v>53</v>
      </c>
      <c r="P971" t="s">
        <v>937</v>
      </c>
      <c r="Q971" t="s">
        <v>57</v>
      </c>
      <c r="R971" s="1">
        <v>44447</v>
      </c>
      <c r="S971" t="s">
        <v>773</v>
      </c>
      <c r="T971" t="s">
        <v>59</v>
      </c>
      <c r="U971" t="s">
        <v>120</v>
      </c>
      <c r="V971" t="s">
        <v>211</v>
      </c>
      <c r="W971">
        <v>1477</v>
      </c>
      <c r="X971" t="s">
        <v>2706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44814</v>
      </c>
      <c r="AW971" s="106">
        <v>3</v>
      </c>
      <c r="AX971" s="40">
        <f>VLOOKUP(dummy_data!$AU971,dummy_oppeained!B:C,2,0)</f>
        <v>3</v>
      </c>
      <c r="AY971" s="22" t="str">
        <f>VLOOKUP(AT971,dummy_oppeained!B:D,3,0)</f>
        <v>arvestus (mitteeristav)</v>
      </c>
      <c r="AZ971" s="72" t="str">
        <f>VLOOKUP(AS:AS,hinded_abi!B:D,3,0)</f>
        <v>NULL</v>
      </c>
      <c r="BA971" s="26" t="str">
        <f t="shared" si="45"/>
        <v/>
      </c>
      <c r="BB971" s="27">
        <f t="shared" si="46"/>
        <v>0</v>
      </c>
      <c r="BC971" s="95" t="str">
        <f t="shared" si="47"/>
        <v>S00041_39809069669_õppeaine29_44814</v>
      </c>
      <c r="BD971" s="99">
        <f>COUNTIF($BC$2:BC971, BC971)</f>
        <v>1</v>
      </c>
    </row>
    <row r="972" spans="1:56" hidden="1" x14ac:dyDescent="0.25">
      <c r="A972" t="s">
        <v>339</v>
      </c>
      <c r="B972" t="s">
        <v>261</v>
      </c>
      <c r="C972" t="s">
        <v>113</v>
      </c>
      <c r="D972" t="s">
        <v>878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0">
        <v>44257</v>
      </c>
      <c r="M972" s="1">
        <v>44885</v>
      </c>
      <c r="N972" t="s">
        <v>253</v>
      </c>
      <c r="O972" s="1" t="s">
        <v>53</v>
      </c>
      <c r="P972" t="s">
        <v>937</v>
      </c>
      <c r="Q972" t="s">
        <v>57</v>
      </c>
      <c r="R972" s="1">
        <v>44447</v>
      </c>
      <c r="S972" t="s">
        <v>773</v>
      </c>
      <c r="T972" t="s">
        <v>59</v>
      </c>
      <c r="U972" t="s">
        <v>120</v>
      </c>
      <c r="V972" t="s">
        <v>211</v>
      </c>
      <c r="W972">
        <v>1477</v>
      </c>
      <c r="X972" t="s">
        <v>2706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45698</v>
      </c>
      <c r="AW972" s="106">
        <v>3</v>
      </c>
      <c r="AX972" s="15">
        <f>VLOOKUP(dummy_data!$AU972,dummy_oppeained!B:C,2,0)</f>
        <v>3</v>
      </c>
      <c r="AY972" s="22" t="str">
        <f>VLOOKUP(AT972,dummy_oppeained!B:D,3,0)</f>
        <v>arvestus (mitteeristav)</v>
      </c>
      <c r="AZ972" s="72" t="str">
        <f>VLOOKUP(AS:AS,hinded_abi!B:D,3,0)</f>
        <v>NULL</v>
      </c>
      <c r="BA972" s="26" t="str">
        <f t="shared" si="45"/>
        <v/>
      </c>
      <c r="BB972" s="27">
        <f t="shared" si="46"/>
        <v>0</v>
      </c>
      <c r="BC972" s="95" t="str">
        <f t="shared" si="47"/>
        <v>S00041_39809069669_õppeaine48_45698</v>
      </c>
      <c r="BD972" s="99">
        <f>COUNTIF($BC$2:BC972, BC972)</f>
        <v>1</v>
      </c>
    </row>
    <row r="973" spans="1:56" hidden="1" x14ac:dyDescent="0.25">
      <c r="A973" t="s">
        <v>339</v>
      </c>
      <c r="B973" t="s">
        <v>261</v>
      </c>
      <c r="C973" t="s">
        <v>113</v>
      </c>
      <c r="D973" t="s">
        <v>878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0">
        <v>44257</v>
      </c>
      <c r="M973" s="1">
        <v>44885</v>
      </c>
      <c r="N973" t="s">
        <v>253</v>
      </c>
      <c r="O973" s="1" t="s">
        <v>53</v>
      </c>
      <c r="P973" t="s">
        <v>937</v>
      </c>
      <c r="Q973" t="s">
        <v>57</v>
      </c>
      <c r="R973" s="1">
        <v>44447</v>
      </c>
      <c r="S973" t="s">
        <v>773</v>
      </c>
      <c r="T973" t="s">
        <v>59</v>
      </c>
      <c r="U973" t="s">
        <v>120</v>
      </c>
      <c r="V973" t="s">
        <v>211</v>
      </c>
      <c r="W973">
        <v>1477</v>
      </c>
      <c r="X973" t="s">
        <v>2706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44967</v>
      </c>
      <c r="AW973" s="106">
        <v>3</v>
      </c>
      <c r="AX973" s="40">
        <f>VLOOKUP(dummy_data!$AU973,dummy_oppeained!B:C,2,0)</f>
        <v>6</v>
      </c>
      <c r="AY973" s="22" t="str">
        <f>VLOOKUP(AT973,dummy_oppeained!B:D,3,0)</f>
        <v>hindeline arvestus (eristav hindamine)</v>
      </c>
      <c r="AZ973" s="72">
        <f>VLOOKUP(AS:AS,hinded_abi!B:D,3,0)</f>
        <v>0</v>
      </c>
      <c r="BA973" s="26">
        <f t="shared" si="45"/>
        <v>0</v>
      </c>
      <c r="BB973" s="27">
        <f t="shared" si="46"/>
        <v>6</v>
      </c>
      <c r="BC973" s="95" t="str">
        <f t="shared" si="47"/>
        <v>S00041_39809069669_õppeaine28_44967</v>
      </c>
      <c r="BD973" s="99">
        <f>COUNTIF($BC$2:BC973, BC973)</f>
        <v>1</v>
      </c>
    </row>
    <row r="974" spans="1:56" hidden="1" x14ac:dyDescent="0.25">
      <c r="A974" t="s">
        <v>339</v>
      </c>
      <c r="B974" t="s">
        <v>261</v>
      </c>
      <c r="C974" t="s">
        <v>113</v>
      </c>
      <c r="D974" t="s">
        <v>878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0">
        <v>44257</v>
      </c>
      <c r="M974" s="1">
        <v>44885</v>
      </c>
      <c r="N974" t="s">
        <v>253</v>
      </c>
      <c r="O974" s="1" t="s">
        <v>53</v>
      </c>
      <c r="P974" t="s">
        <v>937</v>
      </c>
      <c r="Q974" t="s">
        <v>57</v>
      </c>
      <c r="R974" s="1">
        <v>44447</v>
      </c>
      <c r="S974" t="s">
        <v>773</v>
      </c>
      <c r="T974" t="s">
        <v>59</v>
      </c>
      <c r="U974" t="s">
        <v>120</v>
      </c>
      <c r="V974" t="s">
        <v>211</v>
      </c>
      <c r="W974">
        <v>1477</v>
      </c>
      <c r="X974" t="s">
        <v>2706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45179</v>
      </c>
      <c r="AW974" s="106">
        <v>3</v>
      </c>
      <c r="AX974" s="15">
        <f>VLOOKUP(dummy_data!$AU974,dummy_oppeained!B:C,2,0)</f>
        <v>6</v>
      </c>
      <c r="AY974" s="22" t="str">
        <f>VLOOKUP(AT974,dummy_oppeained!B:D,3,0)</f>
        <v>hindeline arvestus (eristav hindamine)</v>
      </c>
      <c r="AZ974" s="72">
        <f>VLOOKUP(AS:AS,hinded_abi!B:D,3,0)</f>
        <v>1</v>
      </c>
      <c r="BA974" s="26">
        <f t="shared" si="45"/>
        <v>6</v>
      </c>
      <c r="BB974" s="27">
        <f t="shared" si="46"/>
        <v>6</v>
      </c>
      <c r="BC974" s="95" t="str">
        <f t="shared" si="47"/>
        <v>S00041_39809069669_õppeaine16_45179</v>
      </c>
      <c r="BD974" s="99">
        <f>COUNTIF($BC$2:BC974, BC974)</f>
        <v>1</v>
      </c>
    </row>
    <row r="975" spans="1:56" hidden="1" x14ac:dyDescent="0.25">
      <c r="A975" t="s">
        <v>339</v>
      </c>
      <c r="B975" t="s">
        <v>261</v>
      </c>
      <c r="C975" t="s">
        <v>113</v>
      </c>
      <c r="D975" t="s">
        <v>878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0">
        <v>44257</v>
      </c>
      <c r="M975" s="1">
        <v>44885</v>
      </c>
      <c r="N975" t="s">
        <v>253</v>
      </c>
      <c r="O975" s="1" t="s">
        <v>53</v>
      </c>
      <c r="P975" t="s">
        <v>937</v>
      </c>
      <c r="Q975" t="s">
        <v>57</v>
      </c>
      <c r="R975" s="1">
        <v>44447</v>
      </c>
      <c r="S975" t="s">
        <v>773</v>
      </c>
      <c r="T975" t="s">
        <v>59</v>
      </c>
      <c r="U975" t="s">
        <v>120</v>
      </c>
      <c r="V975" t="s">
        <v>211</v>
      </c>
      <c r="W975">
        <v>1477</v>
      </c>
      <c r="X975" t="s">
        <v>2706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45698</v>
      </c>
      <c r="AW975" s="106">
        <v>3</v>
      </c>
      <c r="AX975" s="40">
        <f>VLOOKUP(dummy_data!$AU975,dummy_oppeained!B:C,2,0)</f>
        <v>9</v>
      </c>
      <c r="AY975" s="22" t="str">
        <f>VLOOKUP(AT975,dummy_oppeained!B:D,3,0)</f>
        <v>eksam (eristav hindamine)</v>
      </c>
      <c r="AZ975" s="72">
        <f>VLOOKUP(AS:AS,hinded_abi!B:D,3,0)</f>
        <v>0</v>
      </c>
      <c r="BA975" s="26">
        <f t="shared" si="45"/>
        <v>0</v>
      </c>
      <c r="BB975" s="27">
        <f t="shared" si="46"/>
        <v>9</v>
      </c>
      <c r="BC975" s="95" t="str">
        <f t="shared" si="47"/>
        <v>S00041_39809069669_õppeaine94_45698</v>
      </c>
      <c r="BD975" s="99">
        <f>COUNTIF($BC$2:BC975, BC975)</f>
        <v>1</v>
      </c>
    </row>
    <row r="976" spans="1:56" hidden="1" x14ac:dyDescent="0.25">
      <c r="A976" t="s">
        <v>339</v>
      </c>
      <c r="B976" t="s">
        <v>261</v>
      </c>
      <c r="C976" t="s">
        <v>113</v>
      </c>
      <c r="D976" t="s">
        <v>878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0">
        <v>44257</v>
      </c>
      <c r="M976" s="1">
        <v>44885</v>
      </c>
      <c r="N976" t="s">
        <v>253</v>
      </c>
      <c r="O976" s="1" t="s">
        <v>53</v>
      </c>
      <c r="P976" t="s">
        <v>937</v>
      </c>
      <c r="Q976" t="s">
        <v>57</v>
      </c>
      <c r="R976" s="1">
        <v>44447</v>
      </c>
      <c r="S976" t="s">
        <v>773</v>
      </c>
      <c r="T976" t="s">
        <v>59</v>
      </c>
      <c r="U976" t="s">
        <v>120</v>
      </c>
      <c r="V976" t="s">
        <v>211</v>
      </c>
      <c r="W976">
        <v>1477</v>
      </c>
      <c r="X976" t="s">
        <v>2706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45545</v>
      </c>
      <c r="AW976" s="106">
        <v>3</v>
      </c>
      <c r="AX976" s="15">
        <f>VLOOKUP(dummy_data!$AU976,dummy_oppeained!B:C,2,0)</f>
        <v>8</v>
      </c>
      <c r="AY976" s="22" t="str">
        <f>VLOOKUP(AT976,dummy_oppeained!B:D,3,0)</f>
        <v>eksam (eristav hindamine)</v>
      </c>
      <c r="AZ976" s="72">
        <f>VLOOKUP(AS:AS,hinded_abi!B:D,3,0)</f>
        <v>1</v>
      </c>
      <c r="BA976" s="26">
        <f t="shared" si="45"/>
        <v>8</v>
      </c>
      <c r="BB976" s="27">
        <f t="shared" si="46"/>
        <v>8</v>
      </c>
      <c r="BC976" s="95" t="str">
        <f t="shared" si="47"/>
        <v>S00041_39809069669_õppeaine23_45545</v>
      </c>
      <c r="BD976" s="99">
        <f>COUNTIF($BC$2:BC976, BC976)</f>
        <v>1</v>
      </c>
    </row>
    <row r="977" spans="1:56" hidden="1" x14ac:dyDescent="0.25">
      <c r="A977" t="s">
        <v>341</v>
      </c>
      <c r="B977" t="s">
        <v>173</v>
      </c>
      <c r="C977" t="s">
        <v>174</v>
      </c>
      <c r="D977" t="s">
        <v>871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0">
        <v>44970</v>
      </c>
      <c r="M977" s="1">
        <v>44247</v>
      </c>
      <c r="N977" s="18" t="s">
        <v>299</v>
      </c>
      <c r="O977" t="s">
        <v>308</v>
      </c>
      <c r="P977" t="s">
        <v>937</v>
      </c>
      <c r="Q977" t="s">
        <v>57</v>
      </c>
      <c r="R977" s="1">
        <v>44371</v>
      </c>
      <c r="S977" t="s">
        <v>773</v>
      </c>
      <c r="T977" t="s">
        <v>191</v>
      </c>
      <c r="U977" t="s">
        <v>120</v>
      </c>
      <c r="V977" t="s">
        <v>211</v>
      </c>
      <c r="W977">
        <v>1477</v>
      </c>
      <c r="X977" t="s">
        <v>2706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45332</v>
      </c>
      <c r="AW977" s="106">
        <v>3</v>
      </c>
      <c r="AX977" s="40">
        <f>VLOOKUP(dummy_data!$AU977,dummy_oppeained!B:C,2,0)</f>
        <v>3</v>
      </c>
      <c r="AY977" s="22" t="str">
        <f>VLOOKUP(AT977,dummy_oppeained!B:D,3,0)</f>
        <v>arvestus (mitteeristav)</v>
      </c>
      <c r="AZ977" s="72">
        <f>VLOOKUP(AS:AS,hinded_abi!B:D,3,0)</f>
        <v>0</v>
      </c>
      <c r="BA977" s="26">
        <f t="shared" si="45"/>
        <v>0</v>
      </c>
      <c r="BB977" s="27">
        <f t="shared" si="46"/>
        <v>0</v>
      </c>
      <c r="BC977" s="95" t="str">
        <f t="shared" si="47"/>
        <v>S00042_51905080019_õppeaine85_45332</v>
      </c>
      <c r="BD977" s="99">
        <f>COUNTIF($BC$2:BC977, BC977)</f>
        <v>1</v>
      </c>
    </row>
    <row r="978" spans="1:56" hidden="1" x14ac:dyDescent="0.25">
      <c r="A978" t="s">
        <v>341</v>
      </c>
      <c r="B978" t="s">
        <v>173</v>
      </c>
      <c r="C978" t="s">
        <v>174</v>
      </c>
      <c r="D978" t="s">
        <v>871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0">
        <v>44970</v>
      </c>
      <c r="M978" s="1">
        <v>44247</v>
      </c>
      <c r="N978" s="18" t="s">
        <v>299</v>
      </c>
      <c r="O978" t="s">
        <v>308</v>
      </c>
      <c r="P978" t="s">
        <v>937</v>
      </c>
      <c r="Q978" t="s">
        <v>57</v>
      </c>
      <c r="R978" s="1">
        <v>44371</v>
      </c>
      <c r="S978" t="s">
        <v>773</v>
      </c>
      <c r="T978" t="s">
        <v>191</v>
      </c>
      <c r="U978" t="s">
        <v>120</v>
      </c>
      <c r="V978" t="s">
        <v>211</v>
      </c>
      <c r="W978">
        <v>1477</v>
      </c>
      <c r="X978" t="s">
        <v>2706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45698</v>
      </c>
      <c r="AW978" s="106">
        <v>3</v>
      </c>
      <c r="AX978" s="15">
        <f>VLOOKUP(dummy_data!$AU978,dummy_oppeained!B:C,2,0)</f>
        <v>5</v>
      </c>
      <c r="AY978" s="22" t="str">
        <f>VLOOKUP(AT978,dummy_oppeained!B:D,3,0)</f>
        <v>hindeline arvestus (eristav hindamine)</v>
      </c>
      <c r="AZ978" s="72">
        <f>VLOOKUP(AS:AS,hinded_abi!B:D,3,0)</f>
        <v>5</v>
      </c>
      <c r="BA978" s="26">
        <f t="shared" si="45"/>
        <v>25</v>
      </c>
      <c r="BB978" s="27">
        <f t="shared" si="46"/>
        <v>5</v>
      </c>
      <c r="BC978" s="95" t="str">
        <f t="shared" si="47"/>
        <v>S00042_51905080019_õppeaine40_45698</v>
      </c>
      <c r="BD978" s="99">
        <f>COUNTIF($BC$2:BC978, BC978)</f>
        <v>1</v>
      </c>
    </row>
    <row r="979" spans="1:56" hidden="1" x14ac:dyDescent="0.25">
      <c r="A979" t="s">
        <v>341</v>
      </c>
      <c r="B979" t="s">
        <v>173</v>
      </c>
      <c r="C979" t="s">
        <v>174</v>
      </c>
      <c r="D979" t="s">
        <v>871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0">
        <v>44970</v>
      </c>
      <c r="M979" s="1">
        <v>44247</v>
      </c>
      <c r="N979" s="18" t="s">
        <v>299</v>
      </c>
      <c r="O979" t="s">
        <v>308</v>
      </c>
      <c r="P979" t="s">
        <v>937</v>
      </c>
      <c r="Q979" t="s">
        <v>57</v>
      </c>
      <c r="R979" s="1">
        <v>44371</v>
      </c>
      <c r="S979" t="s">
        <v>773</v>
      </c>
      <c r="T979" t="s">
        <v>191</v>
      </c>
      <c r="U979" t="s">
        <v>120</v>
      </c>
      <c r="V979" t="s">
        <v>211</v>
      </c>
      <c r="W979">
        <v>1477</v>
      </c>
      <c r="X979" t="s">
        <v>2706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45545</v>
      </c>
      <c r="AW979" s="106">
        <v>3</v>
      </c>
      <c r="AX979" s="40">
        <f>VLOOKUP(dummy_data!$AU979,dummy_oppeained!B:C,2,0)</f>
        <v>6</v>
      </c>
      <c r="AY979" s="22" t="str">
        <f>VLOOKUP(AT979,dummy_oppeained!B:D,3,0)</f>
        <v>hindeline arvestus (eristav hindamine)</v>
      </c>
      <c r="AZ979" s="72">
        <f>VLOOKUP(AS:AS,hinded_abi!B:D,3,0)</f>
        <v>3</v>
      </c>
      <c r="BA979" s="26">
        <f t="shared" si="45"/>
        <v>18</v>
      </c>
      <c r="BB979" s="27">
        <f t="shared" si="46"/>
        <v>6</v>
      </c>
      <c r="BC979" s="95" t="str">
        <f t="shared" si="47"/>
        <v>S00042_51905080019_õppeaine97_45545</v>
      </c>
      <c r="BD979" s="99">
        <f>COUNTIF($BC$2:BC979, BC979)</f>
        <v>1</v>
      </c>
    </row>
    <row r="980" spans="1:56" hidden="1" x14ac:dyDescent="0.25">
      <c r="A980" t="s">
        <v>341</v>
      </c>
      <c r="B980" t="s">
        <v>173</v>
      </c>
      <c r="C980" t="s">
        <v>174</v>
      </c>
      <c r="D980" t="s">
        <v>871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0">
        <v>44970</v>
      </c>
      <c r="M980" s="1">
        <v>44247</v>
      </c>
      <c r="N980" s="18" t="s">
        <v>299</v>
      </c>
      <c r="O980" t="s">
        <v>308</v>
      </c>
      <c r="P980" t="s">
        <v>937</v>
      </c>
      <c r="Q980" t="s">
        <v>57</v>
      </c>
      <c r="R980" s="1">
        <v>44371</v>
      </c>
      <c r="S980" t="s">
        <v>773</v>
      </c>
      <c r="T980" t="s">
        <v>191</v>
      </c>
      <c r="U980" t="s">
        <v>120</v>
      </c>
      <c r="V980" t="s">
        <v>211</v>
      </c>
      <c r="W980">
        <v>1477</v>
      </c>
      <c r="X980" t="s">
        <v>2706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44084</v>
      </c>
      <c r="AW980" s="106">
        <v>3</v>
      </c>
      <c r="AX980" s="15">
        <f>VLOOKUP(dummy_data!$AU980,dummy_oppeained!B:C,2,0)</f>
        <v>3</v>
      </c>
      <c r="AY980" s="22" t="str">
        <f>VLOOKUP(AT980,dummy_oppeained!B:D,3,0)</f>
        <v>arvestus (mitteeristav)</v>
      </c>
      <c r="AZ980" s="72">
        <f>VLOOKUP(AS:AS,hinded_abi!B:D,3,0)</f>
        <v>0</v>
      </c>
      <c r="BA980" s="26">
        <f t="shared" si="45"/>
        <v>0</v>
      </c>
      <c r="BB980" s="27">
        <f t="shared" si="46"/>
        <v>0</v>
      </c>
      <c r="BC980" s="95" t="str">
        <f t="shared" si="47"/>
        <v>S00042_51905080019_õppeaine48_44084</v>
      </c>
      <c r="BD980" s="99">
        <f>COUNTIF($BC$2:BC980, BC980)</f>
        <v>1</v>
      </c>
    </row>
    <row r="981" spans="1:56" hidden="1" x14ac:dyDescent="0.25">
      <c r="A981" t="s">
        <v>341</v>
      </c>
      <c r="B981" t="s">
        <v>173</v>
      </c>
      <c r="C981" t="s">
        <v>174</v>
      </c>
      <c r="D981" t="s">
        <v>871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0">
        <v>44970</v>
      </c>
      <c r="M981" s="1">
        <v>44247</v>
      </c>
      <c r="N981" s="18" t="s">
        <v>299</v>
      </c>
      <c r="O981" t="s">
        <v>308</v>
      </c>
      <c r="P981" t="s">
        <v>937</v>
      </c>
      <c r="Q981" t="s">
        <v>57</v>
      </c>
      <c r="R981" s="1">
        <v>44371</v>
      </c>
      <c r="S981" t="s">
        <v>773</v>
      </c>
      <c r="T981" t="s">
        <v>191</v>
      </c>
      <c r="U981" t="s">
        <v>120</v>
      </c>
      <c r="V981" t="s">
        <v>211</v>
      </c>
      <c r="W981">
        <v>1477</v>
      </c>
      <c r="X981" t="s">
        <v>2706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45698</v>
      </c>
      <c r="AW981" s="106">
        <v>3</v>
      </c>
      <c r="AX981" s="40">
        <f>VLOOKUP(dummy_data!$AU981,dummy_oppeained!B:C,2,0)</f>
        <v>8</v>
      </c>
      <c r="AY981" s="22" t="str">
        <f>VLOOKUP(AT981,dummy_oppeained!B:D,3,0)</f>
        <v>eksam (eristav hindamine)</v>
      </c>
      <c r="AZ981" s="72">
        <f>VLOOKUP(AS:AS,hinded_abi!B:D,3,0)</f>
        <v>5</v>
      </c>
      <c r="BA981" s="26">
        <f t="shared" si="45"/>
        <v>40</v>
      </c>
      <c r="BB981" s="27">
        <f t="shared" si="46"/>
        <v>8</v>
      </c>
      <c r="BC981" s="95" t="str">
        <f t="shared" si="47"/>
        <v>S00042_51905080019_õppeaine37_45698</v>
      </c>
      <c r="BD981" s="99">
        <f>COUNTIF($BC$2:BC981, BC981)</f>
        <v>1</v>
      </c>
    </row>
    <row r="982" spans="1:56" hidden="1" x14ac:dyDescent="0.25">
      <c r="A982" t="s">
        <v>341</v>
      </c>
      <c r="B982" t="s">
        <v>173</v>
      </c>
      <c r="C982" t="s">
        <v>174</v>
      </c>
      <c r="D982" t="s">
        <v>871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0">
        <v>44970</v>
      </c>
      <c r="M982" s="1">
        <v>44247</v>
      </c>
      <c r="N982" s="18" t="s">
        <v>299</v>
      </c>
      <c r="O982" t="s">
        <v>308</v>
      </c>
      <c r="P982" t="s">
        <v>937</v>
      </c>
      <c r="Q982" t="s">
        <v>57</v>
      </c>
      <c r="R982" s="1">
        <v>44371</v>
      </c>
      <c r="S982" t="s">
        <v>773</v>
      </c>
      <c r="T982" t="s">
        <v>191</v>
      </c>
      <c r="U982" t="s">
        <v>120</v>
      </c>
      <c r="V982" t="s">
        <v>211</v>
      </c>
      <c r="W982">
        <v>1477</v>
      </c>
      <c r="X982" t="s">
        <v>2706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45910</v>
      </c>
      <c r="AW982" s="106">
        <v>3</v>
      </c>
      <c r="AX982" s="15">
        <f>VLOOKUP(dummy_data!$AU982,dummy_oppeained!B:C,2,0)</f>
        <v>8</v>
      </c>
      <c r="AY982" s="22" t="str">
        <f>VLOOKUP(AT982,dummy_oppeained!B:D,3,0)</f>
        <v>eksam (eristav hindamine)</v>
      </c>
      <c r="AZ982" s="72">
        <f>VLOOKUP(AS:AS,hinded_abi!B:D,3,0)</f>
        <v>0</v>
      </c>
      <c r="BA982" s="26">
        <f t="shared" si="45"/>
        <v>0</v>
      </c>
      <c r="BB982" s="27">
        <f t="shared" si="46"/>
        <v>8</v>
      </c>
      <c r="BC982" s="95" t="str">
        <f t="shared" si="47"/>
        <v>S00042_51905080019_õppeaine51_45910</v>
      </c>
      <c r="BD982" s="99">
        <f>COUNTIF($BC$2:BC982, BC982)</f>
        <v>1</v>
      </c>
    </row>
    <row r="983" spans="1:56" hidden="1" x14ac:dyDescent="0.25">
      <c r="A983" t="s">
        <v>341</v>
      </c>
      <c r="B983" t="s">
        <v>173</v>
      </c>
      <c r="C983" t="s">
        <v>174</v>
      </c>
      <c r="D983" t="s">
        <v>871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0">
        <v>44970</v>
      </c>
      <c r="M983" s="1">
        <v>44247</v>
      </c>
      <c r="N983" s="18" t="s">
        <v>299</v>
      </c>
      <c r="O983" t="s">
        <v>308</v>
      </c>
      <c r="P983" t="s">
        <v>937</v>
      </c>
      <c r="Q983" t="s">
        <v>57</v>
      </c>
      <c r="R983" s="1">
        <v>44371</v>
      </c>
      <c r="S983" t="s">
        <v>773</v>
      </c>
      <c r="T983" t="s">
        <v>191</v>
      </c>
      <c r="U983" t="s">
        <v>120</v>
      </c>
      <c r="V983" t="s">
        <v>211</v>
      </c>
      <c r="W983">
        <v>1477</v>
      </c>
      <c r="X983" t="s">
        <v>2706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44602</v>
      </c>
      <c r="AW983" s="106">
        <v>3</v>
      </c>
      <c r="AX983" s="40">
        <f>VLOOKUP(dummy_data!$AU983,dummy_oppeained!B:C,2,0)</f>
        <v>6</v>
      </c>
      <c r="AY983" s="22" t="str">
        <f>VLOOKUP(AT983,dummy_oppeained!B:D,3,0)</f>
        <v>hindeline arvestus (eristav hindamine)</v>
      </c>
      <c r="AZ983" s="72">
        <f>VLOOKUP(AS:AS,hinded_abi!B:D,3,0)</f>
        <v>5</v>
      </c>
      <c r="BA983" s="26">
        <f t="shared" si="45"/>
        <v>30</v>
      </c>
      <c r="BB983" s="27">
        <f t="shared" si="46"/>
        <v>6</v>
      </c>
      <c r="BC983" s="95" t="str">
        <f t="shared" si="47"/>
        <v>S00042_51905080019_õppeaine8_44602</v>
      </c>
      <c r="BD983" s="99">
        <f>COUNTIF($BC$2:BC983, BC983)</f>
        <v>1</v>
      </c>
    </row>
    <row r="984" spans="1:56" hidden="1" x14ac:dyDescent="0.25">
      <c r="A984" t="s">
        <v>341</v>
      </c>
      <c r="B984" t="s">
        <v>173</v>
      </c>
      <c r="C984" t="s">
        <v>174</v>
      </c>
      <c r="D984" t="s">
        <v>871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0">
        <v>44970</v>
      </c>
      <c r="M984" s="1">
        <v>44247</v>
      </c>
      <c r="N984" s="18" t="s">
        <v>299</v>
      </c>
      <c r="O984" t="s">
        <v>308</v>
      </c>
      <c r="P984" t="s">
        <v>937</v>
      </c>
      <c r="Q984" t="s">
        <v>57</v>
      </c>
      <c r="R984" s="1">
        <v>44371</v>
      </c>
      <c r="S984" t="s">
        <v>773</v>
      </c>
      <c r="T984" t="s">
        <v>191</v>
      </c>
      <c r="U984" t="s">
        <v>120</v>
      </c>
      <c r="V984" t="s">
        <v>211</v>
      </c>
      <c r="W984">
        <v>1477</v>
      </c>
      <c r="X984" t="s">
        <v>2706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44237</v>
      </c>
      <c r="AW984" s="106">
        <v>3</v>
      </c>
      <c r="AX984" s="15">
        <f>VLOOKUP(dummy_data!$AU984,dummy_oppeained!B:C,2,0)</f>
        <v>6</v>
      </c>
      <c r="AY984" s="22" t="str">
        <f>VLOOKUP(AT984,dummy_oppeained!B:D,3,0)</f>
        <v>hindeline arvestus (eristav hindamine)</v>
      </c>
      <c r="AZ984" s="72">
        <f>VLOOKUP(AS:AS,hinded_abi!B:D,3,0)</f>
        <v>1</v>
      </c>
      <c r="BA984" s="26">
        <f t="shared" si="45"/>
        <v>6</v>
      </c>
      <c r="BB984" s="27">
        <f t="shared" si="46"/>
        <v>6</v>
      </c>
      <c r="BC984" s="95" t="str">
        <f t="shared" si="47"/>
        <v>S00042_51905080019_õppeaine13_44237</v>
      </c>
      <c r="BD984" s="99">
        <f>COUNTIF($BC$2:BC984, BC984)</f>
        <v>1</v>
      </c>
    </row>
    <row r="985" spans="1:56" hidden="1" x14ac:dyDescent="0.25">
      <c r="A985" t="s">
        <v>341</v>
      </c>
      <c r="B985" t="s">
        <v>173</v>
      </c>
      <c r="C985" t="s">
        <v>174</v>
      </c>
      <c r="D985" t="s">
        <v>871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0">
        <v>44970</v>
      </c>
      <c r="M985" s="1">
        <v>44247</v>
      </c>
      <c r="N985" s="18" t="s">
        <v>299</v>
      </c>
      <c r="O985" t="s">
        <v>308</v>
      </c>
      <c r="P985" t="s">
        <v>937</v>
      </c>
      <c r="Q985" t="s">
        <v>57</v>
      </c>
      <c r="R985" s="1">
        <v>44371</v>
      </c>
      <c r="S985" t="s">
        <v>773</v>
      </c>
      <c r="T985" t="s">
        <v>191</v>
      </c>
      <c r="U985" t="s">
        <v>120</v>
      </c>
      <c r="V985" t="s">
        <v>211</v>
      </c>
      <c r="W985">
        <v>1477</v>
      </c>
      <c r="X985" t="s">
        <v>2706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45698</v>
      </c>
      <c r="AW985" s="106">
        <v>3</v>
      </c>
      <c r="AX985" s="40">
        <f>VLOOKUP(dummy_data!$AU985,dummy_oppeained!B:C,2,0)</f>
        <v>6</v>
      </c>
      <c r="AY985" s="22" t="str">
        <f>VLOOKUP(AT985,dummy_oppeained!B:D,3,0)</f>
        <v>hindeline arvestus (eristav hindamine)</v>
      </c>
      <c r="AZ985" s="72">
        <f>VLOOKUP(AS:AS,hinded_abi!B:D,3,0)</f>
        <v>5</v>
      </c>
      <c r="BA985" s="26">
        <f t="shared" si="45"/>
        <v>30</v>
      </c>
      <c r="BB985" s="27">
        <f t="shared" si="46"/>
        <v>6</v>
      </c>
      <c r="BC985" s="95" t="str">
        <f t="shared" si="47"/>
        <v>S00042_51905080019_õppeaine50_45698</v>
      </c>
      <c r="BD985" s="99">
        <f>COUNTIF($BC$2:BC985, BC985)</f>
        <v>1</v>
      </c>
    </row>
    <row r="986" spans="1:56" hidden="1" x14ac:dyDescent="0.25">
      <c r="A986" t="s">
        <v>341</v>
      </c>
      <c r="B986" t="s">
        <v>173</v>
      </c>
      <c r="C986" t="s">
        <v>174</v>
      </c>
      <c r="D986" t="s">
        <v>871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0">
        <v>44970</v>
      </c>
      <c r="M986" s="1">
        <v>44247</v>
      </c>
      <c r="N986" s="18" t="s">
        <v>299</v>
      </c>
      <c r="O986" t="s">
        <v>308</v>
      </c>
      <c r="P986" t="s">
        <v>937</v>
      </c>
      <c r="Q986" t="s">
        <v>57</v>
      </c>
      <c r="R986" s="1">
        <v>44371</v>
      </c>
      <c r="S986" t="s">
        <v>773</v>
      </c>
      <c r="T986" t="s">
        <v>191</v>
      </c>
      <c r="U986" t="s">
        <v>120</v>
      </c>
      <c r="V986" t="s">
        <v>211</v>
      </c>
      <c r="W986">
        <v>1477</v>
      </c>
      <c r="X986" t="s">
        <v>2706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44967</v>
      </c>
      <c r="AW986" s="106">
        <v>3</v>
      </c>
      <c r="AX986" s="15">
        <f>VLOOKUP(dummy_data!$AU986,dummy_oppeained!B:C,2,0)</f>
        <v>2</v>
      </c>
      <c r="AY986" s="22" t="str">
        <f>VLOOKUP(AT986,dummy_oppeained!B:D,3,0)</f>
        <v>arvestus (mitteeristav)</v>
      </c>
      <c r="AZ986" s="72">
        <f>VLOOKUP(AS:AS,hinded_abi!B:D,3,0)</f>
        <v>0</v>
      </c>
      <c r="BA986" s="26">
        <f t="shared" si="45"/>
        <v>0</v>
      </c>
      <c r="BB986" s="27">
        <f t="shared" si="46"/>
        <v>0</v>
      </c>
      <c r="BC986" s="95" t="str">
        <f t="shared" si="47"/>
        <v>S00042_51905080019_õppeaine32_44967</v>
      </c>
      <c r="BD986" s="99">
        <f>COUNTIF($BC$2:BC986, BC986)</f>
        <v>1</v>
      </c>
    </row>
    <row r="987" spans="1:56" hidden="1" x14ac:dyDescent="0.25">
      <c r="A987" t="s">
        <v>341</v>
      </c>
      <c r="B987" t="s">
        <v>173</v>
      </c>
      <c r="C987" t="s">
        <v>174</v>
      </c>
      <c r="D987" t="s">
        <v>871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0">
        <v>44970</v>
      </c>
      <c r="M987" s="1">
        <v>44247</v>
      </c>
      <c r="N987" s="18" t="s">
        <v>299</v>
      </c>
      <c r="O987" t="s">
        <v>308</v>
      </c>
      <c r="P987" t="s">
        <v>937</v>
      </c>
      <c r="Q987" t="s">
        <v>57</v>
      </c>
      <c r="R987" s="1">
        <v>44371</v>
      </c>
      <c r="S987" t="s">
        <v>773</v>
      </c>
      <c r="T987" t="s">
        <v>191</v>
      </c>
      <c r="U987" t="s">
        <v>120</v>
      </c>
      <c r="V987" t="s">
        <v>211</v>
      </c>
      <c r="W987">
        <v>1477</v>
      </c>
      <c r="X987" t="s">
        <v>2706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44602</v>
      </c>
      <c r="AW987" s="106">
        <v>3</v>
      </c>
      <c r="AX987" s="40">
        <f>VLOOKUP(dummy_data!$AU987,dummy_oppeained!B:C,2,0)</f>
        <v>6</v>
      </c>
      <c r="AY987" s="22" t="str">
        <f>VLOOKUP(AT987,dummy_oppeained!B:D,3,0)</f>
        <v>hindeline arvestus (eristav hindamine)</v>
      </c>
      <c r="AZ987" s="72">
        <f>VLOOKUP(AS:AS,hinded_abi!B:D,3,0)</f>
        <v>0</v>
      </c>
      <c r="BA987" s="26">
        <f t="shared" si="45"/>
        <v>0</v>
      </c>
      <c r="BB987" s="27">
        <f t="shared" si="46"/>
        <v>6</v>
      </c>
      <c r="BC987" s="95" t="str">
        <f t="shared" si="47"/>
        <v>S00042_51905080019_õppeaine86_44602</v>
      </c>
      <c r="BD987" s="99">
        <f>COUNTIF($BC$2:BC987, BC987)</f>
        <v>1</v>
      </c>
    </row>
    <row r="988" spans="1:56" hidden="1" x14ac:dyDescent="0.25">
      <c r="A988" t="s">
        <v>341</v>
      </c>
      <c r="B988" t="s">
        <v>173</v>
      </c>
      <c r="C988" t="s">
        <v>174</v>
      </c>
      <c r="D988" t="s">
        <v>871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0">
        <v>44970</v>
      </c>
      <c r="M988" s="1">
        <v>44247</v>
      </c>
      <c r="N988" s="18" t="s">
        <v>299</v>
      </c>
      <c r="O988" t="s">
        <v>308</v>
      </c>
      <c r="P988" t="s">
        <v>937</v>
      </c>
      <c r="Q988" t="s">
        <v>57</v>
      </c>
      <c r="R988" s="1">
        <v>44371</v>
      </c>
      <c r="S988" t="s">
        <v>773</v>
      </c>
      <c r="T988" t="s">
        <v>191</v>
      </c>
      <c r="U988" t="s">
        <v>120</v>
      </c>
      <c r="V988" t="s">
        <v>211</v>
      </c>
      <c r="W988">
        <v>1477</v>
      </c>
      <c r="X988" t="s">
        <v>2706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44237</v>
      </c>
      <c r="AW988" s="106">
        <v>3</v>
      </c>
      <c r="AX988" s="15">
        <f>VLOOKUP(dummy_data!$AU988,dummy_oppeained!B:C,2,0)</f>
        <v>5</v>
      </c>
      <c r="AY988" s="22" t="str">
        <f>VLOOKUP(AT988,dummy_oppeained!B:D,3,0)</f>
        <v>hindeline arvestus (eristav hindamine)</v>
      </c>
      <c r="AZ988" s="72">
        <f>VLOOKUP(AS:AS,hinded_abi!B:D,3,0)</f>
        <v>5</v>
      </c>
      <c r="BA988" s="26">
        <f t="shared" si="45"/>
        <v>25</v>
      </c>
      <c r="BB988" s="27">
        <f t="shared" si="46"/>
        <v>5</v>
      </c>
      <c r="BC988" s="95" t="str">
        <f t="shared" si="47"/>
        <v>S00042_51905080019_õppeaine54_44237</v>
      </c>
      <c r="BD988" s="99">
        <f>COUNTIF($BC$2:BC988, BC988)</f>
        <v>1</v>
      </c>
    </row>
    <row r="989" spans="1:56" hidden="1" x14ac:dyDescent="0.25">
      <c r="A989" t="s">
        <v>341</v>
      </c>
      <c r="B989" t="s">
        <v>173</v>
      </c>
      <c r="C989" t="s">
        <v>174</v>
      </c>
      <c r="D989" t="s">
        <v>871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0">
        <v>44970</v>
      </c>
      <c r="M989" s="1">
        <v>44247</v>
      </c>
      <c r="N989" s="18" t="s">
        <v>299</v>
      </c>
      <c r="O989" t="s">
        <v>308</v>
      </c>
      <c r="P989" t="s">
        <v>937</v>
      </c>
      <c r="Q989" t="s">
        <v>57</v>
      </c>
      <c r="R989" s="1">
        <v>44371</v>
      </c>
      <c r="S989" t="s">
        <v>773</v>
      </c>
      <c r="T989" t="s">
        <v>191</v>
      </c>
      <c r="U989" t="s">
        <v>120</v>
      </c>
      <c r="V989" t="s">
        <v>211</v>
      </c>
      <c r="W989">
        <v>1477</v>
      </c>
      <c r="X989" t="s">
        <v>2706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44814</v>
      </c>
      <c r="AW989" s="106">
        <v>3</v>
      </c>
      <c r="AX989" s="40">
        <f>VLOOKUP(dummy_data!$AU989,dummy_oppeained!B:C,2,0)</f>
        <v>2</v>
      </c>
      <c r="AY989" s="22" t="str">
        <f>VLOOKUP(AT989,dummy_oppeained!B:D,3,0)</f>
        <v>arvestus (mitteeristav)</v>
      </c>
      <c r="AZ989" s="72" t="str">
        <f>VLOOKUP(AS:AS,hinded_abi!B:D,3,0)</f>
        <v>NULL</v>
      </c>
      <c r="BA989" s="26" t="str">
        <f t="shared" si="45"/>
        <v/>
      </c>
      <c r="BB989" s="27">
        <f t="shared" si="46"/>
        <v>0</v>
      </c>
      <c r="BC989" s="95" t="str">
        <f t="shared" si="47"/>
        <v>S00042_51905080019_õppeaine18_44814</v>
      </c>
      <c r="BD989" s="99">
        <f>COUNTIF($BC$2:BC989, BC989)</f>
        <v>1</v>
      </c>
    </row>
    <row r="990" spans="1:56" hidden="1" x14ac:dyDescent="0.25">
      <c r="A990" t="s">
        <v>341</v>
      </c>
      <c r="B990" t="s">
        <v>173</v>
      </c>
      <c r="C990" t="s">
        <v>174</v>
      </c>
      <c r="D990" t="s">
        <v>871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0">
        <v>44970</v>
      </c>
      <c r="M990" s="1">
        <v>44247</v>
      </c>
      <c r="N990" s="18" t="s">
        <v>299</v>
      </c>
      <c r="O990" t="s">
        <v>308</v>
      </c>
      <c r="P990" t="s">
        <v>937</v>
      </c>
      <c r="Q990" t="s">
        <v>57</v>
      </c>
      <c r="R990" s="1">
        <v>44371</v>
      </c>
      <c r="S990" t="s">
        <v>773</v>
      </c>
      <c r="T990" t="s">
        <v>191</v>
      </c>
      <c r="U990" t="s">
        <v>120</v>
      </c>
      <c r="V990" t="s">
        <v>211</v>
      </c>
      <c r="W990">
        <v>1477</v>
      </c>
      <c r="X990" t="s">
        <v>2706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44967</v>
      </c>
      <c r="AW990" s="106">
        <v>3</v>
      </c>
      <c r="AX990" s="15">
        <f>VLOOKUP(dummy_data!$AU990,dummy_oppeained!B:C,2,0)</f>
        <v>3</v>
      </c>
      <c r="AY990" s="22" t="str">
        <f>VLOOKUP(AT990,dummy_oppeained!B:D,3,0)</f>
        <v>arvestus (mitteeristav)</v>
      </c>
      <c r="AZ990" s="72" t="str">
        <f>VLOOKUP(AS:AS,hinded_abi!B:D,3,0)</f>
        <v>NULL</v>
      </c>
      <c r="BA990" s="26" t="str">
        <f t="shared" si="45"/>
        <v/>
      </c>
      <c r="BB990" s="27">
        <f t="shared" si="46"/>
        <v>0</v>
      </c>
      <c r="BC990" s="95" t="str">
        <f t="shared" si="47"/>
        <v>S00042_51905080019_õppeaine59_44967</v>
      </c>
      <c r="BD990" s="99">
        <f>COUNTIF($BC$2:BC990, BC990)</f>
        <v>1</v>
      </c>
    </row>
    <row r="991" spans="1:56" hidden="1" x14ac:dyDescent="0.25">
      <c r="A991" t="s">
        <v>341</v>
      </c>
      <c r="B991" t="s">
        <v>173</v>
      </c>
      <c r="C991" t="s">
        <v>174</v>
      </c>
      <c r="D991" t="s">
        <v>871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0">
        <v>44970</v>
      </c>
      <c r="M991" s="1">
        <v>44247</v>
      </c>
      <c r="N991" s="18" t="s">
        <v>299</v>
      </c>
      <c r="O991" t="s">
        <v>308</v>
      </c>
      <c r="P991" t="s">
        <v>937</v>
      </c>
      <c r="Q991" t="s">
        <v>57</v>
      </c>
      <c r="R991" s="1">
        <v>44371</v>
      </c>
      <c r="S991" t="s">
        <v>773</v>
      </c>
      <c r="T991" t="s">
        <v>191</v>
      </c>
      <c r="U991" t="s">
        <v>120</v>
      </c>
      <c r="V991" t="s">
        <v>211</v>
      </c>
      <c r="W991">
        <v>1477</v>
      </c>
      <c r="X991" t="s">
        <v>2706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44967</v>
      </c>
      <c r="AW991" s="106">
        <v>3</v>
      </c>
      <c r="AX991" s="40">
        <f>VLOOKUP(dummy_data!$AU991,dummy_oppeained!B:C,2,0)</f>
        <v>3</v>
      </c>
      <c r="AY991" s="22" t="str">
        <f>VLOOKUP(AT991,dummy_oppeained!B:D,3,0)</f>
        <v>arvestus (mitteeristav)</v>
      </c>
      <c r="AZ991" s="72" t="str">
        <f>VLOOKUP(AS:AS,hinded_abi!B:D,3,0)</f>
        <v>NULL</v>
      </c>
      <c r="BA991" s="26" t="str">
        <f t="shared" si="45"/>
        <v/>
      </c>
      <c r="BB991" s="27">
        <f t="shared" si="46"/>
        <v>0</v>
      </c>
      <c r="BC991" s="95" t="str">
        <f t="shared" si="47"/>
        <v>S00042_51905080019_õppeaine90_44967</v>
      </c>
      <c r="BD991" s="99">
        <f>COUNTIF($BC$2:BC991, BC991)</f>
        <v>1</v>
      </c>
    </row>
    <row r="992" spans="1:56" hidden="1" x14ac:dyDescent="0.25">
      <c r="A992" t="s">
        <v>341</v>
      </c>
      <c r="B992" t="s">
        <v>173</v>
      </c>
      <c r="C992" t="s">
        <v>174</v>
      </c>
      <c r="D992" t="s">
        <v>871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0">
        <v>44970</v>
      </c>
      <c r="M992" s="1">
        <v>44247</v>
      </c>
      <c r="N992" s="18" t="s">
        <v>299</v>
      </c>
      <c r="O992" t="s">
        <v>308</v>
      </c>
      <c r="P992" t="s">
        <v>937</v>
      </c>
      <c r="Q992" t="s">
        <v>57</v>
      </c>
      <c r="R992" s="1">
        <v>44371</v>
      </c>
      <c r="S992" t="s">
        <v>773</v>
      </c>
      <c r="T992" t="s">
        <v>191</v>
      </c>
      <c r="U992" t="s">
        <v>120</v>
      </c>
      <c r="V992" t="s">
        <v>211</v>
      </c>
      <c r="W992">
        <v>1477</v>
      </c>
      <c r="X992" t="s">
        <v>2706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44449</v>
      </c>
      <c r="AW992" s="106">
        <v>3</v>
      </c>
      <c r="AX992" s="15">
        <f>VLOOKUP(dummy_data!$AU992,dummy_oppeained!B:C,2,0)</f>
        <v>3</v>
      </c>
      <c r="AY992" s="22" t="str">
        <f>VLOOKUP(AT992,dummy_oppeained!B:D,3,0)</f>
        <v>arvestus (mitteeristav)</v>
      </c>
      <c r="AZ992" s="72" t="str">
        <f>VLOOKUP(AS:AS,hinded_abi!B:D,3,0)</f>
        <v>NULL</v>
      </c>
      <c r="BA992" s="26" t="str">
        <f t="shared" si="45"/>
        <v/>
      </c>
      <c r="BB992" s="27">
        <f t="shared" si="46"/>
        <v>0</v>
      </c>
      <c r="BC992" s="95" t="str">
        <f t="shared" si="47"/>
        <v>S00042_51905080019_õppeaine15_44449</v>
      </c>
      <c r="BD992" s="99">
        <f>COUNTIF($BC$2:BC992, BC992)</f>
        <v>1</v>
      </c>
    </row>
    <row r="993" spans="1:56" hidden="1" x14ac:dyDescent="0.25">
      <c r="A993" t="s">
        <v>341</v>
      </c>
      <c r="B993" t="s">
        <v>173</v>
      </c>
      <c r="C993" t="s">
        <v>174</v>
      </c>
      <c r="D993" t="s">
        <v>871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0">
        <v>44970</v>
      </c>
      <c r="M993" s="1">
        <v>44247</v>
      </c>
      <c r="N993" s="18" t="s">
        <v>299</v>
      </c>
      <c r="O993" t="s">
        <v>308</v>
      </c>
      <c r="P993" t="s">
        <v>937</v>
      </c>
      <c r="Q993" t="s">
        <v>57</v>
      </c>
      <c r="R993" s="1">
        <v>44371</v>
      </c>
      <c r="S993" t="s">
        <v>773</v>
      </c>
      <c r="T993" t="s">
        <v>191</v>
      </c>
      <c r="U993" t="s">
        <v>120</v>
      </c>
      <c r="V993" t="s">
        <v>211</v>
      </c>
      <c r="W993">
        <v>1477</v>
      </c>
      <c r="X993" t="s">
        <v>2706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45332</v>
      </c>
      <c r="AW993" s="106">
        <v>3</v>
      </c>
      <c r="AX993" s="40">
        <f>VLOOKUP(dummy_data!$AU993,dummy_oppeained!B:C,2,0)</f>
        <v>3</v>
      </c>
      <c r="AY993" s="22" t="str">
        <f>VLOOKUP(AT993,dummy_oppeained!B:D,3,0)</f>
        <v>arvestus (mitteeristav)</v>
      </c>
      <c r="AZ993" s="72" t="str">
        <f>VLOOKUP(AS:AS,hinded_abi!B:D,3,0)</f>
        <v>NULL</v>
      </c>
      <c r="BA993" s="26" t="str">
        <f t="shared" si="45"/>
        <v/>
      </c>
      <c r="BB993" s="27">
        <f t="shared" si="46"/>
        <v>0</v>
      </c>
      <c r="BC993" s="95" t="str">
        <f t="shared" si="47"/>
        <v>S00042_51905080019_õppeaine3_45332</v>
      </c>
      <c r="BD993" s="99">
        <f>COUNTIF($BC$2:BC993, BC993)</f>
        <v>1</v>
      </c>
    </row>
    <row r="994" spans="1:56" hidden="1" x14ac:dyDescent="0.25">
      <c r="A994" t="s">
        <v>341</v>
      </c>
      <c r="B994" t="s">
        <v>173</v>
      </c>
      <c r="C994" t="s">
        <v>174</v>
      </c>
      <c r="D994" t="s">
        <v>871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0">
        <v>44970</v>
      </c>
      <c r="M994" s="1">
        <v>44247</v>
      </c>
      <c r="N994" s="18" t="s">
        <v>299</v>
      </c>
      <c r="O994" t="s">
        <v>308</v>
      </c>
      <c r="P994" t="s">
        <v>937</v>
      </c>
      <c r="Q994" t="s">
        <v>57</v>
      </c>
      <c r="R994" s="1">
        <v>44371</v>
      </c>
      <c r="S994" t="s">
        <v>773</v>
      </c>
      <c r="T994" t="s">
        <v>191</v>
      </c>
      <c r="U994" t="s">
        <v>120</v>
      </c>
      <c r="V994" t="s">
        <v>211</v>
      </c>
      <c r="W994">
        <v>1477</v>
      </c>
      <c r="X994" t="s">
        <v>2706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44449</v>
      </c>
      <c r="AW994" s="106">
        <v>3</v>
      </c>
      <c r="AX994" s="15">
        <f>VLOOKUP(dummy_data!$AU994,dummy_oppeained!B:C,2,0)</f>
        <v>9</v>
      </c>
      <c r="AY994" s="22" t="str">
        <f>VLOOKUP(AT994,dummy_oppeained!B:D,3,0)</f>
        <v>eksam (eristav hindamine)</v>
      </c>
      <c r="AZ994" s="72">
        <f>VLOOKUP(AS:AS,hinded_abi!B:D,3,0)</f>
        <v>4</v>
      </c>
      <c r="BA994" s="26">
        <f t="shared" si="45"/>
        <v>36</v>
      </c>
      <c r="BB994" s="27">
        <f t="shared" si="46"/>
        <v>9</v>
      </c>
      <c r="BC994" s="95" t="str">
        <f t="shared" si="47"/>
        <v>S00042_51905080019_õppeaine80_44449</v>
      </c>
      <c r="BD994" s="99">
        <f>COUNTIF($BC$2:BC994, BC994)</f>
        <v>1</v>
      </c>
    </row>
    <row r="995" spans="1:56" hidden="1" x14ac:dyDescent="0.25">
      <c r="A995" t="s">
        <v>341</v>
      </c>
      <c r="B995" t="s">
        <v>173</v>
      </c>
      <c r="C995" t="s">
        <v>174</v>
      </c>
      <c r="D995" t="s">
        <v>871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0">
        <v>44970</v>
      </c>
      <c r="M995" s="1">
        <v>44247</v>
      </c>
      <c r="N995" s="18" t="s">
        <v>299</v>
      </c>
      <c r="O995" t="s">
        <v>308</v>
      </c>
      <c r="P995" t="s">
        <v>937</v>
      </c>
      <c r="Q995" t="s">
        <v>57</v>
      </c>
      <c r="R995" s="1">
        <v>44371</v>
      </c>
      <c r="S995" t="s">
        <v>773</v>
      </c>
      <c r="T995" t="s">
        <v>191</v>
      </c>
      <c r="U995" t="s">
        <v>120</v>
      </c>
      <c r="V995" t="s">
        <v>211</v>
      </c>
      <c r="W995">
        <v>1477</v>
      </c>
      <c r="X995" t="s">
        <v>2706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45545</v>
      </c>
      <c r="AW995" s="106">
        <v>3</v>
      </c>
      <c r="AX995" s="40">
        <f>VLOOKUP(dummy_data!$AU995,dummy_oppeained!B:C,2,0)</f>
        <v>5</v>
      </c>
      <c r="AY995" s="22" t="str">
        <f>VLOOKUP(AT995,dummy_oppeained!B:D,3,0)</f>
        <v>hindeline arvestus (eristav hindamine)</v>
      </c>
      <c r="AZ995" s="72">
        <f>VLOOKUP(AS:AS,hinded_abi!B:D,3,0)</f>
        <v>0</v>
      </c>
      <c r="BA995" s="26">
        <f t="shared" si="45"/>
        <v>0</v>
      </c>
      <c r="BB995" s="27">
        <f t="shared" si="46"/>
        <v>5</v>
      </c>
      <c r="BC995" s="95" t="str">
        <f t="shared" si="47"/>
        <v>S00042_51905080019_õppeaine39_45545</v>
      </c>
      <c r="BD995" s="99">
        <f>COUNTIF($BC$2:BC995, BC995)</f>
        <v>1</v>
      </c>
    </row>
    <row r="996" spans="1:56" hidden="1" x14ac:dyDescent="0.25">
      <c r="A996" t="s">
        <v>341</v>
      </c>
      <c r="B996" t="s">
        <v>173</v>
      </c>
      <c r="C996" t="s">
        <v>174</v>
      </c>
      <c r="D996" t="s">
        <v>871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0">
        <v>44970</v>
      </c>
      <c r="M996" s="1">
        <v>44247</v>
      </c>
      <c r="N996" s="18" t="s">
        <v>299</v>
      </c>
      <c r="O996" t="s">
        <v>308</v>
      </c>
      <c r="P996" t="s">
        <v>937</v>
      </c>
      <c r="Q996" t="s">
        <v>57</v>
      </c>
      <c r="R996" s="1">
        <v>44371</v>
      </c>
      <c r="S996" t="s">
        <v>773</v>
      </c>
      <c r="T996" t="s">
        <v>191</v>
      </c>
      <c r="U996" t="s">
        <v>120</v>
      </c>
      <c r="V996" t="s">
        <v>211</v>
      </c>
      <c r="W996">
        <v>1477</v>
      </c>
      <c r="X996" t="s">
        <v>2706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45545</v>
      </c>
      <c r="AW996" s="106">
        <v>3</v>
      </c>
      <c r="AX996" s="15">
        <f>VLOOKUP(dummy_data!$AU996,dummy_oppeained!B:C,2,0)</f>
        <v>3</v>
      </c>
      <c r="AY996" s="22" t="str">
        <f>VLOOKUP(AT996,dummy_oppeained!B:D,3,0)</f>
        <v>arvestus (mitteeristav)</v>
      </c>
      <c r="AZ996" s="72" t="str">
        <f>VLOOKUP(AS:AS,hinded_abi!B:D,3,0)</f>
        <v>NULL</v>
      </c>
      <c r="BA996" s="26" t="str">
        <f t="shared" si="45"/>
        <v/>
      </c>
      <c r="BB996" s="27">
        <f t="shared" si="46"/>
        <v>0</v>
      </c>
      <c r="BC996" s="95" t="str">
        <f t="shared" si="47"/>
        <v>S00042_51905080019_õppeaine76_45545</v>
      </c>
      <c r="BD996" s="99">
        <f>COUNTIF($BC$2:BC996, BC996)</f>
        <v>1</v>
      </c>
    </row>
    <row r="997" spans="1:56" hidden="1" x14ac:dyDescent="0.25">
      <c r="A997" t="s">
        <v>341</v>
      </c>
      <c r="B997" t="s">
        <v>173</v>
      </c>
      <c r="C997" t="s">
        <v>174</v>
      </c>
      <c r="D997" t="s">
        <v>871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0">
        <v>44970</v>
      </c>
      <c r="M997" s="1">
        <v>44247</v>
      </c>
      <c r="N997" s="18" t="s">
        <v>299</v>
      </c>
      <c r="O997" t="s">
        <v>308</v>
      </c>
      <c r="P997" t="s">
        <v>937</v>
      </c>
      <c r="Q997" t="s">
        <v>57</v>
      </c>
      <c r="R997" s="1">
        <v>44371</v>
      </c>
      <c r="S997" t="s">
        <v>773</v>
      </c>
      <c r="T997" t="s">
        <v>191</v>
      </c>
      <c r="U997" t="s">
        <v>120</v>
      </c>
      <c r="V997" t="s">
        <v>211</v>
      </c>
      <c r="W997">
        <v>1477</v>
      </c>
      <c r="X997" t="s">
        <v>2706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45545</v>
      </c>
      <c r="AW997" s="106">
        <v>3</v>
      </c>
      <c r="AX997" s="40">
        <f>VLOOKUP(dummy_data!$AU997,dummy_oppeained!B:C,2,0)</f>
        <v>6</v>
      </c>
      <c r="AY997" s="22" t="str">
        <f>VLOOKUP(AT997,dummy_oppeained!B:D,3,0)</f>
        <v>hindeline arvestus (eristav hindamine)</v>
      </c>
      <c r="AZ997" s="72">
        <f>VLOOKUP(AS:AS,hinded_abi!B:D,3,0)</f>
        <v>1</v>
      </c>
      <c r="BA997" s="26">
        <f t="shared" si="45"/>
        <v>6</v>
      </c>
      <c r="BB997" s="27">
        <f t="shared" si="46"/>
        <v>6</v>
      </c>
      <c r="BC997" s="95" t="str">
        <f t="shared" si="47"/>
        <v>S00042_51905080019_õppeaine44_45545</v>
      </c>
      <c r="BD997" s="99">
        <f>COUNTIF($BC$2:BC997, BC997)</f>
        <v>1</v>
      </c>
    </row>
    <row r="998" spans="1:56" hidden="1" x14ac:dyDescent="0.25">
      <c r="A998" t="s">
        <v>341</v>
      </c>
      <c r="B998" t="s">
        <v>173</v>
      </c>
      <c r="C998" t="s">
        <v>174</v>
      </c>
      <c r="D998" t="s">
        <v>871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0">
        <v>44970</v>
      </c>
      <c r="M998" s="1">
        <v>44247</v>
      </c>
      <c r="N998" s="18" t="s">
        <v>299</v>
      </c>
      <c r="O998" t="s">
        <v>308</v>
      </c>
      <c r="P998" t="s">
        <v>937</v>
      </c>
      <c r="Q998" t="s">
        <v>57</v>
      </c>
      <c r="R998" s="1">
        <v>44371</v>
      </c>
      <c r="S998" t="s">
        <v>773</v>
      </c>
      <c r="T998" t="s">
        <v>191</v>
      </c>
      <c r="U998" t="s">
        <v>120</v>
      </c>
      <c r="V998" t="s">
        <v>211</v>
      </c>
      <c r="W998">
        <v>1477</v>
      </c>
      <c r="X998" t="s">
        <v>2706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44967</v>
      </c>
      <c r="AW998" s="106">
        <v>3</v>
      </c>
      <c r="AX998" s="15">
        <f>VLOOKUP(dummy_data!$AU998,dummy_oppeained!B:C,2,0)</f>
        <v>6</v>
      </c>
      <c r="AY998" s="22" t="str">
        <f>VLOOKUP(AT998,dummy_oppeained!B:D,3,0)</f>
        <v>hindeline arvestus (eristav hindamine)</v>
      </c>
      <c r="AZ998" s="72">
        <f>VLOOKUP(AS:AS,hinded_abi!B:D,3,0)</f>
        <v>1</v>
      </c>
      <c r="BA998" s="26">
        <f t="shared" si="45"/>
        <v>6</v>
      </c>
      <c r="BB998" s="27">
        <f t="shared" si="46"/>
        <v>6</v>
      </c>
      <c r="BC998" s="95" t="str">
        <f t="shared" si="47"/>
        <v>S00042_51905080019_õppeaine2_44967</v>
      </c>
      <c r="BD998" s="99">
        <f>COUNTIF($BC$2:BC998, BC998)</f>
        <v>1</v>
      </c>
    </row>
    <row r="999" spans="1:56" hidden="1" x14ac:dyDescent="0.25">
      <c r="A999" t="s">
        <v>341</v>
      </c>
      <c r="B999" t="s">
        <v>173</v>
      </c>
      <c r="C999" t="s">
        <v>174</v>
      </c>
      <c r="D999" t="s">
        <v>871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0">
        <v>44970</v>
      </c>
      <c r="M999" s="1">
        <v>44247</v>
      </c>
      <c r="N999" s="18" t="s">
        <v>299</v>
      </c>
      <c r="O999" t="s">
        <v>308</v>
      </c>
      <c r="P999" t="s">
        <v>937</v>
      </c>
      <c r="Q999" t="s">
        <v>57</v>
      </c>
      <c r="R999" s="1">
        <v>44371</v>
      </c>
      <c r="S999" t="s">
        <v>773</v>
      </c>
      <c r="T999" t="s">
        <v>191</v>
      </c>
      <c r="U999" t="s">
        <v>120</v>
      </c>
      <c r="V999" t="s">
        <v>211</v>
      </c>
      <c r="W999">
        <v>1477</v>
      </c>
      <c r="X999" t="s">
        <v>2706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44967</v>
      </c>
      <c r="AW999" s="106">
        <v>3</v>
      </c>
      <c r="AX999" s="40">
        <f>VLOOKUP(dummy_data!$AU999,dummy_oppeained!B:C,2,0)</f>
        <v>3</v>
      </c>
      <c r="AY999" s="22" t="str">
        <f>VLOOKUP(AT999,dummy_oppeained!B:D,3,0)</f>
        <v>arvestus (mitteeristav)</v>
      </c>
      <c r="AZ999" s="72">
        <f>VLOOKUP(AS:AS,hinded_abi!B:D,3,0)</f>
        <v>0</v>
      </c>
      <c r="BA999" s="26">
        <f t="shared" si="45"/>
        <v>0</v>
      </c>
      <c r="BB999" s="27">
        <f t="shared" si="46"/>
        <v>0</v>
      </c>
      <c r="BC999" s="95" t="str">
        <f t="shared" si="47"/>
        <v>S00042_51905080019_õppeaine99_44967</v>
      </c>
      <c r="BD999" s="99">
        <f>COUNTIF($BC$2:BC999, BC999)</f>
        <v>1</v>
      </c>
    </row>
    <row r="1000" spans="1:56" hidden="1" x14ac:dyDescent="0.25">
      <c r="A1000" t="s">
        <v>341</v>
      </c>
      <c r="B1000" t="s">
        <v>173</v>
      </c>
      <c r="C1000" t="s">
        <v>174</v>
      </c>
      <c r="D1000" t="s">
        <v>871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0">
        <v>44970</v>
      </c>
      <c r="M1000" s="1">
        <v>44247</v>
      </c>
      <c r="N1000" s="18" t="s">
        <v>299</v>
      </c>
      <c r="O1000" t="s">
        <v>308</v>
      </c>
      <c r="P1000" t="s">
        <v>937</v>
      </c>
      <c r="Q1000" t="s">
        <v>57</v>
      </c>
      <c r="R1000" s="1">
        <v>44371</v>
      </c>
      <c r="S1000" t="s">
        <v>773</v>
      </c>
      <c r="T1000" t="s">
        <v>191</v>
      </c>
      <c r="U1000" t="s">
        <v>120</v>
      </c>
      <c r="V1000" t="s">
        <v>211</v>
      </c>
      <c r="W1000">
        <v>1477</v>
      </c>
      <c r="X1000" t="s">
        <v>2706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45332</v>
      </c>
      <c r="AW1000" s="106">
        <v>3</v>
      </c>
      <c r="AX1000" s="15">
        <f>VLOOKUP(dummy_data!$AU1000,dummy_oppeained!B:C,2,0)</f>
        <v>5</v>
      </c>
      <c r="AY1000" s="22" t="str">
        <f>VLOOKUP(AT1000,dummy_oppeained!B:D,3,0)</f>
        <v>hindeline arvestus (eristav hindamine)</v>
      </c>
      <c r="AZ1000" s="72">
        <f>VLOOKUP(AS:AS,hinded_abi!B:D,3,0)</f>
        <v>4</v>
      </c>
      <c r="BA1000" s="26">
        <f t="shared" si="45"/>
        <v>20</v>
      </c>
      <c r="BB1000" s="27">
        <f t="shared" si="46"/>
        <v>5</v>
      </c>
      <c r="BC1000" s="95" t="str">
        <f t="shared" si="47"/>
        <v>S00042_51905080019_õppeaine53_45332</v>
      </c>
      <c r="BD1000" s="99">
        <f>COUNTIF($BC$2:BC1000, BC1000)</f>
        <v>1</v>
      </c>
    </row>
    <row r="1001" spans="1:56" hidden="1" x14ac:dyDescent="0.25">
      <c r="A1001" t="s">
        <v>341</v>
      </c>
      <c r="B1001" t="s">
        <v>173</v>
      </c>
      <c r="C1001" t="s">
        <v>174</v>
      </c>
      <c r="D1001" t="s">
        <v>871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0">
        <v>44970</v>
      </c>
      <c r="M1001" s="1">
        <v>44247</v>
      </c>
      <c r="N1001" s="18" t="s">
        <v>299</v>
      </c>
      <c r="O1001" t="s">
        <v>308</v>
      </c>
      <c r="P1001" t="s">
        <v>937</v>
      </c>
      <c r="Q1001" t="s">
        <v>57</v>
      </c>
      <c r="R1001" s="1">
        <v>44371</v>
      </c>
      <c r="S1001" t="s">
        <v>773</v>
      </c>
      <c r="T1001" t="s">
        <v>191</v>
      </c>
      <c r="U1001" t="s">
        <v>120</v>
      </c>
      <c r="V1001" t="s">
        <v>211</v>
      </c>
      <c r="W1001">
        <v>1477</v>
      </c>
      <c r="X1001" t="s">
        <v>2706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45332</v>
      </c>
      <c r="AW1001" s="106">
        <v>3</v>
      </c>
      <c r="AX1001" s="40">
        <f>VLOOKUP(dummy_data!$AU1001,dummy_oppeained!B:C,2,0)</f>
        <v>3</v>
      </c>
      <c r="AY1001" s="22" t="str">
        <f>VLOOKUP(AT1001,dummy_oppeained!B:D,3,0)</f>
        <v>arvestus (mitteeristav)</v>
      </c>
      <c r="AZ1001" s="72" t="str">
        <f>VLOOKUP(AS:AS,hinded_abi!B:D,3,0)</f>
        <v>NULL</v>
      </c>
      <c r="BA1001" s="26" t="str">
        <f t="shared" si="45"/>
        <v/>
      </c>
      <c r="BB1001" s="27">
        <f t="shared" si="46"/>
        <v>0</v>
      </c>
      <c r="BC1001" s="95" t="str">
        <f t="shared" si="47"/>
        <v>S00042_51905080019_õppeaine31_45332</v>
      </c>
      <c r="BD1001" s="99">
        <f>COUNTIF($BC$2:BC1001, BC1001)</f>
        <v>1</v>
      </c>
    </row>
    <row r="1002" spans="1:56" hidden="1" x14ac:dyDescent="0.25">
      <c r="A1002" t="s">
        <v>341</v>
      </c>
      <c r="B1002" t="s">
        <v>173</v>
      </c>
      <c r="C1002" t="s">
        <v>174</v>
      </c>
      <c r="D1002" t="s">
        <v>871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0">
        <v>44970</v>
      </c>
      <c r="M1002" s="1">
        <v>44247</v>
      </c>
      <c r="N1002" s="18" t="s">
        <v>299</v>
      </c>
      <c r="O1002" t="s">
        <v>308</v>
      </c>
      <c r="P1002" t="s">
        <v>937</v>
      </c>
      <c r="Q1002" t="s">
        <v>57</v>
      </c>
      <c r="R1002" s="1">
        <v>44371</v>
      </c>
      <c r="S1002" t="s">
        <v>773</v>
      </c>
      <c r="T1002" t="s">
        <v>191</v>
      </c>
      <c r="U1002" t="s">
        <v>120</v>
      </c>
      <c r="V1002" t="s">
        <v>211</v>
      </c>
      <c r="W1002">
        <v>1477</v>
      </c>
      <c r="X1002" t="s">
        <v>2706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44084</v>
      </c>
      <c r="AW1002" s="106">
        <v>3</v>
      </c>
      <c r="AX1002" s="15">
        <f>VLOOKUP(dummy_data!$AU1002,dummy_oppeained!B:C,2,0)</f>
        <v>6</v>
      </c>
      <c r="AY1002" s="22" t="str">
        <f>VLOOKUP(AT1002,dummy_oppeained!B:D,3,0)</f>
        <v>hindeline arvestus (eristav hindamine)</v>
      </c>
      <c r="AZ1002" s="72">
        <f>VLOOKUP(AS:AS,hinded_abi!B:D,3,0)</f>
        <v>0</v>
      </c>
      <c r="BA1002" s="26">
        <f t="shared" si="45"/>
        <v>0</v>
      </c>
      <c r="BB1002" s="27">
        <f t="shared" si="46"/>
        <v>6</v>
      </c>
      <c r="BC1002" s="95" t="str">
        <f t="shared" si="47"/>
        <v>S00042_51905080019_õppeaine98_44084</v>
      </c>
      <c r="BD1002" s="99">
        <f>COUNTIF($BC$2:BC1002, BC1002)</f>
        <v>1</v>
      </c>
    </row>
    <row r="1003" spans="1:56" hidden="1" x14ac:dyDescent="0.25">
      <c r="A1003" t="s">
        <v>341</v>
      </c>
      <c r="B1003" t="s">
        <v>173</v>
      </c>
      <c r="C1003" t="s">
        <v>174</v>
      </c>
      <c r="D1003" t="s">
        <v>871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0">
        <v>44970</v>
      </c>
      <c r="M1003" s="1">
        <v>44247</v>
      </c>
      <c r="N1003" s="18" t="s">
        <v>299</v>
      </c>
      <c r="O1003" t="s">
        <v>308</v>
      </c>
      <c r="P1003" t="s">
        <v>937</v>
      </c>
      <c r="Q1003" t="s">
        <v>57</v>
      </c>
      <c r="R1003" s="1">
        <v>44371</v>
      </c>
      <c r="S1003" t="s">
        <v>773</v>
      </c>
      <c r="T1003" t="s">
        <v>191</v>
      </c>
      <c r="U1003" t="s">
        <v>120</v>
      </c>
      <c r="V1003" t="s">
        <v>211</v>
      </c>
      <c r="W1003">
        <v>1477</v>
      </c>
      <c r="X1003" t="s">
        <v>2706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44084</v>
      </c>
      <c r="AW1003" s="106">
        <v>3</v>
      </c>
      <c r="AX1003" s="40">
        <f>VLOOKUP(dummy_data!$AU1003,dummy_oppeained!B:C,2,0)</f>
        <v>3</v>
      </c>
      <c r="AY1003" s="22" t="str">
        <f>VLOOKUP(AT1003,dummy_oppeained!B:D,3,0)</f>
        <v>arvestus (mitteeristav)</v>
      </c>
      <c r="AZ1003" s="72" t="str">
        <f>VLOOKUP(AS:AS,hinded_abi!B:D,3,0)</f>
        <v>NULL</v>
      </c>
      <c r="BA1003" s="26" t="str">
        <f t="shared" si="45"/>
        <v/>
      </c>
      <c r="BB1003" s="27">
        <f t="shared" si="46"/>
        <v>0</v>
      </c>
      <c r="BC1003" s="95" t="str">
        <f t="shared" si="47"/>
        <v>S00042_51905080019_õppeaine7_44084</v>
      </c>
      <c r="BD1003" s="99">
        <f>COUNTIF($BC$2:BC1003, BC1003)</f>
        <v>1</v>
      </c>
    </row>
    <row r="1004" spans="1:56" hidden="1" x14ac:dyDescent="0.25">
      <c r="A1004" t="s">
        <v>341</v>
      </c>
      <c r="B1004" t="s">
        <v>173</v>
      </c>
      <c r="C1004" t="s">
        <v>174</v>
      </c>
      <c r="D1004" t="s">
        <v>871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0">
        <v>44970</v>
      </c>
      <c r="M1004" s="1">
        <v>44247</v>
      </c>
      <c r="N1004" s="18" t="s">
        <v>299</v>
      </c>
      <c r="O1004" t="s">
        <v>308</v>
      </c>
      <c r="P1004" t="s">
        <v>937</v>
      </c>
      <c r="Q1004" t="s">
        <v>57</v>
      </c>
      <c r="R1004" s="1">
        <v>44371</v>
      </c>
      <c r="S1004" t="s">
        <v>773</v>
      </c>
      <c r="T1004" t="s">
        <v>191</v>
      </c>
      <c r="U1004" t="s">
        <v>120</v>
      </c>
      <c r="V1004" t="s">
        <v>211</v>
      </c>
      <c r="W1004">
        <v>1477</v>
      </c>
      <c r="X1004" t="s">
        <v>2706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44449</v>
      </c>
      <c r="AW1004" s="106">
        <v>3</v>
      </c>
      <c r="AX1004" s="15">
        <f>VLOOKUP(dummy_data!$AU1004,dummy_oppeained!B:C,2,0)</f>
        <v>2</v>
      </c>
      <c r="AY1004" s="22" t="str">
        <f>VLOOKUP(AT1004,dummy_oppeained!B:D,3,0)</f>
        <v>arvestus (mitteeristav)</v>
      </c>
      <c r="AZ1004" s="72" t="str">
        <f>VLOOKUP(AS:AS,hinded_abi!B:D,3,0)</f>
        <v>NULL</v>
      </c>
      <c r="BA1004" s="26" t="str">
        <f t="shared" si="45"/>
        <v/>
      </c>
      <c r="BB1004" s="27">
        <f t="shared" si="46"/>
        <v>0</v>
      </c>
      <c r="BC1004" s="95" t="str">
        <f t="shared" si="47"/>
        <v>S00042_51905080019_õppeaine75_44449</v>
      </c>
      <c r="BD1004" s="99">
        <f>COUNTIF($BC$2:BC1004, BC1004)</f>
        <v>1</v>
      </c>
    </row>
    <row r="1005" spans="1:56" hidden="1" x14ac:dyDescent="0.25">
      <c r="A1005" t="s">
        <v>341</v>
      </c>
      <c r="B1005" t="s">
        <v>173</v>
      </c>
      <c r="C1005" t="s">
        <v>174</v>
      </c>
      <c r="D1005" t="s">
        <v>871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0">
        <v>44970</v>
      </c>
      <c r="M1005" s="1">
        <v>44247</v>
      </c>
      <c r="N1005" s="18" t="s">
        <v>299</v>
      </c>
      <c r="O1005" t="s">
        <v>308</v>
      </c>
      <c r="P1005" t="s">
        <v>937</v>
      </c>
      <c r="Q1005" t="s">
        <v>57</v>
      </c>
      <c r="R1005" s="1">
        <v>44371</v>
      </c>
      <c r="S1005" t="s">
        <v>773</v>
      </c>
      <c r="T1005" t="s">
        <v>191</v>
      </c>
      <c r="U1005" t="s">
        <v>120</v>
      </c>
      <c r="V1005" t="s">
        <v>211</v>
      </c>
      <c r="W1005">
        <v>1477</v>
      </c>
      <c r="X1005" t="s">
        <v>2706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45545</v>
      </c>
      <c r="AW1005" s="106">
        <v>3</v>
      </c>
      <c r="AX1005" s="40">
        <f>VLOOKUP(dummy_data!$AU1005,dummy_oppeained!B:C,2,0)</f>
        <v>2</v>
      </c>
      <c r="AY1005" s="22" t="str">
        <f>VLOOKUP(AT1005,dummy_oppeained!B:D,3,0)</f>
        <v>arvestus (mitteeristav)</v>
      </c>
      <c r="AZ1005" s="72">
        <f>VLOOKUP(AS:AS,hinded_abi!B:D,3,0)</f>
        <v>0</v>
      </c>
      <c r="BA1005" s="26">
        <f t="shared" si="45"/>
        <v>0</v>
      </c>
      <c r="BB1005" s="27">
        <f t="shared" si="46"/>
        <v>0</v>
      </c>
      <c r="BC1005" s="95" t="str">
        <f t="shared" si="47"/>
        <v>S00042_51905080019_õppeaine89_45545</v>
      </c>
      <c r="BD1005" s="99">
        <f>COUNTIF($BC$2:BC1005, BC1005)</f>
        <v>1</v>
      </c>
    </row>
    <row r="1006" spans="1:56" hidden="1" x14ac:dyDescent="0.25">
      <c r="A1006" t="s">
        <v>341</v>
      </c>
      <c r="B1006" t="s">
        <v>173</v>
      </c>
      <c r="C1006" t="s">
        <v>174</v>
      </c>
      <c r="D1006" t="s">
        <v>871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0">
        <v>44970</v>
      </c>
      <c r="M1006" s="1">
        <v>44247</v>
      </c>
      <c r="N1006" s="18" t="s">
        <v>299</v>
      </c>
      <c r="O1006" t="s">
        <v>308</v>
      </c>
      <c r="P1006" t="s">
        <v>937</v>
      </c>
      <c r="Q1006" t="s">
        <v>57</v>
      </c>
      <c r="R1006" s="1">
        <v>44371</v>
      </c>
      <c r="S1006" t="s">
        <v>773</v>
      </c>
      <c r="T1006" t="s">
        <v>191</v>
      </c>
      <c r="U1006" t="s">
        <v>120</v>
      </c>
      <c r="V1006" t="s">
        <v>211</v>
      </c>
      <c r="W1006">
        <v>1477</v>
      </c>
      <c r="X1006" t="s">
        <v>2706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44237</v>
      </c>
      <c r="AW1006" s="106">
        <v>3</v>
      </c>
      <c r="AX1006" s="15">
        <f>VLOOKUP(dummy_data!$AU1006,dummy_oppeained!B:C,2,0)</f>
        <v>6</v>
      </c>
      <c r="AY1006" s="22" t="str">
        <f>VLOOKUP(AT1006,dummy_oppeained!B:D,3,0)</f>
        <v>hindeline arvestus (eristav hindamine)</v>
      </c>
      <c r="AZ1006" s="72">
        <f>VLOOKUP(AS:AS,hinded_abi!B:D,3,0)</f>
        <v>0</v>
      </c>
      <c r="BA1006" s="26">
        <f t="shared" si="45"/>
        <v>0</v>
      </c>
      <c r="BB1006" s="27">
        <f t="shared" si="46"/>
        <v>6</v>
      </c>
      <c r="BC1006" s="95" t="str">
        <f t="shared" si="47"/>
        <v>S00042_51905080019_õppeaine69_44237</v>
      </c>
      <c r="BD1006" s="99">
        <f>COUNTIF($BC$2:BC1006, BC1006)</f>
        <v>1</v>
      </c>
    </row>
    <row r="1007" spans="1:56" hidden="1" x14ac:dyDescent="0.25">
      <c r="A1007" t="s">
        <v>341</v>
      </c>
      <c r="B1007" t="s">
        <v>173</v>
      </c>
      <c r="C1007" t="s">
        <v>174</v>
      </c>
      <c r="D1007" t="s">
        <v>871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0">
        <v>44970</v>
      </c>
      <c r="M1007" s="1">
        <v>44247</v>
      </c>
      <c r="N1007" s="18" t="s">
        <v>299</v>
      </c>
      <c r="O1007" t="s">
        <v>308</v>
      </c>
      <c r="P1007" t="s">
        <v>937</v>
      </c>
      <c r="Q1007" t="s">
        <v>57</v>
      </c>
      <c r="R1007" s="1">
        <v>44371</v>
      </c>
      <c r="S1007" t="s">
        <v>773</v>
      </c>
      <c r="T1007" t="s">
        <v>191</v>
      </c>
      <c r="U1007" t="s">
        <v>120</v>
      </c>
      <c r="V1007" t="s">
        <v>211</v>
      </c>
      <c r="W1007">
        <v>1477</v>
      </c>
      <c r="X1007" t="s">
        <v>2706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45332</v>
      </c>
      <c r="AW1007" s="106">
        <v>3</v>
      </c>
      <c r="AX1007" s="40">
        <f>VLOOKUP(dummy_data!$AU1007,dummy_oppeained!B:C,2,0)</f>
        <v>5</v>
      </c>
      <c r="AY1007" s="22" t="str">
        <f>VLOOKUP(AT1007,dummy_oppeained!B:D,3,0)</f>
        <v>hindeline arvestus (eristav hindamine)</v>
      </c>
      <c r="AZ1007" s="72">
        <f>VLOOKUP(AS:AS,hinded_abi!B:D,3,0)</f>
        <v>0</v>
      </c>
      <c r="BA1007" s="26">
        <f t="shared" si="45"/>
        <v>0</v>
      </c>
      <c r="BB1007" s="27">
        <f t="shared" si="46"/>
        <v>5</v>
      </c>
      <c r="BC1007" s="95" t="str">
        <f t="shared" si="47"/>
        <v>S00042_51905080019_õppeaine25_45332</v>
      </c>
      <c r="BD1007" s="99">
        <f>COUNTIF($BC$2:BC1007, BC1007)</f>
        <v>1</v>
      </c>
    </row>
    <row r="1008" spans="1:56" hidden="1" x14ac:dyDescent="0.25">
      <c r="A1008" t="s">
        <v>341</v>
      </c>
      <c r="B1008" t="s">
        <v>173</v>
      </c>
      <c r="C1008" t="s">
        <v>174</v>
      </c>
      <c r="D1008" t="s">
        <v>871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0">
        <v>44970</v>
      </c>
      <c r="M1008" s="1">
        <v>44247</v>
      </c>
      <c r="N1008" s="18" t="s">
        <v>299</v>
      </c>
      <c r="O1008" t="s">
        <v>308</v>
      </c>
      <c r="P1008" t="s">
        <v>937</v>
      </c>
      <c r="Q1008" t="s">
        <v>57</v>
      </c>
      <c r="R1008" s="1">
        <v>44371</v>
      </c>
      <c r="S1008" t="s">
        <v>773</v>
      </c>
      <c r="T1008" t="s">
        <v>191</v>
      </c>
      <c r="U1008" t="s">
        <v>120</v>
      </c>
      <c r="V1008" t="s">
        <v>211</v>
      </c>
      <c r="W1008">
        <v>1477</v>
      </c>
      <c r="X1008" t="s">
        <v>2706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44967</v>
      </c>
      <c r="AW1008" s="106">
        <v>3</v>
      </c>
      <c r="AX1008" s="15">
        <f>VLOOKUP(dummy_data!$AU1008,dummy_oppeained!B:C,2,0)</f>
        <v>3</v>
      </c>
      <c r="AY1008" s="22" t="str">
        <f>VLOOKUP(AT1008,dummy_oppeained!B:D,3,0)</f>
        <v>arvestus (mitteeristav)</v>
      </c>
      <c r="AZ1008" s="72" t="str">
        <f>VLOOKUP(AS:AS,hinded_abi!B:D,3,0)</f>
        <v>NULL</v>
      </c>
      <c r="BA1008" s="26" t="str">
        <f t="shared" si="45"/>
        <v/>
      </c>
      <c r="BB1008" s="27">
        <f t="shared" si="46"/>
        <v>0</v>
      </c>
      <c r="BC1008" s="95" t="str">
        <f t="shared" si="47"/>
        <v>S00042_51905080019_õppeaine49_44967</v>
      </c>
      <c r="BD1008" s="99">
        <f>COUNTIF($BC$2:BC1008, BC1008)</f>
        <v>1</v>
      </c>
    </row>
    <row r="1009" spans="1:56" hidden="1" x14ac:dyDescent="0.25">
      <c r="A1009" t="s">
        <v>341</v>
      </c>
      <c r="B1009" t="s">
        <v>173</v>
      </c>
      <c r="C1009" t="s">
        <v>174</v>
      </c>
      <c r="D1009" t="s">
        <v>871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0">
        <v>44970</v>
      </c>
      <c r="M1009" s="1">
        <v>44247</v>
      </c>
      <c r="N1009" s="18" t="s">
        <v>299</v>
      </c>
      <c r="O1009" t="s">
        <v>308</v>
      </c>
      <c r="P1009" t="s">
        <v>937</v>
      </c>
      <c r="Q1009" t="s">
        <v>57</v>
      </c>
      <c r="R1009" s="1">
        <v>44371</v>
      </c>
      <c r="S1009" t="s">
        <v>773</v>
      </c>
      <c r="T1009" t="s">
        <v>191</v>
      </c>
      <c r="U1009" t="s">
        <v>120</v>
      </c>
      <c r="V1009" t="s">
        <v>211</v>
      </c>
      <c r="W1009">
        <v>1477</v>
      </c>
      <c r="X1009" t="s">
        <v>2706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44237</v>
      </c>
      <c r="AW1009" s="106">
        <v>3</v>
      </c>
      <c r="AX1009" s="40">
        <f>VLOOKUP(dummy_data!$AU1009,dummy_oppeained!B:C,2,0)</f>
        <v>3</v>
      </c>
      <c r="AY1009" s="22" t="str">
        <f>VLOOKUP(AT1009,dummy_oppeained!B:D,3,0)</f>
        <v>arvestus (mitteeristav)</v>
      </c>
      <c r="AZ1009" s="72" t="str">
        <f>VLOOKUP(AS:AS,hinded_abi!B:D,3,0)</f>
        <v>NULL</v>
      </c>
      <c r="BA1009" s="26" t="str">
        <f t="shared" si="45"/>
        <v/>
      </c>
      <c r="BB1009" s="27">
        <f t="shared" si="46"/>
        <v>0</v>
      </c>
      <c r="BC1009" s="95" t="str">
        <f t="shared" si="47"/>
        <v>S00042_51905080019_õppeaine43_44237</v>
      </c>
      <c r="BD1009" s="99">
        <f>COUNTIF($BC$2:BC1009, BC1009)</f>
        <v>1</v>
      </c>
    </row>
    <row r="1010" spans="1:56" hidden="1" x14ac:dyDescent="0.25">
      <c r="A1010" t="s">
        <v>341</v>
      </c>
      <c r="B1010" t="s">
        <v>173</v>
      </c>
      <c r="C1010" t="s">
        <v>174</v>
      </c>
      <c r="D1010" t="s">
        <v>871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0">
        <v>44970</v>
      </c>
      <c r="M1010" s="1">
        <v>44247</v>
      </c>
      <c r="N1010" s="18" t="s">
        <v>299</v>
      </c>
      <c r="O1010" t="s">
        <v>308</v>
      </c>
      <c r="P1010" t="s">
        <v>937</v>
      </c>
      <c r="Q1010" t="s">
        <v>57</v>
      </c>
      <c r="R1010" s="1">
        <v>44371</v>
      </c>
      <c r="S1010" t="s">
        <v>773</v>
      </c>
      <c r="T1010" t="s">
        <v>191</v>
      </c>
      <c r="U1010" t="s">
        <v>120</v>
      </c>
      <c r="V1010" t="s">
        <v>211</v>
      </c>
      <c r="W1010">
        <v>1477</v>
      </c>
      <c r="X1010" t="s">
        <v>2706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44814</v>
      </c>
      <c r="AW1010" s="106">
        <v>3</v>
      </c>
      <c r="AX1010" s="15">
        <f>VLOOKUP(dummy_data!$AU1010,dummy_oppeained!B:C,2,0)</f>
        <v>6</v>
      </c>
      <c r="AY1010" s="22" t="str">
        <f>VLOOKUP(AT1010,dummy_oppeained!B:D,3,0)</f>
        <v>hindeline arvestus (eristav hindamine)</v>
      </c>
      <c r="AZ1010" s="72">
        <f>VLOOKUP(AS:AS,hinded_abi!B:D,3,0)</f>
        <v>2</v>
      </c>
      <c r="BA1010" s="26">
        <f t="shared" si="45"/>
        <v>12</v>
      </c>
      <c r="BB1010" s="27">
        <f t="shared" si="46"/>
        <v>6</v>
      </c>
      <c r="BC1010" s="95" t="str">
        <f t="shared" si="47"/>
        <v>S00042_51905080019_õppeaine36_44814</v>
      </c>
      <c r="BD1010" s="99">
        <f>COUNTIF($BC$2:BC1010, BC1010)</f>
        <v>1</v>
      </c>
    </row>
    <row r="1011" spans="1:56" hidden="1" x14ac:dyDescent="0.25">
      <c r="A1011" t="s">
        <v>341</v>
      </c>
      <c r="B1011" t="s">
        <v>173</v>
      </c>
      <c r="C1011" t="s">
        <v>174</v>
      </c>
      <c r="D1011" t="s">
        <v>871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0">
        <v>44970</v>
      </c>
      <c r="M1011" s="1">
        <v>44247</v>
      </c>
      <c r="N1011" s="18" t="s">
        <v>299</v>
      </c>
      <c r="O1011" t="s">
        <v>308</v>
      </c>
      <c r="P1011" t="s">
        <v>937</v>
      </c>
      <c r="Q1011" t="s">
        <v>57</v>
      </c>
      <c r="R1011" s="1">
        <v>44371</v>
      </c>
      <c r="S1011" t="s">
        <v>773</v>
      </c>
      <c r="T1011" t="s">
        <v>191</v>
      </c>
      <c r="U1011" t="s">
        <v>120</v>
      </c>
      <c r="V1011" t="s">
        <v>211</v>
      </c>
      <c r="W1011">
        <v>1477</v>
      </c>
      <c r="X1011" t="s">
        <v>2706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45910</v>
      </c>
      <c r="AW1011" s="106">
        <v>3</v>
      </c>
      <c r="AX1011" s="40">
        <f>VLOOKUP(dummy_data!$AU1011,dummy_oppeained!B:C,2,0)</f>
        <v>3</v>
      </c>
      <c r="AY1011" s="22" t="str">
        <f>VLOOKUP(AT1011,dummy_oppeained!B:D,3,0)</f>
        <v>arvestus (mitteeristav)</v>
      </c>
      <c r="AZ1011" s="72">
        <f>VLOOKUP(AS:AS,hinded_abi!B:D,3,0)</f>
        <v>0</v>
      </c>
      <c r="BA1011" s="26">
        <f t="shared" si="45"/>
        <v>0</v>
      </c>
      <c r="BB1011" s="27">
        <f t="shared" si="46"/>
        <v>0</v>
      </c>
      <c r="BC1011" s="95" t="str">
        <f t="shared" si="47"/>
        <v>S00042_51905080019_õppeaine62_45910</v>
      </c>
      <c r="BD1011" s="99">
        <f>COUNTIF($BC$2:BC1011, BC1011)</f>
        <v>1</v>
      </c>
    </row>
    <row r="1012" spans="1:56" hidden="1" x14ac:dyDescent="0.25">
      <c r="A1012" t="s">
        <v>341</v>
      </c>
      <c r="B1012" t="s">
        <v>173</v>
      </c>
      <c r="C1012" t="s">
        <v>174</v>
      </c>
      <c r="D1012" t="s">
        <v>871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0">
        <v>44970</v>
      </c>
      <c r="M1012" s="1">
        <v>44247</v>
      </c>
      <c r="N1012" s="18" t="s">
        <v>299</v>
      </c>
      <c r="O1012" t="s">
        <v>308</v>
      </c>
      <c r="P1012" t="s">
        <v>937</v>
      </c>
      <c r="Q1012" t="s">
        <v>57</v>
      </c>
      <c r="R1012" s="1">
        <v>44371</v>
      </c>
      <c r="S1012" t="s">
        <v>773</v>
      </c>
      <c r="T1012" t="s">
        <v>191</v>
      </c>
      <c r="U1012" t="s">
        <v>120</v>
      </c>
      <c r="V1012" t="s">
        <v>211</v>
      </c>
      <c r="W1012">
        <v>1477</v>
      </c>
      <c r="X1012" t="s">
        <v>2706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44814</v>
      </c>
      <c r="AW1012" s="106">
        <v>3</v>
      </c>
      <c r="AX1012" s="15">
        <f>VLOOKUP(dummy_data!$AU1012,dummy_oppeained!B:C,2,0)</f>
        <v>3</v>
      </c>
      <c r="AY1012" s="22" t="str">
        <f>VLOOKUP(AT1012,dummy_oppeained!B:D,3,0)</f>
        <v>arvestus (mitteeristav)</v>
      </c>
      <c r="AZ1012" s="72" t="str">
        <f>VLOOKUP(AS:AS,hinded_abi!B:D,3,0)</f>
        <v>NULL</v>
      </c>
      <c r="BA1012" s="26" t="str">
        <f t="shared" si="45"/>
        <v/>
      </c>
      <c r="BB1012" s="27">
        <f t="shared" si="46"/>
        <v>0</v>
      </c>
      <c r="BC1012" s="95" t="str">
        <f t="shared" si="47"/>
        <v>S00042_51905080019_õppeaine6_44814</v>
      </c>
      <c r="BD1012" s="99">
        <f>COUNTIF($BC$2:BC1012, BC1012)</f>
        <v>1</v>
      </c>
    </row>
    <row r="1013" spans="1:56" hidden="1" x14ac:dyDescent="0.25">
      <c r="A1013" t="s">
        <v>341</v>
      </c>
      <c r="B1013" t="s">
        <v>173</v>
      </c>
      <c r="C1013" t="s">
        <v>174</v>
      </c>
      <c r="D1013" t="s">
        <v>871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0">
        <v>44970</v>
      </c>
      <c r="M1013" s="1">
        <v>44247</v>
      </c>
      <c r="N1013" s="18" t="s">
        <v>299</v>
      </c>
      <c r="O1013" t="s">
        <v>308</v>
      </c>
      <c r="P1013" t="s">
        <v>937</v>
      </c>
      <c r="Q1013" t="s">
        <v>57</v>
      </c>
      <c r="R1013" s="1">
        <v>44371</v>
      </c>
      <c r="S1013" t="s">
        <v>773</v>
      </c>
      <c r="T1013" t="s">
        <v>191</v>
      </c>
      <c r="U1013" t="s">
        <v>120</v>
      </c>
      <c r="V1013" t="s">
        <v>211</v>
      </c>
      <c r="W1013">
        <v>1477</v>
      </c>
      <c r="X1013" t="s">
        <v>2706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44449</v>
      </c>
      <c r="AW1013" s="106">
        <v>3</v>
      </c>
      <c r="AX1013" s="40">
        <f>VLOOKUP(dummy_data!$AU1013,dummy_oppeained!B:C,2,0)</f>
        <v>6</v>
      </c>
      <c r="AY1013" s="22" t="str">
        <f>VLOOKUP(AT1013,dummy_oppeained!B:D,3,0)</f>
        <v>hindeline arvestus (eristav hindamine)</v>
      </c>
      <c r="AZ1013" s="72">
        <f>VLOOKUP(AS:AS,hinded_abi!B:D,3,0)</f>
        <v>3</v>
      </c>
      <c r="BA1013" s="26">
        <f t="shared" si="45"/>
        <v>18</v>
      </c>
      <c r="BB1013" s="27">
        <f t="shared" si="46"/>
        <v>6</v>
      </c>
      <c r="BC1013" s="95" t="str">
        <f t="shared" si="47"/>
        <v>S00042_51905080019_õppeaine92_44449</v>
      </c>
      <c r="BD1013" s="99">
        <f>COUNTIF($BC$2:BC1013, BC1013)</f>
        <v>1</v>
      </c>
    </row>
    <row r="1014" spans="1:56" hidden="1" x14ac:dyDescent="0.25">
      <c r="A1014" t="s">
        <v>342</v>
      </c>
      <c r="B1014" t="s">
        <v>112</v>
      </c>
      <c r="C1014" t="s">
        <v>174</v>
      </c>
      <c r="D1014" t="s">
        <v>902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933</v>
      </c>
      <c r="Q1014" t="s">
        <v>117</v>
      </c>
      <c r="R1014" s="1">
        <v>44430</v>
      </c>
      <c r="S1014" t="s">
        <v>773</v>
      </c>
      <c r="T1014" t="s">
        <v>119</v>
      </c>
      <c r="U1014" t="s">
        <v>120</v>
      </c>
      <c r="V1014" t="s">
        <v>160</v>
      </c>
      <c r="W1014">
        <v>80166</v>
      </c>
      <c r="X1014" t="s">
        <v>2706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44237</v>
      </c>
      <c r="AW1014" s="106">
        <v>3.5</v>
      </c>
      <c r="AX1014" s="15">
        <f>VLOOKUP(dummy_data!$AU1014,dummy_oppeained!B:C,2,0)</f>
        <v>8</v>
      </c>
      <c r="AY1014" s="22" t="str">
        <f>VLOOKUP(AT1014,dummy_oppeained!B:D,3,0)</f>
        <v>eksam (eristav hindamine)</v>
      </c>
      <c r="AZ1014" s="72">
        <f>VLOOKUP(AS:AS,hinded_abi!B:D,3,0)</f>
        <v>3</v>
      </c>
      <c r="BA1014" s="26">
        <f t="shared" si="45"/>
        <v>24</v>
      </c>
      <c r="BB1014" s="27">
        <f t="shared" si="46"/>
        <v>8</v>
      </c>
      <c r="BC1014" s="95" t="str">
        <f t="shared" si="47"/>
        <v>S00043_46801074061_õppeaine51_44237</v>
      </c>
      <c r="BD1014" s="99">
        <f>COUNTIF($BC$2:BC1014, BC1014)</f>
        <v>1</v>
      </c>
    </row>
    <row r="1015" spans="1:56" hidden="1" x14ac:dyDescent="0.25">
      <c r="A1015" t="s">
        <v>342</v>
      </c>
      <c r="B1015" t="s">
        <v>112</v>
      </c>
      <c r="C1015" t="s">
        <v>174</v>
      </c>
      <c r="D1015" t="s">
        <v>902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933</v>
      </c>
      <c r="Q1015" t="s">
        <v>117</v>
      </c>
      <c r="R1015" s="1">
        <v>44430</v>
      </c>
      <c r="S1015" t="s">
        <v>773</v>
      </c>
      <c r="T1015" t="s">
        <v>119</v>
      </c>
      <c r="U1015" t="s">
        <v>120</v>
      </c>
      <c r="V1015" t="s">
        <v>160</v>
      </c>
      <c r="W1015">
        <v>80166</v>
      </c>
      <c r="X1015" t="s">
        <v>2706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44967</v>
      </c>
      <c r="AW1015" s="106">
        <v>3.5</v>
      </c>
      <c r="AX1015" s="40">
        <f>VLOOKUP(dummy_data!$AU1015,dummy_oppeained!B:C,2,0)</f>
        <v>3</v>
      </c>
      <c r="AY1015" s="22" t="str">
        <f>VLOOKUP(AT1015,dummy_oppeained!B:D,3,0)</f>
        <v>arvestus (mitteeristav)</v>
      </c>
      <c r="AZ1015" s="72" t="str">
        <f>VLOOKUP(AS:AS,hinded_abi!B:D,3,0)</f>
        <v>NULL</v>
      </c>
      <c r="BA1015" s="26" t="str">
        <f t="shared" si="45"/>
        <v/>
      </c>
      <c r="BB1015" s="27">
        <f t="shared" si="46"/>
        <v>0</v>
      </c>
      <c r="BC1015" s="95" t="str">
        <f t="shared" si="47"/>
        <v>S00043_46801074061_õppeaine59_44967</v>
      </c>
      <c r="BD1015" s="99">
        <f>COUNTIF($BC$2:BC1015, BC1015)</f>
        <v>1</v>
      </c>
    </row>
    <row r="1016" spans="1:56" hidden="1" x14ac:dyDescent="0.25">
      <c r="A1016" t="s">
        <v>342</v>
      </c>
      <c r="B1016" t="s">
        <v>112</v>
      </c>
      <c r="C1016" t="s">
        <v>174</v>
      </c>
      <c r="D1016" t="s">
        <v>902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933</v>
      </c>
      <c r="Q1016" t="s">
        <v>117</v>
      </c>
      <c r="R1016" s="1">
        <v>44430</v>
      </c>
      <c r="S1016" t="s">
        <v>773</v>
      </c>
      <c r="T1016" t="s">
        <v>119</v>
      </c>
      <c r="U1016" t="s">
        <v>120</v>
      </c>
      <c r="V1016" t="s">
        <v>160</v>
      </c>
      <c r="W1016">
        <v>80166</v>
      </c>
      <c r="X1016" t="s">
        <v>2706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45179</v>
      </c>
      <c r="AW1016" s="106">
        <v>3.5</v>
      </c>
      <c r="AX1016" s="15">
        <f>VLOOKUP(dummy_data!$AU1016,dummy_oppeained!B:C,2,0)</f>
        <v>3</v>
      </c>
      <c r="AY1016" s="22" t="str">
        <f>VLOOKUP(AT1016,dummy_oppeained!B:D,3,0)</f>
        <v>arvestus (mitteeristav)</v>
      </c>
      <c r="AZ1016" s="72" t="str">
        <f>VLOOKUP(AS:AS,hinded_abi!B:D,3,0)</f>
        <v>NULL</v>
      </c>
      <c r="BA1016" s="26" t="str">
        <f t="shared" si="45"/>
        <v/>
      </c>
      <c r="BB1016" s="27">
        <f t="shared" si="46"/>
        <v>0</v>
      </c>
      <c r="BC1016" s="95" t="str">
        <f t="shared" si="47"/>
        <v>S00043_46801074061_õppeaine1_45179</v>
      </c>
      <c r="BD1016" s="99">
        <f>COUNTIF($BC$2:BC1016, BC1016)</f>
        <v>1</v>
      </c>
    </row>
    <row r="1017" spans="1:56" hidden="1" x14ac:dyDescent="0.25">
      <c r="A1017" t="s">
        <v>342</v>
      </c>
      <c r="B1017" t="s">
        <v>112</v>
      </c>
      <c r="C1017" t="s">
        <v>174</v>
      </c>
      <c r="D1017" t="s">
        <v>902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933</v>
      </c>
      <c r="Q1017" t="s">
        <v>117</v>
      </c>
      <c r="R1017" s="1">
        <v>44430</v>
      </c>
      <c r="S1017" t="s">
        <v>773</v>
      </c>
      <c r="T1017" t="s">
        <v>119</v>
      </c>
      <c r="U1017" t="s">
        <v>120</v>
      </c>
      <c r="V1017" t="s">
        <v>160</v>
      </c>
      <c r="W1017">
        <v>80166</v>
      </c>
      <c r="X1017" t="s">
        <v>2706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45910</v>
      </c>
      <c r="AW1017" s="106">
        <v>3.5</v>
      </c>
      <c r="AX1017" s="40">
        <f>VLOOKUP(dummy_data!$AU1017,dummy_oppeained!B:C,2,0)</f>
        <v>6</v>
      </c>
      <c r="AY1017" s="22" t="str">
        <f>VLOOKUP(AT1017,dummy_oppeained!B:D,3,0)</f>
        <v>hindeline arvestus (eristav hindamine)</v>
      </c>
      <c r="AZ1017" s="72">
        <f>VLOOKUP(AS:AS,hinded_abi!B:D,3,0)</f>
        <v>0</v>
      </c>
      <c r="BA1017" s="26">
        <f t="shared" si="45"/>
        <v>0</v>
      </c>
      <c r="BB1017" s="27">
        <f t="shared" si="46"/>
        <v>6</v>
      </c>
      <c r="BC1017" s="95" t="str">
        <f t="shared" si="47"/>
        <v>S00043_46801074061_õppeaine55_45910</v>
      </c>
      <c r="BD1017" s="99">
        <f>COUNTIF($BC$2:BC1017, BC1017)</f>
        <v>1</v>
      </c>
    </row>
    <row r="1018" spans="1:56" hidden="1" x14ac:dyDescent="0.25">
      <c r="A1018" t="s">
        <v>342</v>
      </c>
      <c r="B1018" t="s">
        <v>112</v>
      </c>
      <c r="C1018" t="s">
        <v>174</v>
      </c>
      <c r="D1018" t="s">
        <v>902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933</v>
      </c>
      <c r="Q1018" t="s">
        <v>117</v>
      </c>
      <c r="R1018" s="1">
        <v>44430</v>
      </c>
      <c r="S1018" t="s">
        <v>773</v>
      </c>
      <c r="T1018" t="s">
        <v>119</v>
      </c>
      <c r="U1018" t="s">
        <v>120</v>
      </c>
      <c r="V1018" t="s">
        <v>160</v>
      </c>
      <c r="W1018">
        <v>80166</v>
      </c>
      <c r="X1018" t="s">
        <v>2706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45545</v>
      </c>
      <c r="AW1018" s="106">
        <v>3.5</v>
      </c>
      <c r="AX1018" s="15">
        <f>VLOOKUP(dummy_data!$AU1018,dummy_oppeained!B:C,2,0)</f>
        <v>5</v>
      </c>
      <c r="AY1018" s="22" t="str">
        <f>VLOOKUP(AT1018,dummy_oppeained!B:D,3,0)</f>
        <v>hindeline arvestus (eristav hindamine)</v>
      </c>
      <c r="AZ1018" s="72">
        <f>VLOOKUP(AS:AS,hinded_abi!B:D,3,0)</f>
        <v>0</v>
      </c>
      <c r="BA1018" s="26">
        <f t="shared" si="45"/>
        <v>0</v>
      </c>
      <c r="BB1018" s="27">
        <f t="shared" si="46"/>
        <v>5</v>
      </c>
      <c r="BC1018" s="95" t="str">
        <f t="shared" si="47"/>
        <v>S00043_46801074061_õppeaine81_45545</v>
      </c>
      <c r="BD1018" s="99">
        <f>COUNTIF($BC$2:BC1018, BC1018)</f>
        <v>1</v>
      </c>
    </row>
    <row r="1019" spans="1:56" hidden="1" x14ac:dyDescent="0.25">
      <c r="A1019" t="s">
        <v>342</v>
      </c>
      <c r="B1019" t="s">
        <v>112</v>
      </c>
      <c r="C1019" t="s">
        <v>174</v>
      </c>
      <c r="D1019" t="s">
        <v>902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933</v>
      </c>
      <c r="Q1019" t="s">
        <v>117</v>
      </c>
      <c r="R1019" s="1">
        <v>44430</v>
      </c>
      <c r="S1019" t="s">
        <v>773</v>
      </c>
      <c r="T1019" t="s">
        <v>119</v>
      </c>
      <c r="U1019" t="s">
        <v>120</v>
      </c>
      <c r="V1019" t="s">
        <v>160</v>
      </c>
      <c r="W1019">
        <v>80166</v>
      </c>
      <c r="X1019" t="s">
        <v>2706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44449</v>
      </c>
      <c r="AW1019" s="106">
        <v>3.5</v>
      </c>
      <c r="AX1019" s="40">
        <f>VLOOKUP(dummy_data!$AU1019,dummy_oppeained!B:C,2,0)</f>
        <v>6</v>
      </c>
      <c r="AY1019" s="22" t="str">
        <f>VLOOKUP(AT1019,dummy_oppeained!B:D,3,0)</f>
        <v>hindeline arvestus (eristav hindamine)</v>
      </c>
      <c r="AZ1019" s="72">
        <f>VLOOKUP(AS:AS,hinded_abi!B:D,3,0)</f>
        <v>0</v>
      </c>
      <c r="BA1019" s="26">
        <f t="shared" si="45"/>
        <v>0</v>
      </c>
      <c r="BB1019" s="27">
        <f t="shared" si="46"/>
        <v>6</v>
      </c>
      <c r="BC1019" s="95" t="str">
        <f t="shared" si="47"/>
        <v>S00043_46801074061_õppeaine84_44449</v>
      </c>
      <c r="BD1019" s="99">
        <f>COUNTIF($BC$2:BC1019, BC1019)</f>
        <v>1</v>
      </c>
    </row>
    <row r="1020" spans="1:56" hidden="1" x14ac:dyDescent="0.25">
      <c r="A1020" t="s">
        <v>342</v>
      </c>
      <c r="B1020" t="s">
        <v>112</v>
      </c>
      <c r="C1020" t="s">
        <v>174</v>
      </c>
      <c r="D1020" t="s">
        <v>902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933</v>
      </c>
      <c r="Q1020" t="s">
        <v>117</v>
      </c>
      <c r="R1020" s="1">
        <v>44430</v>
      </c>
      <c r="S1020" t="s">
        <v>773</v>
      </c>
      <c r="T1020" t="s">
        <v>119</v>
      </c>
      <c r="U1020" t="s">
        <v>120</v>
      </c>
      <c r="V1020" t="s">
        <v>160</v>
      </c>
      <c r="W1020">
        <v>80166</v>
      </c>
      <c r="X1020" t="s">
        <v>2706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44449</v>
      </c>
      <c r="AW1020" s="106">
        <v>3.5</v>
      </c>
      <c r="AX1020" s="15">
        <f>VLOOKUP(dummy_data!$AU1020,dummy_oppeained!B:C,2,0)</f>
        <v>3</v>
      </c>
      <c r="AY1020" s="22" t="str">
        <f>VLOOKUP(AT1020,dummy_oppeained!B:D,3,0)</f>
        <v>arvestus (mitteeristav)</v>
      </c>
      <c r="AZ1020" s="72" t="str">
        <f>VLOOKUP(AS:AS,hinded_abi!B:D,3,0)</f>
        <v>NULL</v>
      </c>
      <c r="BA1020" s="26" t="str">
        <f t="shared" si="45"/>
        <v/>
      </c>
      <c r="BB1020" s="27">
        <f t="shared" si="46"/>
        <v>0</v>
      </c>
      <c r="BC1020" s="95" t="str">
        <f t="shared" si="47"/>
        <v>S00043_46801074061_õppeaine90_44449</v>
      </c>
      <c r="BD1020" s="99">
        <f>COUNTIF($BC$2:BC1020, BC1020)</f>
        <v>1</v>
      </c>
    </row>
    <row r="1021" spans="1:56" hidden="1" x14ac:dyDescent="0.25">
      <c r="A1021" t="s">
        <v>342</v>
      </c>
      <c r="B1021" t="s">
        <v>112</v>
      </c>
      <c r="C1021" t="s">
        <v>174</v>
      </c>
      <c r="D1021" t="s">
        <v>902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933</v>
      </c>
      <c r="Q1021" t="s">
        <v>117</v>
      </c>
      <c r="R1021" s="1">
        <v>44430</v>
      </c>
      <c r="S1021" t="s">
        <v>773</v>
      </c>
      <c r="T1021" t="s">
        <v>119</v>
      </c>
      <c r="U1021" t="s">
        <v>120</v>
      </c>
      <c r="V1021" t="s">
        <v>160</v>
      </c>
      <c r="W1021">
        <v>80166</v>
      </c>
      <c r="X1021" t="s">
        <v>2706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45179</v>
      </c>
      <c r="AW1021" s="106">
        <v>3.5</v>
      </c>
      <c r="AX1021" s="40">
        <f>VLOOKUP(dummy_data!$AU1021,dummy_oppeained!B:C,2,0)</f>
        <v>10</v>
      </c>
      <c r="AY1021" s="22" t="str">
        <f>VLOOKUP(AT1021,dummy_oppeained!B:D,3,0)</f>
        <v>eksam (eristav hindamine)</v>
      </c>
      <c r="AZ1021" s="72">
        <f>VLOOKUP(AS:AS,hinded_abi!B:D,3,0)</f>
        <v>1</v>
      </c>
      <c r="BA1021" s="26">
        <f t="shared" si="45"/>
        <v>10</v>
      </c>
      <c r="BB1021" s="27">
        <f t="shared" si="46"/>
        <v>10</v>
      </c>
      <c r="BC1021" s="95" t="str">
        <f t="shared" si="47"/>
        <v>S00043_46801074061_õppeaine11_45179</v>
      </c>
      <c r="BD1021" s="99">
        <f>COUNTIF($BC$2:BC1021, BC1021)</f>
        <v>1</v>
      </c>
    </row>
    <row r="1022" spans="1:56" hidden="1" x14ac:dyDescent="0.25">
      <c r="A1022" t="s">
        <v>342</v>
      </c>
      <c r="B1022" t="s">
        <v>112</v>
      </c>
      <c r="C1022" t="s">
        <v>174</v>
      </c>
      <c r="D1022" t="s">
        <v>902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933</v>
      </c>
      <c r="Q1022" t="s">
        <v>117</v>
      </c>
      <c r="R1022" s="1">
        <v>44430</v>
      </c>
      <c r="S1022" t="s">
        <v>773</v>
      </c>
      <c r="T1022" t="s">
        <v>119</v>
      </c>
      <c r="U1022" t="s">
        <v>120</v>
      </c>
      <c r="V1022" t="s">
        <v>160</v>
      </c>
      <c r="W1022">
        <v>80166</v>
      </c>
      <c r="X1022" t="s">
        <v>2706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44967</v>
      </c>
      <c r="AW1022" s="106">
        <v>3.5</v>
      </c>
      <c r="AX1022" s="15">
        <f>VLOOKUP(dummy_data!$AU1022,dummy_oppeained!B:C,2,0)</f>
        <v>6</v>
      </c>
      <c r="AY1022" s="22" t="str">
        <f>VLOOKUP(AT1022,dummy_oppeained!B:D,3,0)</f>
        <v>hindeline arvestus (eristav hindamine)</v>
      </c>
      <c r="AZ1022" s="72">
        <f>VLOOKUP(AS:AS,hinded_abi!B:D,3,0)</f>
        <v>2</v>
      </c>
      <c r="BA1022" s="26">
        <f t="shared" si="45"/>
        <v>12</v>
      </c>
      <c r="BB1022" s="27">
        <f t="shared" si="46"/>
        <v>6</v>
      </c>
      <c r="BC1022" s="95" t="str">
        <f t="shared" si="47"/>
        <v>S00043_46801074061_õppeaine36_44967</v>
      </c>
      <c r="BD1022" s="99">
        <f>COUNTIF($BC$2:BC1022, BC1022)</f>
        <v>1</v>
      </c>
    </row>
    <row r="1023" spans="1:56" hidden="1" x14ac:dyDescent="0.25">
      <c r="A1023" t="s">
        <v>342</v>
      </c>
      <c r="B1023" t="s">
        <v>112</v>
      </c>
      <c r="C1023" t="s">
        <v>174</v>
      </c>
      <c r="D1023" t="s">
        <v>902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933</v>
      </c>
      <c r="Q1023" t="s">
        <v>117</v>
      </c>
      <c r="R1023" s="1">
        <v>44430</v>
      </c>
      <c r="S1023" t="s">
        <v>773</v>
      </c>
      <c r="T1023" t="s">
        <v>119</v>
      </c>
      <c r="U1023" t="s">
        <v>120</v>
      </c>
      <c r="V1023" t="s">
        <v>160</v>
      </c>
      <c r="W1023">
        <v>80166</v>
      </c>
      <c r="X1023" t="s">
        <v>2706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44237</v>
      </c>
      <c r="AW1023" s="106">
        <v>3.5</v>
      </c>
      <c r="AX1023" s="40">
        <f>VLOOKUP(dummy_data!$AU1023,dummy_oppeained!B:C,2,0)</f>
        <v>2</v>
      </c>
      <c r="AY1023" s="22" t="str">
        <f>VLOOKUP(AT1023,dummy_oppeained!B:D,3,0)</f>
        <v>arvestus (mitteeristav)</v>
      </c>
      <c r="AZ1023" s="72" t="str">
        <f>VLOOKUP(AS:AS,hinded_abi!B:D,3,0)</f>
        <v>NULL</v>
      </c>
      <c r="BA1023" s="26" t="str">
        <f t="shared" si="45"/>
        <v/>
      </c>
      <c r="BB1023" s="27">
        <f t="shared" si="46"/>
        <v>0</v>
      </c>
      <c r="BC1023" s="95" t="str">
        <f t="shared" si="47"/>
        <v>S00043_46801074061_õppeaine5_44237</v>
      </c>
      <c r="BD1023" s="99">
        <f>COUNTIF($BC$2:BC1023, BC1023)</f>
        <v>1</v>
      </c>
    </row>
    <row r="1024" spans="1:56" hidden="1" x14ac:dyDescent="0.25">
      <c r="A1024" t="s">
        <v>342</v>
      </c>
      <c r="B1024" t="s">
        <v>112</v>
      </c>
      <c r="C1024" t="s">
        <v>174</v>
      </c>
      <c r="D1024" t="s">
        <v>902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933</v>
      </c>
      <c r="Q1024" t="s">
        <v>117</v>
      </c>
      <c r="R1024" s="1">
        <v>44430</v>
      </c>
      <c r="S1024" t="s">
        <v>773</v>
      </c>
      <c r="T1024" t="s">
        <v>119</v>
      </c>
      <c r="U1024" t="s">
        <v>120</v>
      </c>
      <c r="V1024" t="s">
        <v>160</v>
      </c>
      <c r="W1024">
        <v>80166</v>
      </c>
      <c r="X1024" t="s">
        <v>2706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45179</v>
      </c>
      <c r="AW1024" s="106">
        <v>3.5</v>
      </c>
      <c r="AX1024" s="15">
        <f>VLOOKUP(dummy_data!$AU1024,dummy_oppeained!B:C,2,0)</f>
        <v>6</v>
      </c>
      <c r="AY1024" s="22" t="str">
        <f>VLOOKUP(AT1024,dummy_oppeained!B:D,3,0)</f>
        <v>hindeline arvestus (eristav hindamine)</v>
      </c>
      <c r="AZ1024" s="72">
        <f>VLOOKUP(AS:AS,hinded_abi!B:D,3,0)</f>
        <v>0</v>
      </c>
      <c r="BA1024" s="26">
        <f t="shared" si="45"/>
        <v>0</v>
      </c>
      <c r="BB1024" s="27">
        <f t="shared" si="46"/>
        <v>6</v>
      </c>
      <c r="BC1024" s="95" t="str">
        <f t="shared" si="47"/>
        <v>S00043_46801074061_õppeaine92_45179</v>
      </c>
      <c r="BD1024" s="99">
        <f>COUNTIF($BC$2:BC1024, BC1024)</f>
        <v>1</v>
      </c>
    </row>
    <row r="1025" spans="1:56" hidden="1" x14ac:dyDescent="0.25">
      <c r="A1025" t="s">
        <v>342</v>
      </c>
      <c r="B1025" t="s">
        <v>112</v>
      </c>
      <c r="C1025" t="s">
        <v>174</v>
      </c>
      <c r="D1025" t="s">
        <v>902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933</v>
      </c>
      <c r="Q1025" t="s">
        <v>117</v>
      </c>
      <c r="R1025" s="1">
        <v>44430</v>
      </c>
      <c r="S1025" t="s">
        <v>773</v>
      </c>
      <c r="T1025" t="s">
        <v>119</v>
      </c>
      <c r="U1025" t="s">
        <v>120</v>
      </c>
      <c r="V1025" t="s">
        <v>160</v>
      </c>
      <c r="W1025">
        <v>80166</v>
      </c>
      <c r="X1025" t="s">
        <v>2706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45698</v>
      </c>
      <c r="AW1025" s="106">
        <v>3.5</v>
      </c>
      <c r="AX1025" s="40">
        <f>VLOOKUP(dummy_data!$AU1025,dummy_oppeained!B:C,2,0)</f>
        <v>9</v>
      </c>
      <c r="AY1025" s="22" t="str">
        <f>VLOOKUP(AT1025,dummy_oppeained!B:D,3,0)</f>
        <v>eksam (eristav hindamine)</v>
      </c>
      <c r="AZ1025" s="72">
        <f>VLOOKUP(AS:AS,hinded_abi!B:D,3,0)</f>
        <v>3</v>
      </c>
      <c r="BA1025" s="26">
        <f t="shared" si="45"/>
        <v>27</v>
      </c>
      <c r="BB1025" s="27">
        <f t="shared" si="46"/>
        <v>9</v>
      </c>
      <c r="BC1025" s="95" t="str">
        <f t="shared" si="47"/>
        <v>S00043_46801074061_õppeaine38_45698</v>
      </c>
      <c r="BD1025" s="99">
        <f>COUNTIF($BC$2:BC1025, BC1025)</f>
        <v>1</v>
      </c>
    </row>
    <row r="1026" spans="1:56" hidden="1" x14ac:dyDescent="0.25">
      <c r="A1026" t="s">
        <v>342</v>
      </c>
      <c r="B1026" t="s">
        <v>112</v>
      </c>
      <c r="C1026" t="s">
        <v>174</v>
      </c>
      <c r="D1026" t="s">
        <v>902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933</v>
      </c>
      <c r="Q1026" t="s">
        <v>117</v>
      </c>
      <c r="R1026" s="1">
        <v>44430</v>
      </c>
      <c r="S1026" t="s">
        <v>773</v>
      </c>
      <c r="T1026" t="s">
        <v>119</v>
      </c>
      <c r="U1026" t="s">
        <v>120</v>
      </c>
      <c r="V1026" t="s">
        <v>160</v>
      </c>
      <c r="W1026">
        <v>80166</v>
      </c>
      <c r="X1026" t="s">
        <v>2706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06">
        <v>3.5</v>
      </c>
      <c r="AX1026" s="15">
        <f>VLOOKUP(dummy_data!$AU1026,dummy_oppeained!B:C,2,0)</f>
        <v>3</v>
      </c>
      <c r="AY1026" s="22" t="str">
        <f>VLOOKUP(AT1026,dummy_oppeained!B:D,3,0)</f>
        <v>arvestus (mitteeristav)</v>
      </c>
      <c r="AZ1026" s="72" t="str">
        <f>VLOOKUP(AS:AS,hinded_abi!B:D,3,0)</f>
        <v>NULL</v>
      </c>
      <c r="BA1026" s="26" t="str">
        <f t="shared" si="45"/>
        <v/>
      </c>
      <c r="BB1026" s="27">
        <f t="shared" si="46"/>
        <v>0</v>
      </c>
      <c r="BC1026" s="95" t="str">
        <f t="shared" si="47"/>
        <v>S00043_46801074061_õppeaine21_44237</v>
      </c>
      <c r="BD1026" s="99">
        <f>COUNTIF($BC$2:BC1026, BC1026)</f>
        <v>1</v>
      </c>
    </row>
    <row r="1027" spans="1:56" hidden="1" x14ac:dyDescent="0.25">
      <c r="A1027" t="s">
        <v>342</v>
      </c>
      <c r="B1027" t="s">
        <v>112</v>
      </c>
      <c r="C1027" t="s">
        <v>174</v>
      </c>
      <c r="D1027" t="s">
        <v>902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933</v>
      </c>
      <c r="Q1027" t="s">
        <v>117</v>
      </c>
      <c r="R1027" s="1">
        <v>44430</v>
      </c>
      <c r="S1027" t="s">
        <v>773</v>
      </c>
      <c r="T1027" t="s">
        <v>119</v>
      </c>
      <c r="U1027" t="s">
        <v>120</v>
      </c>
      <c r="V1027" t="s">
        <v>160</v>
      </c>
      <c r="W1027">
        <v>80166</v>
      </c>
      <c r="X1027" t="s">
        <v>2706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44084</v>
      </c>
      <c r="AW1027" s="106">
        <v>3.5</v>
      </c>
      <c r="AX1027" s="40">
        <f>VLOOKUP(dummy_data!$AU1027,dummy_oppeained!B:C,2,0)</f>
        <v>5</v>
      </c>
      <c r="AY1027" s="22" t="str">
        <f>VLOOKUP(AT1027,dummy_oppeained!B:D,3,0)</f>
        <v>hindeline arvestus (eristav hindamine)</v>
      </c>
      <c r="AZ1027" s="72">
        <f>VLOOKUP(AS:AS,hinded_abi!B:D,3,0)</f>
        <v>5</v>
      </c>
      <c r="BA1027" s="26">
        <f t="shared" ref="BA1027:BA1090" si="48">IF(AY1027&lt;&gt;"arvestus(mitteeristav)", IF(ISNUMBER(AZ1027), AX1027*AZ1027, ""), "")</f>
        <v>25</v>
      </c>
      <c r="BB1027" s="27">
        <f t="shared" ref="BB1027:BB1090" si="49">IF(AY1027&lt;&gt;"arvestus (mitteeristav)",AX1027,0)</f>
        <v>5</v>
      </c>
      <c r="BC1027" s="95" t="str">
        <f t="shared" ref="BC1027:BC1090" si="50">_xlfn.CONCAT(A1027,"_",E1027,"_",AT1027,"_",AV1027)</f>
        <v>S00043_46801074061_õppeaine96_44084</v>
      </c>
      <c r="BD1027" s="99">
        <f>COUNTIF($BC$2:BC1027, BC1027)</f>
        <v>1</v>
      </c>
    </row>
    <row r="1028" spans="1:56" hidden="1" x14ac:dyDescent="0.25">
      <c r="A1028" t="s">
        <v>342</v>
      </c>
      <c r="B1028" t="s">
        <v>112</v>
      </c>
      <c r="C1028" t="s">
        <v>174</v>
      </c>
      <c r="D1028" t="s">
        <v>902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933</v>
      </c>
      <c r="Q1028" t="s">
        <v>117</v>
      </c>
      <c r="R1028" s="1">
        <v>44430</v>
      </c>
      <c r="S1028" t="s">
        <v>773</v>
      </c>
      <c r="T1028" t="s">
        <v>119</v>
      </c>
      <c r="U1028" t="s">
        <v>120</v>
      </c>
      <c r="V1028" t="s">
        <v>160</v>
      </c>
      <c r="W1028">
        <v>80166</v>
      </c>
      <c r="X1028" t="s">
        <v>2706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45179</v>
      </c>
      <c r="AW1028" s="106">
        <v>3.5</v>
      </c>
      <c r="AX1028" s="15">
        <f>VLOOKUP(dummy_data!$AU1028,dummy_oppeained!B:C,2,0)</f>
        <v>3</v>
      </c>
      <c r="AY1028" s="22" t="str">
        <f>VLOOKUP(AT1028,dummy_oppeained!B:D,3,0)</f>
        <v>arvestus (mitteeristav)</v>
      </c>
      <c r="AZ1028" s="72">
        <f>VLOOKUP(AS:AS,hinded_abi!B:D,3,0)</f>
        <v>0</v>
      </c>
      <c r="BA1028" s="26">
        <f t="shared" si="48"/>
        <v>0</v>
      </c>
      <c r="BB1028" s="27">
        <f t="shared" si="49"/>
        <v>0</v>
      </c>
      <c r="BC1028" s="95" t="str">
        <f t="shared" si="50"/>
        <v>S00043_46801074061_õppeaine76_45179</v>
      </c>
      <c r="BD1028" s="99">
        <f>COUNTIF($BC$2:BC1028, BC1028)</f>
        <v>1</v>
      </c>
    </row>
    <row r="1029" spans="1:56" hidden="1" x14ac:dyDescent="0.25">
      <c r="A1029" t="s">
        <v>342</v>
      </c>
      <c r="B1029" t="s">
        <v>112</v>
      </c>
      <c r="C1029" t="s">
        <v>174</v>
      </c>
      <c r="D1029" t="s">
        <v>902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933</v>
      </c>
      <c r="Q1029" t="s">
        <v>117</v>
      </c>
      <c r="R1029" s="1">
        <v>44430</v>
      </c>
      <c r="S1029" t="s">
        <v>773</v>
      </c>
      <c r="T1029" t="s">
        <v>119</v>
      </c>
      <c r="U1029" t="s">
        <v>120</v>
      </c>
      <c r="V1029" t="s">
        <v>160</v>
      </c>
      <c r="W1029">
        <v>80166</v>
      </c>
      <c r="X1029" t="s">
        <v>2706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44967</v>
      </c>
      <c r="AW1029" s="106">
        <v>3.5</v>
      </c>
      <c r="AX1029" s="40">
        <f>VLOOKUP(dummy_data!$AU1029,dummy_oppeained!B:C,2,0)</f>
        <v>6</v>
      </c>
      <c r="AY1029" s="22" t="str">
        <f>VLOOKUP(AT1029,dummy_oppeained!B:D,3,0)</f>
        <v>hindeline arvestus (eristav hindamine)</v>
      </c>
      <c r="AZ1029" s="72">
        <f>VLOOKUP(AS:AS,hinded_abi!B:D,3,0)</f>
        <v>0</v>
      </c>
      <c r="BA1029" s="26">
        <f t="shared" si="48"/>
        <v>0</v>
      </c>
      <c r="BB1029" s="27">
        <f t="shared" si="49"/>
        <v>6</v>
      </c>
      <c r="BC1029" s="95" t="str">
        <f t="shared" si="50"/>
        <v>S00043_46801074061_õppeaine44_44967</v>
      </c>
      <c r="BD1029" s="99">
        <f>COUNTIF($BC$2:BC1029, BC1029)</f>
        <v>1</v>
      </c>
    </row>
    <row r="1030" spans="1:56" hidden="1" x14ac:dyDescent="0.25">
      <c r="A1030" t="s">
        <v>342</v>
      </c>
      <c r="B1030" t="s">
        <v>112</v>
      </c>
      <c r="C1030" t="s">
        <v>174</v>
      </c>
      <c r="D1030" t="s">
        <v>902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933</v>
      </c>
      <c r="Q1030" t="s">
        <v>117</v>
      </c>
      <c r="R1030" s="1">
        <v>44430</v>
      </c>
      <c r="S1030" t="s">
        <v>773</v>
      </c>
      <c r="T1030" t="s">
        <v>119</v>
      </c>
      <c r="U1030" t="s">
        <v>120</v>
      </c>
      <c r="V1030" t="s">
        <v>160</v>
      </c>
      <c r="W1030">
        <v>80166</v>
      </c>
      <c r="X1030" t="s">
        <v>2706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44967</v>
      </c>
      <c r="AW1030" s="106">
        <v>3.5</v>
      </c>
      <c r="AX1030" s="15">
        <f>VLOOKUP(dummy_data!$AU1030,dummy_oppeained!B:C,2,0)</f>
        <v>2</v>
      </c>
      <c r="AY1030" s="22" t="str">
        <f>VLOOKUP(AT1030,dummy_oppeained!B:D,3,0)</f>
        <v>arvestus (mitteeristav)</v>
      </c>
      <c r="AZ1030" s="72" t="str">
        <f>VLOOKUP(AS:AS,hinded_abi!B:D,3,0)</f>
        <v>NULL</v>
      </c>
      <c r="BA1030" s="26" t="str">
        <f t="shared" si="48"/>
        <v/>
      </c>
      <c r="BB1030" s="27">
        <f t="shared" si="49"/>
        <v>0</v>
      </c>
      <c r="BC1030" s="95" t="str">
        <f t="shared" si="50"/>
        <v>S00043_46801074061_õppeaine89_44967</v>
      </c>
      <c r="BD1030" s="99">
        <f>COUNTIF($BC$2:BC1030, BC1030)</f>
        <v>1</v>
      </c>
    </row>
    <row r="1031" spans="1:56" hidden="1" x14ac:dyDescent="0.25">
      <c r="A1031" t="s">
        <v>342</v>
      </c>
      <c r="B1031" t="s">
        <v>112</v>
      </c>
      <c r="C1031" t="s">
        <v>174</v>
      </c>
      <c r="D1031" t="s">
        <v>902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933</v>
      </c>
      <c r="Q1031" t="s">
        <v>117</v>
      </c>
      <c r="R1031" s="1">
        <v>44430</v>
      </c>
      <c r="S1031" t="s">
        <v>773</v>
      </c>
      <c r="T1031" t="s">
        <v>119</v>
      </c>
      <c r="U1031" t="s">
        <v>120</v>
      </c>
      <c r="V1031" t="s">
        <v>160</v>
      </c>
      <c r="W1031">
        <v>80166</v>
      </c>
      <c r="X1031" t="s">
        <v>2706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44602</v>
      </c>
      <c r="AW1031" s="106">
        <v>3.5</v>
      </c>
      <c r="AX1031" s="40">
        <f>VLOOKUP(dummy_data!$AU1031,dummy_oppeained!B:C,2,0)</f>
        <v>6</v>
      </c>
      <c r="AY1031" s="22" t="str">
        <f>VLOOKUP(AT1031,dummy_oppeained!B:D,3,0)</f>
        <v>hindeline arvestus (eristav hindamine)</v>
      </c>
      <c r="AZ1031" s="72">
        <f>VLOOKUP(AS:AS,hinded_abi!B:D,3,0)</f>
        <v>3</v>
      </c>
      <c r="BA1031" s="26">
        <f t="shared" si="48"/>
        <v>18</v>
      </c>
      <c r="BB1031" s="27">
        <f t="shared" si="49"/>
        <v>6</v>
      </c>
      <c r="BC1031" s="95" t="str">
        <f t="shared" si="50"/>
        <v>S00043_46801074061_õppeaine27_44602</v>
      </c>
      <c r="BD1031" s="99">
        <f>COUNTIF($BC$2:BC1031, BC1031)</f>
        <v>1</v>
      </c>
    </row>
    <row r="1032" spans="1:56" hidden="1" x14ac:dyDescent="0.25">
      <c r="A1032" t="s">
        <v>342</v>
      </c>
      <c r="B1032" t="s">
        <v>112</v>
      </c>
      <c r="C1032" t="s">
        <v>174</v>
      </c>
      <c r="D1032" t="s">
        <v>902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933</v>
      </c>
      <c r="Q1032" t="s">
        <v>117</v>
      </c>
      <c r="R1032" s="1">
        <v>44430</v>
      </c>
      <c r="S1032" t="s">
        <v>773</v>
      </c>
      <c r="T1032" t="s">
        <v>119</v>
      </c>
      <c r="U1032" t="s">
        <v>120</v>
      </c>
      <c r="V1032" t="s">
        <v>160</v>
      </c>
      <c r="W1032">
        <v>80166</v>
      </c>
      <c r="X1032" t="s">
        <v>2706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44814</v>
      </c>
      <c r="AW1032" s="106">
        <v>3.5</v>
      </c>
      <c r="AX1032" s="15">
        <f>VLOOKUP(dummy_data!$AU1032,dummy_oppeained!B:C,2,0)</f>
        <v>3</v>
      </c>
      <c r="AY1032" s="22" t="str">
        <f>VLOOKUP(AT1032,dummy_oppeained!B:D,3,0)</f>
        <v>arvestus (mitteeristav)</v>
      </c>
      <c r="AZ1032" s="72" t="str">
        <f>VLOOKUP(AS:AS,hinded_abi!B:D,3,0)</f>
        <v>NULL</v>
      </c>
      <c r="BA1032" s="26" t="str">
        <f t="shared" si="48"/>
        <v/>
      </c>
      <c r="BB1032" s="27">
        <f t="shared" si="49"/>
        <v>0</v>
      </c>
      <c r="BC1032" s="95" t="str">
        <f t="shared" si="50"/>
        <v>S00043_46801074061_õppeaine63_44814</v>
      </c>
      <c r="BD1032" s="99">
        <f>COUNTIF($BC$2:BC1032, BC1032)</f>
        <v>1</v>
      </c>
    </row>
    <row r="1033" spans="1:56" hidden="1" x14ac:dyDescent="0.25">
      <c r="A1033" t="s">
        <v>342</v>
      </c>
      <c r="B1033" t="s">
        <v>112</v>
      </c>
      <c r="C1033" t="s">
        <v>174</v>
      </c>
      <c r="D1033" t="s">
        <v>902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933</v>
      </c>
      <c r="Q1033" t="s">
        <v>117</v>
      </c>
      <c r="R1033" s="1">
        <v>44430</v>
      </c>
      <c r="S1033" t="s">
        <v>773</v>
      </c>
      <c r="T1033" t="s">
        <v>119</v>
      </c>
      <c r="U1033" t="s">
        <v>120</v>
      </c>
      <c r="V1033" t="s">
        <v>160</v>
      </c>
      <c r="W1033">
        <v>80166</v>
      </c>
      <c r="X1033" t="s">
        <v>2706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44602</v>
      </c>
      <c r="AW1033" s="106">
        <v>3.5</v>
      </c>
      <c r="AX1033" s="40">
        <f>VLOOKUP(dummy_data!$AU1033,dummy_oppeained!B:C,2,0)</f>
        <v>3</v>
      </c>
      <c r="AY1033" s="22" t="str">
        <f>VLOOKUP(AT1033,dummy_oppeained!B:D,3,0)</f>
        <v>arvestus (mitteeristav)</v>
      </c>
      <c r="AZ1033" s="72">
        <f>VLOOKUP(AS:AS,hinded_abi!B:D,3,0)</f>
        <v>0</v>
      </c>
      <c r="BA1033" s="26">
        <f t="shared" si="48"/>
        <v>0</v>
      </c>
      <c r="BB1033" s="27">
        <f t="shared" si="49"/>
        <v>0</v>
      </c>
      <c r="BC1033" s="95" t="str">
        <f t="shared" si="50"/>
        <v>S00043_46801074061_õppeaine7_44602</v>
      </c>
      <c r="BD1033" s="99">
        <f>COUNTIF($BC$2:BC1033, BC1033)</f>
        <v>1</v>
      </c>
    </row>
    <row r="1034" spans="1:56" hidden="1" x14ac:dyDescent="0.25">
      <c r="A1034" t="s">
        <v>342</v>
      </c>
      <c r="B1034" t="s">
        <v>112</v>
      </c>
      <c r="C1034" t="s">
        <v>174</v>
      </c>
      <c r="D1034" t="s">
        <v>902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933</v>
      </c>
      <c r="Q1034" t="s">
        <v>117</v>
      </c>
      <c r="R1034" s="1">
        <v>44430</v>
      </c>
      <c r="S1034" t="s">
        <v>773</v>
      </c>
      <c r="T1034" t="s">
        <v>119</v>
      </c>
      <c r="U1034" t="s">
        <v>120</v>
      </c>
      <c r="V1034" t="s">
        <v>160</v>
      </c>
      <c r="W1034">
        <v>80166</v>
      </c>
      <c r="X1034" t="s">
        <v>2706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45698</v>
      </c>
      <c r="AW1034" s="106">
        <v>3.5</v>
      </c>
      <c r="AX1034" s="15">
        <f>VLOOKUP(dummy_data!$AU1034,dummy_oppeained!B:C,2,0)</f>
        <v>5</v>
      </c>
      <c r="AY1034" s="22" t="str">
        <f>VLOOKUP(AT1034,dummy_oppeained!B:D,3,0)</f>
        <v>hindeline arvestus (eristav hindamine)</v>
      </c>
      <c r="AZ1034" s="72">
        <f>VLOOKUP(AS:AS,hinded_abi!B:D,3,0)</f>
        <v>3</v>
      </c>
      <c r="BA1034" s="26">
        <f t="shared" si="48"/>
        <v>15</v>
      </c>
      <c r="BB1034" s="27">
        <f t="shared" si="49"/>
        <v>5</v>
      </c>
      <c r="BC1034" s="95" t="str">
        <f t="shared" si="50"/>
        <v>S00043_46801074061_õppeaine67_45698</v>
      </c>
      <c r="BD1034" s="99">
        <f>COUNTIF($BC$2:BC1034, BC1034)</f>
        <v>1</v>
      </c>
    </row>
    <row r="1035" spans="1:56" hidden="1" x14ac:dyDescent="0.25">
      <c r="A1035" t="s">
        <v>342</v>
      </c>
      <c r="B1035" t="s">
        <v>112</v>
      </c>
      <c r="C1035" t="s">
        <v>174</v>
      </c>
      <c r="D1035" t="s">
        <v>902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933</v>
      </c>
      <c r="Q1035" t="s">
        <v>117</v>
      </c>
      <c r="R1035" s="1">
        <v>44430</v>
      </c>
      <c r="S1035" t="s">
        <v>773</v>
      </c>
      <c r="T1035" t="s">
        <v>119</v>
      </c>
      <c r="U1035" t="s">
        <v>120</v>
      </c>
      <c r="V1035" t="s">
        <v>160</v>
      </c>
      <c r="W1035">
        <v>80166</v>
      </c>
      <c r="X1035" t="s">
        <v>2706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44967</v>
      </c>
      <c r="AW1035" s="106">
        <v>3.5</v>
      </c>
      <c r="AX1035" s="40">
        <f>VLOOKUP(dummy_data!$AU1035,dummy_oppeained!B:C,2,0)</f>
        <v>3</v>
      </c>
      <c r="AY1035" s="22" t="str">
        <f>VLOOKUP(AT1035,dummy_oppeained!B:D,3,0)</f>
        <v>arvestus (mitteeristav)</v>
      </c>
      <c r="AZ1035" s="72" t="str">
        <f>VLOOKUP(AS:AS,hinded_abi!B:D,3,0)</f>
        <v>NULL</v>
      </c>
      <c r="BA1035" s="26" t="str">
        <f t="shared" si="48"/>
        <v/>
      </c>
      <c r="BB1035" s="27">
        <f t="shared" si="49"/>
        <v>0</v>
      </c>
      <c r="BC1035" s="95" t="str">
        <f t="shared" si="50"/>
        <v>S00043_46801074061_õppeaine73_44967</v>
      </c>
      <c r="BD1035" s="99">
        <f>COUNTIF($BC$2:BC1035, BC1035)</f>
        <v>1</v>
      </c>
    </row>
    <row r="1036" spans="1:56" hidden="1" x14ac:dyDescent="0.25">
      <c r="A1036" t="s">
        <v>342</v>
      </c>
      <c r="B1036" t="s">
        <v>112</v>
      </c>
      <c r="C1036" t="s">
        <v>174</v>
      </c>
      <c r="D1036" t="s">
        <v>902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933</v>
      </c>
      <c r="Q1036" t="s">
        <v>117</v>
      </c>
      <c r="R1036" s="1">
        <v>44430</v>
      </c>
      <c r="S1036" t="s">
        <v>773</v>
      </c>
      <c r="T1036" t="s">
        <v>119</v>
      </c>
      <c r="U1036" t="s">
        <v>120</v>
      </c>
      <c r="V1036" t="s">
        <v>160</v>
      </c>
      <c r="W1036">
        <v>80166</v>
      </c>
      <c r="X1036" t="s">
        <v>2706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45332</v>
      </c>
      <c r="AW1036" s="106">
        <v>3.5</v>
      </c>
      <c r="AX1036" s="15">
        <f>VLOOKUP(dummy_data!$AU1036,dummy_oppeained!B:C,2,0)</f>
        <v>9</v>
      </c>
      <c r="AY1036" s="22" t="str">
        <f>VLOOKUP(AT1036,dummy_oppeained!B:D,3,0)</f>
        <v>eksam (eristav hindamine)</v>
      </c>
      <c r="AZ1036" s="72">
        <f>VLOOKUP(AS:AS,hinded_abi!B:D,3,0)</f>
        <v>0</v>
      </c>
      <c r="BA1036" s="26">
        <f t="shared" si="48"/>
        <v>0</v>
      </c>
      <c r="BB1036" s="27">
        <f t="shared" si="49"/>
        <v>9</v>
      </c>
      <c r="BC1036" s="95" t="str">
        <f t="shared" si="50"/>
        <v>S00043_46801074061_õppeaine52_45332</v>
      </c>
      <c r="BD1036" s="99">
        <f>COUNTIF($BC$2:BC1036, BC1036)</f>
        <v>1</v>
      </c>
    </row>
    <row r="1037" spans="1:56" hidden="1" x14ac:dyDescent="0.25">
      <c r="A1037" t="s">
        <v>342</v>
      </c>
      <c r="B1037" t="s">
        <v>112</v>
      </c>
      <c r="C1037" t="s">
        <v>174</v>
      </c>
      <c r="D1037" t="s">
        <v>902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933</v>
      </c>
      <c r="Q1037" t="s">
        <v>117</v>
      </c>
      <c r="R1037" s="1">
        <v>44430</v>
      </c>
      <c r="S1037" t="s">
        <v>773</v>
      </c>
      <c r="T1037" t="s">
        <v>119</v>
      </c>
      <c r="U1037" t="s">
        <v>120</v>
      </c>
      <c r="V1037" t="s">
        <v>160</v>
      </c>
      <c r="W1037">
        <v>80166</v>
      </c>
      <c r="X1037" t="s">
        <v>2706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44084</v>
      </c>
      <c r="AW1037" s="106">
        <v>3.5</v>
      </c>
      <c r="AX1037" s="40">
        <f>VLOOKUP(dummy_data!$AU1037,dummy_oppeained!B:C,2,0)</f>
        <v>6</v>
      </c>
      <c r="AY1037" s="22" t="str">
        <f>VLOOKUP(AT1037,dummy_oppeained!B:D,3,0)</f>
        <v>hindeline arvestus (eristav hindamine)</v>
      </c>
      <c r="AZ1037" s="72">
        <f>VLOOKUP(AS:AS,hinded_abi!B:D,3,0)</f>
        <v>1</v>
      </c>
      <c r="BA1037" s="26">
        <f t="shared" si="48"/>
        <v>6</v>
      </c>
      <c r="BB1037" s="27">
        <f t="shared" si="49"/>
        <v>6</v>
      </c>
      <c r="BC1037" s="95" t="str">
        <f t="shared" si="50"/>
        <v>S00043_46801074061_õppeaine64_44084</v>
      </c>
      <c r="BD1037" s="99">
        <f>COUNTIF($BC$2:BC1037, BC1037)</f>
        <v>1</v>
      </c>
    </row>
    <row r="1038" spans="1:56" hidden="1" x14ac:dyDescent="0.25">
      <c r="A1038" t="s">
        <v>342</v>
      </c>
      <c r="B1038" t="s">
        <v>112</v>
      </c>
      <c r="C1038" t="s">
        <v>174</v>
      </c>
      <c r="D1038" t="s">
        <v>902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933</v>
      </c>
      <c r="Q1038" t="s">
        <v>117</v>
      </c>
      <c r="R1038" s="1">
        <v>44430</v>
      </c>
      <c r="S1038" t="s">
        <v>773</v>
      </c>
      <c r="T1038" t="s">
        <v>119</v>
      </c>
      <c r="U1038" t="s">
        <v>120</v>
      </c>
      <c r="V1038" t="s">
        <v>160</v>
      </c>
      <c r="W1038">
        <v>80166</v>
      </c>
      <c r="X1038" t="s">
        <v>2706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44967</v>
      </c>
      <c r="AW1038" s="106">
        <v>3.5</v>
      </c>
      <c r="AX1038" s="15">
        <f>VLOOKUP(dummy_data!$AU1038,dummy_oppeained!B:C,2,0)</f>
        <v>5</v>
      </c>
      <c r="AY1038" s="22" t="str">
        <f>VLOOKUP(AT1038,dummy_oppeained!B:D,3,0)</f>
        <v>hindeline arvestus (eristav hindamine)</v>
      </c>
      <c r="AZ1038" s="72">
        <f>VLOOKUP(AS:AS,hinded_abi!B:D,3,0)</f>
        <v>2</v>
      </c>
      <c r="BA1038" s="26">
        <f t="shared" si="48"/>
        <v>10</v>
      </c>
      <c r="BB1038" s="27">
        <f t="shared" si="49"/>
        <v>5</v>
      </c>
      <c r="BC1038" s="95" t="str">
        <f t="shared" si="50"/>
        <v>S00043_46801074061_õppeaine26_44967</v>
      </c>
      <c r="BD1038" s="99">
        <f>COUNTIF($BC$2:BC1038, BC1038)</f>
        <v>1</v>
      </c>
    </row>
    <row r="1039" spans="1:56" hidden="1" x14ac:dyDescent="0.25">
      <c r="A1039" t="s">
        <v>342</v>
      </c>
      <c r="B1039" t="s">
        <v>112</v>
      </c>
      <c r="C1039" t="s">
        <v>174</v>
      </c>
      <c r="D1039" t="s">
        <v>902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933</v>
      </c>
      <c r="Q1039" t="s">
        <v>117</v>
      </c>
      <c r="R1039" s="1">
        <v>44430</v>
      </c>
      <c r="S1039" t="s">
        <v>773</v>
      </c>
      <c r="T1039" t="s">
        <v>119</v>
      </c>
      <c r="U1039" t="s">
        <v>120</v>
      </c>
      <c r="V1039" t="s">
        <v>160</v>
      </c>
      <c r="W1039">
        <v>80166</v>
      </c>
      <c r="X1039" t="s">
        <v>2706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45545</v>
      </c>
      <c r="AW1039" s="106">
        <v>3.5</v>
      </c>
      <c r="AX1039" s="40">
        <f>VLOOKUP(dummy_data!$AU1039,dummy_oppeained!B:C,2,0)</f>
        <v>5</v>
      </c>
      <c r="AY1039" s="22" t="str">
        <f>VLOOKUP(AT1039,dummy_oppeained!B:D,3,0)</f>
        <v>hindeline arvestus (eristav hindamine)</v>
      </c>
      <c r="AZ1039" s="72">
        <f>VLOOKUP(AS:AS,hinded_abi!B:D,3,0)</f>
        <v>0</v>
      </c>
      <c r="BA1039" s="26">
        <f t="shared" si="48"/>
        <v>0</v>
      </c>
      <c r="BB1039" s="27">
        <f t="shared" si="49"/>
        <v>5</v>
      </c>
      <c r="BC1039" s="95" t="str">
        <f t="shared" si="50"/>
        <v>S00043_46801074061_õppeaine68_45545</v>
      </c>
      <c r="BD1039" s="99">
        <f>COUNTIF($BC$2:BC1039, BC1039)</f>
        <v>1</v>
      </c>
    </row>
    <row r="1040" spans="1:56" hidden="1" x14ac:dyDescent="0.25">
      <c r="A1040" t="s">
        <v>342</v>
      </c>
      <c r="B1040" t="s">
        <v>112</v>
      </c>
      <c r="C1040" t="s">
        <v>174</v>
      </c>
      <c r="D1040" t="s">
        <v>902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933</v>
      </c>
      <c r="Q1040" t="s">
        <v>117</v>
      </c>
      <c r="R1040" s="1">
        <v>44430</v>
      </c>
      <c r="S1040" t="s">
        <v>773</v>
      </c>
      <c r="T1040" t="s">
        <v>119</v>
      </c>
      <c r="U1040" t="s">
        <v>120</v>
      </c>
      <c r="V1040" t="s">
        <v>160</v>
      </c>
      <c r="W1040">
        <v>80166</v>
      </c>
      <c r="X1040" t="s">
        <v>2706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44814</v>
      </c>
      <c r="AW1040" s="106">
        <v>3.5</v>
      </c>
      <c r="AX1040" s="15">
        <f>VLOOKUP(dummy_data!$AU1040,dummy_oppeained!B:C,2,0)</f>
        <v>2</v>
      </c>
      <c r="AY1040" s="22" t="str">
        <f>VLOOKUP(AT1040,dummy_oppeained!B:D,3,0)</f>
        <v>arvestus (mitteeristav)</v>
      </c>
      <c r="AZ1040" s="72" t="str">
        <f>VLOOKUP(AS:AS,hinded_abi!B:D,3,0)</f>
        <v>NULL</v>
      </c>
      <c r="BA1040" s="26" t="str">
        <f t="shared" si="48"/>
        <v/>
      </c>
      <c r="BB1040" s="27">
        <f t="shared" si="49"/>
        <v>0</v>
      </c>
      <c r="BC1040" s="95" t="str">
        <f t="shared" si="50"/>
        <v>S00043_46801074061_õppeaine75_44814</v>
      </c>
      <c r="BD1040" s="99">
        <f>COUNTIF($BC$2:BC1040, BC1040)</f>
        <v>1</v>
      </c>
    </row>
    <row r="1041" spans="1:56" hidden="1" x14ac:dyDescent="0.25">
      <c r="A1041" t="s">
        <v>342</v>
      </c>
      <c r="B1041" t="s">
        <v>112</v>
      </c>
      <c r="C1041" t="s">
        <v>174</v>
      </c>
      <c r="D1041" t="s">
        <v>902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933</v>
      </c>
      <c r="Q1041" t="s">
        <v>117</v>
      </c>
      <c r="R1041" s="1">
        <v>44430</v>
      </c>
      <c r="S1041" t="s">
        <v>773</v>
      </c>
      <c r="T1041" t="s">
        <v>119</v>
      </c>
      <c r="U1041" t="s">
        <v>120</v>
      </c>
      <c r="V1041" t="s">
        <v>160</v>
      </c>
      <c r="W1041">
        <v>80166</v>
      </c>
      <c r="X1041" t="s">
        <v>2706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45698</v>
      </c>
      <c r="AW1041" s="106">
        <v>3.5</v>
      </c>
      <c r="AX1041" s="40">
        <f>VLOOKUP(dummy_data!$AU1041,dummy_oppeained!B:C,2,0)</f>
        <v>5</v>
      </c>
      <c r="AY1041" s="22" t="str">
        <f>VLOOKUP(AT1041,dummy_oppeained!B:D,3,0)</f>
        <v>hindeline arvestus (eristav hindamine)</v>
      </c>
      <c r="AZ1041" s="72">
        <f>VLOOKUP(AS:AS,hinded_abi!B:D,3,0)</f>
        <v>0</v>
      </c>
      <c r="BA1041" s="26">
        <f t="shared" si="48"/>
        <v>0</v>
      </c>
      <c r="BB1041" s="27">
        <f t="shared" si="49"/>
        <v>5</v>
      </c>
      <c r="BC1041" s="95" t="str">
        <f t="shared" si="50"/>
        <v>S00043_46801074061_õppeaine39_45698</v>
      </c>
      <c r="BD1041" s="99">
        <f>COUNTIF($BC$2:BC1041, BC1041)</f>
        <v>1</v>
      </c>
    </row>
    <row r="1042" spans="1:56" hidden="1" x14ac:dyDescent="0.25">
      <c r="A1042" t="s">
        <v>342</v>
      </c>
      <c r="B1042" t="s">
        <v>112</v>
      </c>
      <c r="C1042" t="s">
        <v>174</v>
      </c>
      <c r="D1042" t="s">
        <v>902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933</v>
      </c>
      <c r="Q1042" t="s">
        <v>117</v>
      </c>
      <c r="R1042" s="1">
        <v>44430</v>
      </c>
      <c r="S1042" t="s">
        <v>773</v>
      </c>
      <c r="T1042" t="s">
        <v>119</v>
      </c>
      <c r="U1042" t="s">
        <v>120</v>
      </c>
      <c r="V1042" t="s">
        <v>160</v>
      </c>
      <c r="W1042">
        <v>80166</v>
      </c>
      <c r="X1042" t="s">
        <v>2706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45698</v>
      </c>
      <c r="AW1042" s="106">
        <v>3.5</v>
      </c>
      <c r="AX1042" s="15">
        <f>VLOOKUP(dummy_data!$AU1042,dummy_oppeained!B:C,2,0)</f>
        <v>6</v>
      </c>
      <c r="AY1042" s="22" t="str">
        <f>VLOOKUP(AT1042,dummy_oppeained!B:D,3,0)</f>
        <v>hindeline arvestus (eristav hindamine)</v>
      </c>
      <c r="AZ1042" s="72">
        <f>VLOOKUP(AS:AS,hinded_abi!B:D,3,0)</f>
        <v>4</v>
      </c>
      <c r="BA1042" s="26">
        <f t="shared" si="48"/>
        <v>24</v>
      </c>
      <c r="BB1042" s="27">
        <f t="shared" si="49"/>
        <v>6</v>
      </c>
      <c r="BC1042" s="95" t="str">
        <f t="shared" si="50"/>
        <v>S00043_46801074061_õppeaine56_45698</v>
      </c>
      <c r="BD1042" s="99">
        <f>COUNTIF($BC$2:BC1042, BC1042)</f>
        <v>1</v>
      </c>
    </row>
    <row r="1043" spans="1:56" hidden="1" x14ac:dyDescent="0.25">
      <c r="A1043" t="s">
        <v>342</v>
      </c>
      <c r="B1043" t="s">
        <v>112</v>
      </c>
      <c r="C1043" t="s">
        <v>174</v>
      </c>
      <c r="D1043" t="s">
        <v>902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933</v>
      </c>
      <c r="Q1043" t="s">
        <v>117</v>
      </c>
      <c r="R1043" s="1">
        <v>44430</v>
      </c>
      <c r="S1043" t="s">
        <v>773</v>
      </c>
      <c r="T1043" t="s">
        <v>119</v>
      </c>
      <c r="U1043" t="s">
        <v>120</v>
      </c>
      <c r="V1043" t="s">
        <v>160</v>
      </c>
      <c r="W1043">
        <v>80166</v>
      </c>
      <c r="X1043" t="s">
        <v>2706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45545</v>
      </c>
      <c r="AW1043" s="106">
        <v>3.5</v>
      </c>
      <c r="AX1043" s="40">
        <f>VLOOKUP(dummy_data!$AU1043,dummy_oppeained!B:C,2,0)</f>
        <v>8</v>
      </c>
      <c r="AY1043" s="22" t="str">
        <f>VLOOKUP(AT1043,dummy_oppeained!B:D,3,0)</f>
        <v>eksam (eristav hindamine)</v>
      </c>
      <c r="AZ1043" s="72">
        <f>VLOOKUP(AS:AS,hinded_abi!B:D,3,0)</f>
        <v>5</v>
      </c>
      <c r="BA1043" s="26">
        <f t="shared" si="48"/>
        <v>40</v>
      </c>
      <c r="BB1043" s="27">
        <f t="shared" si="49"/>
        <v>8</v>
      </c>
      <c r="BC1043" s="95" t="str">
        <f t="shared" si="50"/>
        <v>S00043_46801074061_õppeaine79_45545</v>
      </c>
      <c r="BD1043" s="99">
        <f>COUNTIF($BC$2:BC1043, BC1043)</f>
        <v>1</v>
      </c>
    </row>
    <row r="1044" spans="1:56" hidden="1" x14ac:dyDescent="0.25">
      <c r="A1044" t="s">
        <v>342</v>
      </c>
      <c r="B1044" t="s">
        <v>112</v>
      </c>
      <c r="C1044" t="s">
        <v>174</v>
      </c>
      <c r="D1044" t="s">
        <v>902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933</v>
      </c>
      <c r="Q1044" t="s">
        <v>117</v>
      </c>
      <c r="R1044" s="1">
        <v>44430</v>
      </c>
      <c r="S1044" t="s">
        <v>773</v>
      </c>
      <c r="T1044" t="s">
        <v>119</v>
      </c>
      <c r="U1044" t="s">
        <v>120</v>
      </c>
      <c r="V1044" t="s">
        <v>160</v>
      </c>
      <c r="W1044">
        <v>80166</v>
      </c>
      <c r="X1044" t="s">
        <v>2706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44237</v>
      </c>
      <c r="AW1044" s="106">
        <v>3.5</v>
      </c>
      <c r="AX1044" s="15">
        <f>VLOOKUP(dummy_data!$AU1044,dummy_oppeained!B:C,2,0)</f>
        <v>5</v>
      </c>
      <c r="AY1044" s="22" t="str">
        <f>VLOOKUP(AT1044,dummy_oppeained!B:D,3,0)</f>
        <v>hindeline arvestus (eristav hindamine)</v>
      </c>
      <c r="AZ1044" s="72">
        <f>VLOOKUP(AS:AS,hinded_abi!B:D,3,0)</f>
        <v>5</v>
      </c>
      <c r="BA1044" s="26">
        <f t="shared" si="48"/>
        <v>25</v>
      </c>
      <c r="BB1044" s="27">
        <f t="shared" si="49"/>
        <v>5</v>
      </c>
      <c r="BC1044" s="95" t="str">
        <f t="shared" si="50"/>
        <v>S00043_46801074061_õppeaine12_44237</v>
      </c>
      <c r="BD1044" s="99">
        <f>COUNTIF($BC$2:BC1044, BC1044)</f>
        <v>1</v>
      </c>
    </row>
    <row r="1045" spans="1:56" hidden="1" x14ac:dyDescent="0.25">
      <c r="A1045" t="s">
        <v>342</v>
      </c>
      <c r="B1045" t="s">
        <v>112</v>
      </c>
      <c r="C1045" t="s">
        <v>174</v>
      </c>
      <c r="D1045" t="s">
        <v>902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933</v>
      </c>
      <c r="Q1045" t="s">
        <v>117</v>
      </c>
      <c r="R1045" s="1">
        <v>44430</v>
      </c>
      <c r="S1045" t="s">
        <v>773</v>
      </c>
      <c r="T1045" t="s">
        <v>119</v>
      </c>
      <c r="U1045" t="s">
        <v>120</v>
      </c>
      <c r="V1045" t="s">
        <v>160</v>
      </c>
      <c r="W1045">
        <v>80166</v>
      </c>
      <c r="X1045" t="s">
        <v>2706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45545</v>
      </c>
      <c r="AW1045" s="106">
        <v>3.5</v>
      </c>
      <c r="AX1045" s="40">
        <f>VLOOKUP(dummy_data!$AU1045,dummy_oppeained!B:C,2,0)</f>
        <v>5</v>
      </c>
      <c r="AY1045" s="22" t="str">
        <f>VLOOKUP(AT1045,dummy_oppeained!B:D,3,0)</f>
        <v>hindeline arvestus (eristav hindamine)</v>
      </c>
      <c r="AZ1045" s="72">
        <f>VLOOKUP(AS:AS,hinded_abi!B:D,3,0)</f>
        <v>2</v>
      </c>
      <c r="BA1045" s="26">
        <f t="shared" si="48"/>
        <v>10</v>
      </c>
      <c r="BB1045" s="27">
        <f t="shared" si="49"/>
        <v>5</v>
      </c>
      <c r="BC1045" s="95" t="str">
        <f t="shared" si="50"/>
        <v>S00043_46801074061_õppeaine54_45545</v>
      </c>
      <c r="BD1045" s="99">
        <f>COUNTIF($BC$2:BC1045, BC1045)</f>
        <v>1</v>
      </c>
    </row>
    <row r="1046" spans="1:56" hidden="1" x14ac:dyDescent="0.25">
      <c r="A1046" t="s">
        <v>342</v>
      </c>
      <c r="B1046" t="s">
        <v>112</v>
      </c>
      <c r="C1046" t="s">
        <v>174</v>
      </c>
      <c r="D1046" t="s">
        <v>902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933</v>
      </c>
      <c r="Q1046" t="s">
        <v>117</v>
      </c>
      <c r="R1046" s="1">
        <v>44430</v>
      </c>
      <c r="S1046" t="s">
        <v>773</v>
      </c>
      <c r="T1046" t="s">
        <v>119</v>
      </c>
      <c r="U1046" t="s">
        <v>120</v>
      </c>
      <c r="V1046" t="s">
        <v>160</v>
      </c>
      <c r="W1046">
        <v>80166</v>
      </c>
      <c r="X1046" t="s">
        <v>2706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44814</v>
      </c>
      <c r="AW1046" s="106">
        <v>3.5</v>
      </c>
      <c r="AX1046" s="15">
        <f>VLOOKUP(dummy_data!$AU1046,dummy_oppeained!B:C,2,0)</f>
        <v>6</v>
      </c>
      <c r="AY1046" s="22" t="str">
        <f>VLOOKUP(AT1046,dummy_oppeained!B:D,3,0)</f>
        <v>hindeline arvestus (eristav hindamine)</v>
      </c>
      <c r="AZ1046" s="72">
        <f>VLOOKUP(AS:AS,hinded_abi!B:D,3,0)</f>
        <v>0</v>
      </c>
      <c r="BA1046" s="26">
        <f t="shared" si="48"/>
        <v>0</v>
      </c>
      <c r="BB1046" s="27">
        <f t="shared" si="49"/>
        <v>6</v>
      </c>
      <c r="BC1046" s="95" t="str">
        <f t="shared" si="50"/>
        <v>S00043_46801074061_õppeaine30_44814</v>
      </c>
      <c r="BD1046" s="99">
        <f>COUNTIF($BC$2:BC1046, BC1046)</f>
        <v>1</v>
      </c>
    </row>
    <row r="1047" spans="1:56" hidden="1" x14ac:dyDescent="0.25">
      <c r="A1047" t="s">
        <v>342</v>
      </c>
      <c r="B1047" t="s">
        <v>112</v>
      </c>
      <c r="C1047" t="s">
        <v>174</v>
      </c>
      <c r="D1047" t="s">
        <v>902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933</v>
      </c>
      <c r="Q1047" t="s">
        <v>117</v>
      </c>
      <c r="R1047" s="1">
        <v>44430</v>
      </c>
      <c r="S1047" t="s">
        <v>773</v>
      </c>
      <c r="T1047" t="s">
        <v>119</v>
      </c>
      <c r="U1047" t="s">
        <v>120</v>
      </c>
      <c r="V1047" t="s">
        <v>160</v>
      </c>
      <c r="W1047">
        <v>80166</v>
      </c>
      <c r="X1047" t="s">
        <v>2706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44084</v>
      </c>
      <c r="AW1047" s="106">
        <v>3.5</v>
      </c>
      <c r="AX1047" s="40">
        <f>VLOOKUP(dummy_data!$AU1047,dummy_oppeained!B:C,2,0)</f>
        <v>2</v>
      </c>
      <c r="AY1047" s="22" t="str">
        <f>VLOOKUP(AT1047,dummy_oppeained!B:D,3,0)</f>
        <v>arvestus (mitteeristav)</v>
      </c>
      <c r="AZ1047" s="72" t="str">
        <f>VLOOKUP(AS:AS,hinded_abi!B:D,3,0)</f>
        <v>NULL</v>
      </c>
      <c r="BA1047" s="26" t="str">
        <f t="shared" si="48"/>
        <v/>
      </c>
      <c r="BB1047" s="27">
        <f t="shared" si="49"/>
        <v>0</v>
      </c>
      <c r="BC1047" s="95" t="str">
        <f t="shared" si="50"/>
        <v>S00043_46801074061_õppeaine74_44084</v>
      </c>
      <c r="BD1047" s="99">
        <f>COUNTIF($BC$2:BC1047, BC1047)</f>
        <v>1</v>
      </c>
    </row>
    <row r="1048" spans="1:56" hidden="1" x14ac:dyDescent="0.25">
      <c r="A1048" t="s">
        <v>342</v>
      </c>
      <c r="B1048" t="s">
        <v>112</v>
      </c>
      <c r="C1048" t="s">
        <v>174</v>
      </c>
      <c r="D1048" t="s">
        <v>902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933</v>
      </c>
      <c r="Q1048" t="s">
        <v>117</v>
      </c>
      <c r="R1048" s="1">
        <v>44430</v>
      </c>
      <c r="S1048" t="s">
        <v>773</v>
      </c>
      <c r="T1048" t="s">
        <v>119</v>
      </c>
      <c r="U1048" t="s">
        <v>120</v>
      </c>
      <c r="V1048" t="s">
        <v>160</v>
      </c>
      <c r="W1048">
        <v>80166</v>
      </c>
      <c r="X1048" t="s">
        <v>2706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44814</v>
      </c>
      <c r="AW1048" s="106">
        <v>3.5</v>
      </c>
      <c r="AX1048" s="15">
        <f>VLOOKUP(dummy_data!$AU1048,dummy_oppeained!B:C,2,0)</f>
        <v>6</v>
      </c>
      <c r="AY1048" s="22" t="str">
        <f>VLOOKUP(AT1048,dummy_oppeained!B:D,3,0)</f>
        <v>hindeline arvestus (eristav hindamine)</v>
      </c>
      <c r="AZ1048" s="72">
        <f>VLOOKUP(AS:AS,hinded_abi!B:D,3,0)</f>
        <v>5</v>
      </c>
      <c r="BA1048" s="26">
        <f t="shared" si="48"/>
        <v>30</v>
      </c>
      <c r="BB1048" s="27">
        <f t="shared" si="49"/>
        <v>6</v>
      </c>
      <c r="BC1048" s="95" t="str">
        <f t="shared" si="50"/>
        <v>S00043_46801074061_õppeaine28_44814</v>
      </c>
      <c r="BD1048" s="99">
        <f>COUNTIF($BC$2:BC1048, BC1048)</f>
        <v>1</v>
      </c>
    </row>
    <row r="1049" spans="1:56" hidden="1" x14ac:dyDescent="0.25">
      <c r="A1049" t="s">
        <v>344</v>
      </c>
      <c r="B1049" t="s">
        <v>307</v>
      </c>
      <c r="C1049" t="s">
        <v>233</v>
      </c>
      <c r="D1049" t="s">
        <v>903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947</v>
      </c>
      <c r="Q1049" t="s">
        <v>117</v>
      </c>
      <c r="R1049" s="1">
        <v>44866</v>
      </c>
      <c r="S1049" t="s">
        <v>773</v>
      </c>
      <c r="T1049" t="s">
        <v>119</v>
      </c>
      <c r="U1049" t="s">
        <v>120</v>
      </c>
      <c r="V1049" t="s">
        <v>211</v>
      </c>
      <c r="W1049">
        <v>1477</v>
      </c>
      <c r="X1049" t="s">
        <v>2706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44237</v>
      </c>
      <c r="AW1049" s="106">
        <v>3</v>
      </c>
      <c r="AX1049" s="40">
        <f>VLOOKUP(dummy_data!$AU1049,dummy_oppeained!B:C,2,0)</f>
        <v>6</v>
      </c>
      <c r="AY1049" s="22" t="str">
        <f>VLOOKUP(AT1049,dummy_oppeained!B:D,3,0)</f>
        <v>hindeline arvestus (eristav hindamine)</v>
      </c>
      <c r="AZ1049" s="72">
        <f>VLOOKUP(AS:AS,hinded_abi!B:D,3,0)</f>
        <v>3</v>
      </c>
      <c r="BA1049" s="26">
        <f t="shared" si="48"/>
        <v>18</v>
      </c>
      <c r="BB1049" s="27">
        <f t="shared" si="49"/>
        <v>6</v>
      </c>
      <c r="BC1049" s="95" t="str">
        <f t="shared" si="50"/>
        <v>S00044_38010190009_õppeaine42_44237</v>
      </c>
      <c r="BD1049" s="99">
        <f>COUNTIF($BC$2:BC1049, BC1049)</f>
        <v>1</v>
      </c>
    </row>
    <row r="1050" spans="1:56" hidden="1" x14ac:dyDescent="0.25">
      <c r="A1050" t="s">
        <v>344</v>
      </c>
      <c r="B1050" t="s">
        <v>307</v>
      </c>
      <c r="C1050" t="s">
        <v>233</v>
      </c>
      <c r="D1050" t="s">
        <v>903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947</v>
      </c>
      <c r="Q1050" t="s">
        <v>117</v>
      </c>
      <c r="R1050" s="1">
        <v>44866</v>
      </c>
      <c r="S1050" t="s">
        <v>773</v>
      </c>
      <c r="T1050" t="s">
        <v>119</v>
      </c>
      <c r="U1050" t="s">
        <v>120</v>
      </c>
      <c r="V1050" t="s">
        <v>211</v>
      </c>
      <c r="W1050">
        <v>1477</v>
      </c>
      <c r="X1050" t="s">
        <v>2706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44814</v>
      </c>
      <c r="AW1050" s="106">
        <v>3</v>
      </c>
      <c r="AX1050" s="15">
        <f>VLOOKUP(dummy_data!$AU1050,dummy_oppeained!B:C,2,0)</f>
        <v>3</v>
      </c>
      <c r="AY1050" s="22" t="str">
        <f>VLOOKUP(AT1050,dummy_oppeained!B:D,3,0)</f>
        <v>arvestus (mitteeristav)</v>
      </c>
      <c r="AZ1050" s="72" t="str">
        <f>VLOOKUP(AS:AS,hinded_abi!B:D,3,0)</f>
        <v>NULL</v>
      </c>
      <c r="BA1050" s="26" t="str">
        <f t="shared" si="48"/>
        <v/>
      </c>
      <c r="BB1050" s="27">
        <f t="shared" si="49"/>
        <v>0</v>
      </c>
      <c r="BC1050" s="95" t="str">
        <f t="shared" si="50"/>
        <v>S00044_38010190009_õppeaine77_44814</v>
      </c>
      <c r="BD1050" s="99">
        <f>COUNTIF($BC$2:BC1050, BC1050)</f>
        <v>1</v>
      </c>
    </row>
    <row r="1051" spans="1:56" hidden="1" x14ac:dyDescent="0.25">
      <c r="A1051" t="s">
        <v>344</v>
      </c>
      <c r="B1051" t="s">
        <v>307</v>
      </c>
      <c r="C1051" t="s">
        <v>233</v>
      </c>
      <c r="D1051" t="s">
        <v>903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947</v>
      </c>
      <c r="Q1051" t="s">
        <v>117</v>
      </c>
      <c r="R1051" s="1">
        <v>44866</v>
      </c>
      <c r="S1051" t="s">
        <v>773</v>
      </c>
      <c r="T1051" t="s">
        <v>119</v>
      </c>
      <c r="U1051" t="s">
        <v>120</v>
      </c>
      <c r="V1051" t="s">
        <v>211</v>
      </c>
      <c r="W1051">
        <v>1477</v>
      </c>
      <c r="X1051" t="s">
        <v>2706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45179</v>
      </c>
      <c r="AW1051" s="106">
        <v>3</v>
      </c>
      <c r="AX1051" s="40">
        <f>VLOOKUP(dummy_data!$AU1051,dummy_oppeained!B:C,2,0)</f>
        <v>6</v>
      </c>
      <c r="AY1051" s="22" t="str">
        <f>VLOOKUP(AT1051,dummy_oppeained!B:D,3,0)</f>
        <v>hindeline arvestus (eristav hindamine)</v>
      </c>
      <c r="AZ1051" s="72">
        <f>VLOOKUP(AS:AS,hinded_abi!B:D,3,0)</f>
        <v>0</v>
      </c>
      <c r="BA1051" s="26">
        <f t="shared" si="48"/>
        <v>0</v>
      </c>
      <c r="BB1051" s="27">
        <f t="shared" si="49"/>
        <v>6</v>
      </c>
      <c r="BC1051" s="95" t="str">
        <f t="shared" si="50"/>
        <v>S00044_38010190009_õppeaine84_45179</v>
      </c>
      <c r="BD1051" s="99">
        <f>COUNTIF($BC$2:BC1051, BC1051)</f>
        <v>1</v>
      </c>
    </row>
    <row r="1052" spans="1:56" hidden="1" x14ac:dyDescent="0.25">
      <c r="A1052" t="s">
        <v>344</v>
      </c>
      <c r="B1052" t="s">
        <v>307</v>
      </c>
      <c r="C1052" t="s">
        <v>233</v>
      </c>
      <c r="D1052" t="s">
        <v>903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947</v>
      </c>
      <c r="Q1052" t="s">
        <v>117</v>
      </c>
      <c r="R1052" s="1">
        <v>44866</v>
      </c>
      <c r="S1052" t="s">
        <v>773</v>
      </c>
      <c r="T1052" t="s">
        <v>119</v>
      </c>
      <c r="U1052" t="s">
        <v>120</v>
      </c>
      <c r="V1052" t="s">
        <v>211</v>
      </c>
      <c r="W1052">
        <v>1477</v>
      </c>
      <c r="X1052" t="s">
        <v>2706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44084</v>
      </c>
      <c r="AW1052" s="106">
        <v>3</v>
      </c>
      <c r="AX1052" s="15">
        <f>VLOOKUP(dummy_data!$AU1052,dummy_oppeained!B:C,2,0)</f>
        <v>5</v>
      </c>
      <c r="AY1052" s="22" t="str">
        <f>VLOOKUP(AT1052,dummy_oppeained!B:D,3,0)</f>
        <v>hindeline arvestus (eristav hindamine)</v>
      </c>
      <c r="AZ1052" s="72">
        <f>VLOOKUP(AS:AS,hinded_abi!B:D,3,0)</f>
        <v>0</v>
      </c>
      <c r="BA1052" s="26">
        <f t="shared" si="48"/>
        <v>0</v>
      </c>
      <c r="BB1052" s="27">
        <f t="shared" si="49"/>
        <v>5</v>
      </c>
      <c r="BC1052" s="95" t="str">
        <f t="shared" si="50"/>
        <v>S00044_38010190009_õppeaine39_44084</v>
      </c>
      <c r="BD1052" s="99">
        <f>COUNTIF($BC$2:BC1052, BC1052)</f>
        <v>1</v>
      </c>
    </row>
    <row r="1053" spans="1:56" hidden="1" x14ac:dyDescent="0.25">
      <c r="A1053" t="s">
        <v>344</v>
      </c>
      <c r="B1053" t="s">
        <v>307</v>
      </c>
      <c r="C1053" t="s">
        <v>233</v>
      </c>
      <c r="D1053" t="s">
        <v>903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947</v>
      </c>
      <c r="Q1053" t="s">
        <v>117</v>
      </c>
      <c r="R1053" s="1">
        <v>44866</v>
      </c>
      <c r="S1053" t="s">
        <v>773</v>
      </c>
      <c r="T1053" t="s">
        <v>119</v>
      </c>
      <c r="U1053" t="s">
        <v>120</v>
      </c>
      <c r="V1053" t="s">
        <v>211</v>
      </c>
      <c r="W1053">
        <v>1477</v>
      </c>
      <c r="X1053" t="s">
        <v>2706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45179</v>
      </c>
      <c r="AW1053" s="106">
        <v>3</v>
      </c>
      <c r="AX1053" s="40">
        <f>VLOOKUP(dummy_data!$AU1053,dummy_oppeained!B:C,2,0)</f>
        <v>6</v>
      </c>
      <c r="AY1053" s="22" t="str">
        <f>VLOOKUP(AT1053,dummy_oppeained!B:D,3,0)</f>
        <v>hindeline arvestus (eristav hindamine)</v>
      </c>
      <c r="AZ1053" s="72">
        <f>VLOOKUP(AS:AS,hinded_abi!B:D,3,0)</f>
        <v>4</v>
      </c>
      <c r="BA1053" s="26">
        <f t="shared" si="48"/>
        <v>24</v>
      </c>
      <c r="BB1053" s="27">
        <f t="shared" si="49"/>
        <v>6</v>
      </c>
      <c r="BC1053" s="95" t="str">
        <f t="shared" si="50"/>
        <v>S00044_38010190009_õppeaine30_45179</v>
      </c>
      <c r="BD1053" s="99">
        <f>COUNTIF($BC$2:BC1053, BC1053)</f>
        <v>1</v>
      </c>
    </row>
    <row r="1054" spans="1:56" hidden="1" x14ac:dyDescent="0.25">
      <c r="A1054" t="s">
        <v>344</v>
      </c>
      <c r="B1054" t="s">
        <v>307</v>
      </c>
      <c r="C1054" t="s">
        <v>233</v>
      </c>
      <c r="D1054" t="s">
        <v>903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947</v>
      </c>
      <c r="Q1054" t="s">
        <v>117</v>
      </c>
      <c r="R1054" s="1">
        <v>44866</v>
      </c>
      <c r="S1054" t="s">
        <v>773</v>
      </c>
      <c r="T1054" t="s">
        <v>119</v>
      </c>
      <c r="U1054" t="s">
        <v>120</v>
      </c>
      <c r="V1054" t="s">
        <v>211</v>
      </c>
      <c r="W1054">
        <v>1477</v>
      </c>
      <c r="X1054" t="s">
        <v>2706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45910</v>
      </c>
      <c r="AW1054" s="106">
        <v>3</v>
      </c>
      <c r="AX1054" s="15">
        <f>VLOOKUP(dummy_data!$AU1054,dummy_oppeained!B:C,2,0)</f>
        <v>8</v>
      </c>
      <c r="AY1054" s="22" t="str">
        <f>VLOOKUP(AT1054,dummy_oppeained!B:D,3,0)</f>
        <v>eksam (eristav hindamine)</v>
      </c>
      <c r="AZ1054" s="72">
        <f>VLOOKUP(AS:AS,hinded_abi!B:D,3,0)</f>
        <v>1</v>
      </c>
      <c r="BA1054" s="26">
        <f t="shared" si="48"/>
        <v>8</v>
      </c>
      <c r="BB1054" s="27">
        <f t="shared" si="49"/>
        <v>8</v>
      </c>
      <c r="BC1054" s="95" t="str">
        <f t="shared" si="50"/>
        <v>S00044_38010190009_õppeaine65_45910</v>
      </c>
      <c r="BD1054" s="99">
        <f>COUNTIF($BC$2:BC1054, BC1054)</f>
        <v>1</v>
      </c>
    </row>
    <row r="1055" spans="1:56" hidden="1" x14ac:dyDescent="0.25">
      <c r="A1055" t="s">
        <v>344</v>
      </c>
      <c r="B1055" t="s">
        <v>307</v>
      </c>
      <c r="C1055" t="s">
        <v>233</v>
      </c>
      <c r="D1055" t="s">
        <v>903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947</v>
      </c>
      <c r="Q1055" t="s">
        <v>117</v>
      </c>
      <c r="R1055" s="1">
        <v>44866</v>
      </c>
      <c r="S1055" t="s">
        <v>773</v>
      </c>
      <c r="T1055" t="s">
        <v>119</v>
      </c>
      <c r="U1055" t="s">
        <v>120</v>
      </c>
      <c r="V1055" t="s">
        <v>211</v>
      </c>
      <c r="W1055">
        <v>1477</v>
      </c>
      <c r="X1055" t="s">
        <v>2706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45332</v>
      </c>
      <c r="AW1055" s="106">
        <v>3</v>
      </c>
      <c r="AX1055" s="40">
        <f>VLOOKUP(dummy_data!$AU1055,dummy_oppeained!B:C,2,0)</f>
        <v>5</v>
      </c>
      <c r="AY1055" s="22" t="str">
        <f>VLOOKUP(AT1055,dummy_oppeained!B:D,3,0)</f>
        <v>hindeline arvestus (eristav hindamine)</v>
      </c>
      <c r="AZ1055" s="72">
        <f>VLOOKUP(AS:AS,hinded_abi!B:D,3,0)</f>
        <v>1</v>
      </c>
      <c r="BA1055" s="26">
        <f t="shared" si="48"/>
        <v>5</v>
      </c>
      <c r="BB1055" s="27">
        <f t="shared" si="49"/>
        <v>5</v>
      </c>
      <c r="BC1055" s="95" t="str">
        <f t="shared" si="50"/>
        <v>S00044_38010190009_õppeaine53_45332</v>
      </c>
      <c r="BD1055" s="99">
        <f>COUNTIF($BC$2:BC1055, BC1055)</f>
        <v>1</v>
      </c>
    </row>
    <row r="1056" spans="1:56" hidden="1" x14ac:dyDescent="0.25">
      <c r="A1056" t="s">
        <v>345</v>
      </c>
      <c r="B1056" t="s">
        <v>277</v>
      </c>
      <c r="C1056" t="s">
        <v>291</v>
      </c>
      <c r="D1056" t="s">
        <v>884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955</v>
      </c>
      <c r="Q1056" t="s">
        <v>117</v>
      </c>
      <c r="R1056" s="1">
        <v>44506</v>
      </c>
      <c r="S1056" t="s">
        <v>773</v>
      </c>
      <c r="T1056" t="s">
        <v>119</v>
      </c>
      <c r="U1056" t="s">
        <v>60</v>
      </c>
      <c r="V1056" t="s">
        <v>177</v>
      </c>
      <c r="W1056">
        <v>1467</v>
      </c>
      <c r="X1056" t="s">
        <v>2706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44602</v>
      </c>
      <c r="AW1056" s="106">
        <v>3.5</v>
      </c>
      <c r="AX1056" s="15">
        <f>VLOOKUP(dummy_data!$AU1056,dummy_oppeained!B:C,2,0)</f>
        <v>3</v>
      </c>
      <c r="AY1056" s="22" t="str">
        <f>VLOOKUP(AT1056,dummy_oppeained!B:D,3,0)</f>
        <v>arvestus (mitteeristav)</v>
      </c>
      <c r="AZ1056" s="72" t="str">
        <f>VLOOKUP(AS:AS,hinded_abi!B:D,3,0)</f>
        <v>NULL</v>
      </c>
      <c r="BA1056" s="26" t="str">
        <f t="shared" si="48"/>
        <v/>
      </c>
      <c r="BB1056" s="27">
        <f t="shared" si="49"/>
        <v>0</v>
      </c>
      <c r="BC1056" s="95" t="str">
        <f t="shared" si="50"/>
        <v>S00045_39211226046_õppeaine91_44602</v>
      </c>
      <c r="BD1056" s="99">
        <f>COUNTIF($BC$2:BC1056, BC1056)</f>
        <v>1</v>
      </c>
    </row>
    <row r="1057" spans="1:56" hidden="1" x14ac:dyDescent="0.25">
      <c r="A1057" t="s">
        <v>345</v>
      </c>
      <c r="B1057" t="s">
        <v>277</v>
      </c>
      <c r="C1057" t="s">
        <v>291</v>
      </c>
      <c r="D1057" t="s">
        <v>884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955</v>
      </c>
      <c r="Q1057" t="s">
        <v>117</v>
      </c>
      <c r="R1057" s="1">
        <v>44506</v>
      </c>
      <c r="S1057" t="s">
        <v>773</v>
      </c>
      <c r="T1057" t="s">
        <v>119</v>
      </c>
      <c r="U1057" t="s">
        <v>60</v>
      </c>
      <c r="V1057" t="s">
        <v>177</v>
      </c>
      <c r="W1057">
        <v>1467</v>
      </c>
      <c r="X1057" t="s">
        <v>2706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45910</v>
      </c>
      <c r="AW1057" s="106">
        <v>3.5</v>
      </c>
      <c r="AX1057" s="40">
        <f>VLOOKUP(dummy_data!$AU1057,dummy_oppeained!B:C,2,0)</f>
        <v>3</v>
      </c>
      <c r="AY1057" s="22" t="str">
        <f>VLOOKUP(AT1057,dummy_oppeained!B:D,3,0)</f>
        <v>arvestus (mitteeristav)</v>
      </c>
      <c r="AZ1057" s="72" t="str">
        <f>VLOOKUP(AS:AS,hinded_abi!B:D,3,0)</f>
        <v>NULL</v>
      </c>
      <c r="BA1057" s="26" t="str">
        <f t="shared" si="48"/>
        <v/>
      </c>
      <c r="BB1057" s="27">
        <f t="shared" si="49"/>
        <v>0</v>
      </c>
      <c r="BC1057" s="95" t="str">
        <f t="shared" si="50"/>
        <v>S00045_39211226046_õppeaine62_45910</v>
      </c>
      <c r="BD1057" s="99">
        <f>COUNTIF($BC$2:BC1057, BC1057)</f>
        <v>1</v>
      </c>
    </row>
    <row r="1058" spans="1:56" hidden="1" x14ac:dyDescent="0.25">
      <c r="A1058" t="s">
        <v>345</v>
      </c>
      <c r="B1058" t="s">
        <v>277</v>
      </c>
      <c r="C1058" t="s">
        <v>291</v>
      </c>
      <c r="D1058" t="s">
        <v>884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955</v>
      </c>
      <c r="Q1058" t="s">
        <v>117</v>
      </c>
      <c r="R1058" s="1">
        <v>44506</v>
      </c>
      <c r="S1058" t="s">
        <v>773</v>
      </c>
      <c r="T1058" t="s">
        <v>119</v>
      </c>
      <c r="U1058" t="s">
        <v>60</v>
      </c>
      <c r="V1058" t="s">
        <v>177</v>
      </c>
      <c r="W1058">
        <v>1467</v>
      </c>
      <c r="X1058" t="s">
        <v>2706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45698</v>
      </c>
      <c r="AW1058" s="106">
        <v>3.5</v>
      </c>
      <c r="AX1058" s="15">
        <f>VLOOKUP(dummy_data!$AU1058,dummy_oppeained!B:C,2,0)</f>
        <v>5</v>
      </c>
      <c r="AY1058" s="22" t="str">
        <f>VLOOKUP(AT1058,dummy_oppeained!B:D,3,0)</f>
        <v>hindeline arvestus (eristav hindamine)</v>
      </c>
      <c r="AZ1058" s="72">
        <f>VLOOKUP(AS:AS,hinded_abi!B:D,3,0)</f>
        <v>0</v>
      </c>
      <c r="BA1058" s="26">
        <f t="shared" si="48"/>
        <v>0</v>
      </c>
      <c r="BB1058" s="27">
        <f t="shared" si="49"/>
        <v>5</v>
      </c>
      <c r="BC1058" s="95" t="str">
        <f t="shared" si="50"/>
        <v>S00045_39211226046_õppeaine26_45698</v>
      </c>
      <c r="BD1058" s="99">
        <f>COUNTIF($BC$2:BC1058, BC1058)</f>
        <v>1</v>
      </c>
    </row>
    <row r="1059" spans="1:56" hidden="1" x14ac:dyDescent="0.25">
      <c r="A1059" t="s">
        <v>345</v>
      </c>
      <c r="B1059" t="s">
        <v>277</v>
      </c>
      <c r="C1059" t="s">
        <v>291</v>
      </c>
      <c r="D1059" t="s">
        <v>884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955</v>
      </c>
      <c r="Q1059" t="s">
        <v>117</v>
      </c>
      <c r="R1059" s="1">
        <v>44506</v>
      </c>
      <c r="S1059" t="s">
        <v>773</v>
      </c>
      <c r="T1059" t="s">
        <v>119</v>
      </c>
      <c r="U1059" t="s">
        <v>60</v>
      </c>
      <c r="V1059" t="s">
        <v>177</v>
      </c>
      <c r="W1059">
        <v>1467</v>
      </c>
      <c r="X1059" t="s">
        <v>2706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44449</v>
      </c>
      <c r="AW1059" s="106">
        <v>3.5</v>
      </c>
      <c r="AX1059" s="40">
        <f>VLOOKUP(dummy_data!$AU1059,dummy_oppeained!B:C,2,0)</f>
        <v>3</v>
      </c>
      <c r="AY1059" s="22" t="str">
        <f>VLOOKUP(AT1059,dummy_oppeained!B:D,3,0)</f>
        <v>arvestus (mitteeristav)</v>
      </c>
      <c r="AZ1059" s="72" t="str">
        <f>VLOOKUP(AS:AS,hinded_abi!B:D,3,0)</f>
        <v>NULL</v>
      </c>
      <c r="BA1059" s="26" t="str">
        <f t="shared" si="48"/>
        <v/>
      </c>
      <c r="BB1059" s="27">
        <f t="shared" si="49"/>
        <v>0</v>
      </c>
      <c r="BC1059" s="95" t="str">
        <f t="shared" si="50"/>
        <v>S00045_39211226046_õppeaine29_44449</v>
      </c>
      <c r="BD1059" s="99">
        <f>COUNTIF($BC$2:BC1059, BC1059)</f>
        <v>1</v>
      </c>
    </row>
    <row r="1060" spans="1:56" hidden="1" x14ac:dyDescent="0.25">
      <c r="A1060" t="s">
        <v>345</v>
      </c>
      <c r="B1060" t="s">
        <v>277</v>
      </c>
      <c r="C1060" t="s">
        <v>291</v>
      </c>
      <c r="D1060" t="s">
        <v>884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955</v>
      </c>
      <c r="Q1060" t="s">
        <v>117</v>
      </c>
      <c r="R1060" s="1">
        <v>44506</v>
      </c>
      <c r="S1060" t="s">
        <v>773</v>
      </c>
      <c r="T1060" t="s">
        <v>119</v>
      </c>
      <c r="U1060" t="s">
        <v>60</v>
      </c>
      <c r="V1060" t="s">
        <v>177</v>
      </c>
      <c r="W1060">
        <v>1467</v>
      </c>
      <c r="X1060" t="s">
        <v>2706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45698</v>
      </c>
      <c r="AW1060" s="106">
        <v>3.5</v>
      </c>
      <c r="AX1060" s="15">
        <f>VLOOKUP(dummy_data!$AU1060,dummy_oppeained!B:C,2,0)</f>
        <v>6</v>
      </c>
      <c r="AY1060" s="22" t="str">
        <f>VLOOKUP(AT1060,dummy_oppeained!B:D,3,0)</f>
        <v>hindeline arvestus (eristav hindamine)</v>
      </c>
      <c r="AZ1060" s="72">
        <f>VLOOKUP(AS:AS,hinded_abi!B:D,3,0)</f>
        <v>0</v>
      </c>
      <c r="BA1060" s="26">
        <f t="shared" si="48"/>
        <v>0</v>
      </c>
      <c r="BB1060" s="27">
        <f t="shared" si="49"/>
        <v>6</v>
      </c>
      <c r="BC1060" s="95" t="str">
        <f t="shared" si="50"/>
        <v>S00045_39211226046_õppeaine28_45698</v>
      </c>
      <c r="BD1060" s="99">
        <f>COUNTIF($BC$2:BC1060, BC1060)</f>
        <v>1</v>
      </c>
    </row>
    <row r="1061" spans="1:56" hidden="1" x14ac:dyDescent="0.25">
      <c r="A1061" t="s">
        <v>345</v>
      </c>
      <c r="B1061" t="s">
        <v>277</v>
      </c>
      <c r="C1061" t="s">
        <v>291</v>
      </c>
      <c r="D1061" t="s">
        <v>884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955</v>
      </c>
      <c r="Q1061" t="s">
        <v>117</v>
      </c>
      <c r="R1061" s="1">
        <v>44506</v>
      </c>
      <c r="S1061" t="s">
        <v>773</v>
      </c>
      <c r="T1061" t="s">
        <v>119</v>
      </c>
      <c r="U1061" t="s">
        <v>60</v>
      </c>
      <c r="V1061" t="s">
        <v>177</v>
      </c>
      <c r="W1061">
        <v>1467</v>
      </c>
      <c r="X1061" t="s">
        <v>2706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44814</v>
      </c>
      <c r="AW1061" s="106">
        <v>3.5</v>
      </c>
      <c r="AX1061" s="40">
        <f>VLOOKUP(dummy_data!$AU1061,dummy_oppeained!B:C,2,0)</f>
        <v>6</v>
      </c>
      <c r="AY1061" s="22" t="str">
        <f>VLOOKUP(AT1061,dummy_oppeained!B:D,3,0)</f>
        <v>hindeline arvestus (eristav hindamine)</v>
      </c>
      <c r="AZ1061" s="72">
        <f>VLOOKUP(AS:AS,hinded_abi!B:D,3,0)</f>
        <v>3</v>
      </c>
      <c r="BA1061" s="26">
        <f t="shared" si="48"/>
        <v>18</v>
      </c>
      <c r="BB1061" s="27">
        <f t="shared" si="49"/>
        <v>6</v>
      </c>
      <c r="BC1061" s="95" t="str">
        <f t="shared" si="50"/>
        <v>S00045_39211226046_õppeaine69_44814</v>
      </c>
      <c r="BD1061" s="99">
        <f>COUNTIF($BC$2:BC1061, BC1061)</f>
        <v>1</v>
      </c>
    </row>
    <row r="1062" spans="1:56" hidden="1" x14ac:dyDescent="0.25">
      <c r="A1062" t="s">
        <v>345</v>
      </c>
      <c r="B1062" t="s">
        <v>277</v>
      </c>
      <c r="C1062" t="s">
        <v>291</v>
      </c>
      <c r="D1062" t="s">
        <v>884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955</v>
      </c>
      <c r="Q1062" t="s">
        <v>117</v>
      </c>
      <c r="R1062" s="1">
        <v>44506</v>
      </c>
      <c r="S1062" t="s">
        <v>773</v>
      </c>
      <c r="T1062" t="s">
        <v>119</v>
      </c>
      <c r="U1062" t="s">
        <v>60</v>
      </c>
      <c r="V1062" t="s">
        <v>177</v>
      </c>
      <c r="W1062">
        <v>1467</v>
      </c>
      <c r="X1062" t="s">
        <v>2706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45545</v>
      </c>
      <c r="AW1062" s="106">
        <v>3.5</v>
      </c>
      <c r="AX1062" s="15">
        <f>VLOOKUP(dummy_data!$AU1062,dummy_oppeained!B:C,2,0)</f>
        <v>5</v>
      </c>
      <c r="AY1062" s="22" t="str">
        <f>VLOOKUP(AT1062,dummy_oppeained!B:D,3,0)</f>
        <v>hindeline arvestus (eristav hindamine)</v>
      </c>
      <c r="AZ1062" s="72">
        <f>VLOOKUP(AS:AS,hinded_abi!B:D,3,0)</f>
        <v>3</v>
      </c>
      <c r="BA1062" s="26">
        <f t="shared" si="48"/>
        <v>15</v>
      </c>
      <c r="BB1062" s="27">
        <f t="shared" si="49"/>
        <v>5</v>
      </c>
      <c r="BC1062" s="95" t="str">
        <f t="shared" si="50"/>
        <v>S00045_39211226046_õppeaine96_45545</v>
      </c>
      <c r="BD1062" s="99">
        <f>COUNTIF($BC$2:BC1062, BC1062)</f>
        <v>1</v>
      </c>
    </row>
    <row r="1063" spans="1:56" hidden="1" x14ac:dyDescent="0.25">
      <c r="A1063" t="s">
        <v>345</v>
      </c>
      <c r="B1063" t="s">
        <v>277</v>
      </c>
      <c r="C1063" t="s">
        <v>291</v>
      </c>
      <c r="D1063" t="s">
        <v>884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955</v>
      </c>
      <c r="Q1063" t="s">
        <v>117</v>
      </c>
      <c r="R1063" s="1">
        <v>44506</v>
      </c>
      <c r="S1063" t="s">
        <v>773</v>
      </c>
      <c r="T1063" t="s">
        <v>119</v>
      </c>
      <c r="U1063" t="s">
        <v>60</v>
      </c>
      <c r="V1063" t="s">
        <v>177</v>
      </c>
      <c r="W1063">
        <v>1467</v>
      </c>
      <c r="X1063" t="s">
        <v>2706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44602</v>
      </c>
      <c r="AW1063" s="106">
        <v>3.5</v>
      </c>
      <c r="AX1063" s="40">
        <f>VLOOKUP(dummy_data!$AU1063,dummy_oppeained!B:C,2,0)</f>
        <v>6</v>
      </c>
      <c r="AY1063" s="22" t="str">
        <f>VLOOKUP(AT1063,dummy_oppeained!B:D,3,0)</f>
        <v>hindeline arvestus (eristav hindamine)</v>
      </c>
      <c r="AZ1063" s="72">
        <f>VLOOKUP(AS:AS,hinded_abi!B:D,3,0)</f>
        <v>0</v>
      </c>
      <c r="BA1063" s="26">
        <f t="shared" si="48"/>
        <v>0</v>
      </c>
      <c r="BB1063" s="27">
        <f t="shared" si="49"/>
        <v>6</v>
      </c>
      <c r="BC1063" s="95" t="str">
        <f t="shared" si="50"/>
        <v>S00045_39211226046_õppeaine8_44602</v>
      </c>
      <c r="BD1063" s="99">
        <f>COUNTIF($BC$2:BC1063, BC1063)</f>
        <v>1</v>
      </c>
    </row>
    <row r="1064" spans="1:56" hidden="1" x14ac:dyDescent="0.25">
      <c r="A1064" t="s">
        <v>345</v>
      </c>
      <c r="B1064" t="s">
        <v>277</v>
      </c>
      <c r="C1064" t="s">
        <v>291</v>
      </c>
      <c r="D1064" t="s">
        <v>884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955</v>
      </c>
      <c r="Q1064" t="s">
        <v>117</v>
      </c>
      <c r="R1064" s="1">
        <v>44506</v>
      </c>
      <c r="S1064" t="s">
        <v>773</v>
      </c>
      <c r="T1064" t="s">
        <v>119</v>
      </c>
      <c r="U1064" t="s">
        <v>60</v>
      </c>
      <c r="V1064" t="s">
        <v>177</v>
      </c>
      <c r="W1064">
        <v>1467</v>
      </c>
      <c r="X1064" t="s">
        <v>2706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44814</v>
      </c>
      <c r="AW1064" s="106">
        <v>3.5</v>
      </c>
      <c r="AX1064" s="15">
        <f>VLOOKUP(dummy_data!$AU1064,dummy_oppeained!B:C,2,0)</f>
        <v>3</v>
      </c>
      <c r="AY1064" s="22" t="str">
        <f>VLOOKUP(AT1064,dummy_oppeained!B:D,3,0)</f>
        <v>arvestus (mitteeristav)</v>
      </c>
      <c r="AZ1064" s="72" t="str">
        <f>VLOOKUP(AS:AS,hinded_abi!B:D,3,0)</f>
        <v>NULL</v>
      </c>
      <c r="BA1064" s="26" t="str">
        <f t="shared" si="48"/>
        <v/>
      </c>
      <c r="BB1064" s="27">
        <f t="shared" si="49"/>
        <v>0</v>
      </c>
      <c r="BC1064" s="95" t="str">
        <f t="shared" si="50"/>
        <v>S00045_39211226046_õppeaine57_44814</v>
      </c>
      <c r="BD1064" s="99">
        <f>COUNTIF($BC$2:BC1064, BC1064)</f>
        <v>1</v>
      </c>
    </row>
    <row r="1065" spans="1:56" hidden="1" x14ac:dyDescent="0.25">
      <c r="A1065" t="s">
        <v>345</v>
      </c>
      <c r="B1065" t="s">
        <v>277</v>
      </c>
      <c r="C1065" t="s">
        <v>291</v>
      </c>
      <c r="D1065" t="s">
        <v>884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955</v>
      </c>
      <c r="Q1065" t="s">
        <v>117</v>
      </c>
      <c r="R1065" s="1">
        <v>44506</v>
      </c>
      <c r="S1065" t="s">
        <v>773</v>
      </c>
      <c r="T1065" t="s">
        <v>119</v>
      </c>
      <c r="U1065" t="s">
        <v>60</v>
      </c>
      <c r="V1065" t="s">
        <v>177</v>
      </c>
      <c r="W1065">
        <v>1467</v>
      </c>
      <c r="X1065" t="s">
        <v>2706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44449</v>
      </c>
      <c r="AW1065" s="106">
        <v>3.5</v>
      </c>
      <c r="AX1065" s="40">
        <f>VLOOKUP(dummy_data!$AU1065,dummy_oppeained!B:C,2,0)</f>
        <v>6</v>
      </c>
      <c r="AY1065" s="22" t="str">
        <f>VLOOKUP(AT1065,dummy_oppeained!B:D,3,0)</f>
        <v>hindeline arvestus (eristav hindamine)</v>
      </c>
      <c r="AZ1065" s="72">
        <f>VLOOKUP(AS:AS,hinded_abi!B:D,3,0)</f>
        <v>2</v>
      </c>
      <c r="BA1065" s="26">
        <f t="shared" si="48"/>
        <v>12</v>
      </c>
      <c r="BB1065" s="27">
        <f t="shared" si="49"/>
        <v>6</v>
      </c>
      <c r="BC1065" s="95" t="str">
        <f t="shared" si="50"/>
        <v>S00045_39211226046_õppeaine22_44449</v>
      </c>
      <c r="BD1065" s="99">
        <f>COUNTIF($BC$2:BC1065, BC1065)</f>
        <v>1</v>
      </c>
    </row>
    <row r="1066" spans="1:56" hidden="1" x14ac:dyDescent="0.25">
      <c r="A1066" t="s">
        <v>345</v>
      </c>
      <c r="B1066" t="s">
        <v>277</v>
      </c>
      <c r="C1066" t="s">
        <v>291</v>
      </c>
      <c r="D1066" t="s">
        <v>884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955</v>
      </c>
      <c r="Q1066" t="s">
        <v>117</v>
      </c>
      <c r="R1066" s="1">
        <v>44506</v>
      </c>
      <c r="S1066" t="s">
        <v>773</v>
      </c>
      <c r="T1066" t="s">
        <v>119</v>
      </c>
      <c r="U1066" t="s">
        <v>60</v>
      </c>
      <c r="V1066" t="s">
        <v>177</v>
      </c>
      <c r="W1066">
        <v>1467</v>
      </c>
      <c r="X1066" t="s">
        <v>2706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45698</v>
      </c>
      <c r="AW1066" s="106">
        <v>3.5</v>
      </c>
      <c r="AX1066" s="15">
        <f>VLOOKUP(dummy_data!$AU1066,dummy_oppeained!B:C,2,0)</f>
        <v>2</v>
      </c>
      <c r="AY1066" s="22" t="str">
        <f>VLOOKUP(AT1066,dummy_oppeained!B:D,3,0)</f>
        <v>arvestus (mitteeristav)</v>
      </c>
      <c r="AZ1066" s="72" t="str">
        <f>VLOOKUP(AS:AS,hinded_abi!B:D,3,0)</f>
        <v>NULL</v>
      </c>
      <c r="BA1066" s="26" t="str">
        <f t="shared" si="48"/>
        <v/>
      </c>
      <c r="BB1066" s="27">
        <f t="shared" si="49"/>
        <v>0</v>
      </c>
      <c r="BC1066" s="95" t="str">
        <f t="shared" si="50"/>
        <v>S00045_39211226046_õppeaine46_45698</v>
      </c>
      <c r="BD1066" s="99">
        <f>COUNTIF($BC$2:BC1066, BC1066)</f>
        <v>1</v>
      </c>
    </row>
    <row r="1067" spans="1:56" hidden="1" x14ac:dyDescent="0.25">
      <c r="A1067" t="s">
        <v>345</v>
      </c>
      <c r="B1067" t="s">
        <v>277</v>
      </c>
      <c r="C1067" t="s">
        <v>291</v>
      </c>
      <c r="D1067" t="s">
        <v>884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955</v>
      </c>
      <c r="Q1067" t="s">
        <v>117</v>
      </c>
      <c r="R1067" s="1">
        <v>44506</v>
      </c>
      <c r="S1067" t="s">
        <v>773</v>
      </c>
      <c r="T1067" t="s">
        <v>119</v>
      </c>
      <c r="U1067" t="s">
        <v>60</v>
      </c>
      <c r="V1067" t="s">
        <v>177</v>
      </c>
      <c r="W1067">
        <v>1467</v>
      </c>
      <c r="X1067" t="s">
        <v>2706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44814</v>
      </c>
      <c r="AW1067" s="106">
        <v>3.5</v>
      </c>
      <c r="AX1067" s="40">
        <f>VLOOKUP(dummy_data!$AU1067,dummy_oppeained!B:C,2,0)</f>
        <v>5</v>
      </c>
      <c r="AY1067" s="22" t="str">
        <f>VLOOKUP(AT1067,dummy_oppeained!B:D,3,0)</f>
        <v>hindeline arvestus (eristav hindamine)</v>
      </c>
      <c r="AZ1067" s="72">
        <f>VLOOKUP(AS:AS,hinded_abi!B:D,3,0)</f>
        <v>1</v>
      </c>
      <c r="BA1067" s="26">
        <f t="shared" si="48"/>
        <v>5</v>
      </c>
      <c r="BB1067" s="27">
        <f t="shared" si="49"/>
        <v>5</v>
      </c>
      <c r="BC1067" s="95" t="str">
        <f t="shared" si="50"/>
        <v>S00045_39211226046_õppeaine53_44814</v>
      </c>
      <c r="BD1067" s="99">
        <f>COUNTIF($BC$2:BC1067, BC1067)</f>
        <v>1</v>
      </c>
    </row>
    <row r="1068" spans="1:56" hidden="1" x14ac:dyDescent="0.25">
      <c r="A1068" t="s">
        <v>345</v>
      </c>
      <c r="B1068" t="s">
        <v>277</v>
      </c>
      <c r="C1068" t="s">
        <v>291</v>
      </c>
      <c r="D1068" t="s">
        <v>884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955</v>
      </c>
      <c r="Q1068" t="s">
        <v>117</v>
      </c>
      <c r="R1068" s="1">
        <v>44506</v>
      </c>
      <c r="S1068" t="s">
        <v>773</v>
      </c>
      <c r="T1068" t="s">
        <v>119</v>
      </c>
      <c r="U1068" t="s">
        <v>60</v>
      </c>
      <c r="V1068" t="s">
        <v>177</v>
      </c>
      <c r="W1068">
        <v>1467</v>
      </c>
      <c r="X1068" t="s">
        <v>2706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44237</v>
      </c>
      <c r="AW1068" s="106">
        <v>3.5</v>
      </c>
      <c r="AX1068" s="15">
        <f>VLOOKUP(dummy_data!$AU1068,dummy_oppeained!B:C,2,0)</f>
        <v>5</v>
      </c>
      <c r="AY1068" s="22" t="str">
        <f>VLOOKUP(AT1068,dummy_oppeained!B:D,3,0)</f>
        <v>hindeline arvestus (eristav hindamine)</v>
      </c>
      <c r="AZ1068" s="72">
        <f>VLOOKUP(AS:AS,hinded_abi!B:D,3,0)</f>
        <v>2</v>
      </c>
      <c r="BA1068" s="26">
        <f t="shared" si="48"/>
        <v>10</v>
      </c>
      <c r="BB1068" s="27">
        <f t="shared" si="49"/>
        <v>5</v>
      </c>
      <c r="BC1068" s="95" t="str">
        <f t="shared" si="50"/>
        <v>S00045_39211226046_õppeaine82_44237</v>
      </c>
      <c r="BD1068" s="99">
        <f>COUNTIF($BC$2:BC1068, BC1068)</f>
        <v>1</v>
      </c>
    </row>
    <row r="1069" spans="1:56" hidden="1" x14ac:dyDescent="0.25">
      <c r="A1069" t="s">
        <v>345</v>
      </c>
      <c r="B1069" t="s">
        <v>277</v>
      </c>
      <c r="C1069" t="s">
        <v>291</v>
      </c>
      <c r="D1069" t="s">
        <v>884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955</v>
      </c>
      <c r="Q1069" t="s">
        <v>117</v>
      </c>
      <c r="R1069" s="1">
        <v>44506</v>
      </c>
      <c r="S1069" t="s">
        <v>773</v>
      </c>
      <c r="T1069" t="s">
        <v>119</v>
      </c>
      <c r="U1069" t="s">
        <v>60</v>
      </c>
      <c r="V1069" t="s">
        <v>177</v>
      </c>
      <c r="W1069">
        <v>1467</v>
      </c>
      <c r="X1069" t="s">
        <v>2706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45910</v>
      </c>
      <c r="AW1069" s="106">
        <v>3.5</v>
      </c>
      <c r="AX1069" s="40">
        <f>VLOOKUP(dummy_data!$AU1069,dummy_oppeained!B:C,2,0)</f>
        <v>3</v>
      </c>
      <c r="AY1069" s="22" t="str">
        <f>VLOOKUP(AT1069,dummy_oppeained!B:D,3,0)</f>
        <v>arvestus (mitteeristav)</v>
      </c>
      <c r="AZ1069" s="72" t="str">
        <f>VLOOKUP(AS:AS,hinded_abi!B:D,3,0)</f>
        <v>NULL</v>
      </c>
      <c r="BA1069" s="26" t="str">
        <f t="shared" si="48"/>
        <v/>
      </c>
      <c r="BB1069" s="27">
        <f t="shared" si="49"/>
        <v>0</v>
      </c>
      <c r="BC1069" s="95" t="str">
        <f t="shared" si="50"/>
        <v>S00045_39211226046_õppeaine43_45910</v>
      </c>
      <c r="BD1069" s="99">
        <f>COUNTIF($BC$2:BC1069, BC1069)</f>
        <v>1</v>
      </c>
    </row>
    <row r="1070" spans="1:56" hidden="1" x14ac:dyDescent="0.25">
      <c r="A1070" t="s">
        <v>345</v>
      </c>
      <c r="B1070" t="s">
        <v>277</v>
      </c>
      <c r="C1070" t="s">
        <v>291</v>
      </c>
      <c r="D1070" t="s">
        <v>884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955</v>
      </c>
      <c r="Q1070" t="s">
        <v>117</v>
      </c>
      <c r="R1070" s="1">
        <v>44506</v>
      </c>
      <c r="S1070" t="s">
        <v>773</v>
      </c>
      <c r="T1070" t="s">
        <v>119</v>
      </c>
      <c r="U1070" t="s">
        <v>60</v>
      </c>
      <c r="V1070" t="s">
        <v>177</v>
      </c>
      <c r="W1070">
        <v>1467</v>
      </c>
      <c r="X1070" t="s">
        <v>2706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44814</v>
      </c>
      <c r="AW1070" s="106">
        <v>3.5</v>
      </c>
      <c r="AX1070" s="15">
        <f>VLOOKUP(dummy_data!$AU1070,dummy_oppeained!B:C,2,0)</f>
        <v>5</v>
      </c>
      <c r="AY1070" s="22" t="str">
        <f>VLOOKUP(AT1070,dummy_oppeained!B:D,3,0)</f>
        <v>hindeline arvestus (eristav hindamine)</v>
      </c>
      <c r="AZ1070" s="72">
        <f>VLOOKUP(AS:AS,hinded_abi!B:D,3,0)</f>
        <v>1</v>
      </c>
      <c r="BA1070" s="26">
        <f t="shared" si="48"/>
        <v>5</v>
      </c>
      <c r="BB1070" s="27">
        <f t="shared" si="49"/>
        <v>5</v>
      </c>
      <c r="BC1070" s="95" t="str">
        <f t="shared" si="50"/>
        <v>S00045_39211226046_õppeaine95_44814</v>
      </c>
      <c r="BD1070" s="99">
        <f>COUNTIF($BC$2:BC1070, BC1070)</f>
        <v>1</v>
      </c>
    </row>
    <row r="1071" spans="1:56" hidden="1" x14ac:dyDescent="0.25">
      <c r="A1071" t="s">
        <v>345</v>
      </c>
      <c r="B1071" t="s">
        <v>277</v>
      </c>
      <c r="C1071" t="s">
        <v>291</v>
      </c>
      <c r="D1071" t="s">
        <v>884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955</v>
      </c>
      <c r="Q1071" t="s">
        <v>117</v>
      </c>
      <c r="R1071" s="1">
        <v>44506</v>
      </c>
      <c r="S1071" t="s">
        <v>773</v>
      </c>
      <c r="T1071" t="s">
        <v>119</v>
      </c>
      <c r="U1071" t="s">
        <v>60</v>
      </c>
      <c r="V1071" t="s">
        <v>177</v>
      </c>
      <c r="W1071">
        <v>1467</v>
      </c>
      <c r="X1071" t="s">
        <v>2706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44602</v>
      </c>
      <c r="AW1071" s="106">
        <v>3.5</v>
      </c>
      <c r="AX1071" s="40">
        <f>VLOOKUP(dummy_data!$AU1071,dummy_oppeained!B:C,2,0)</f>
        <v>5</v>
      </c>
      <c r="AY1071" s="22" t="str">
        <f>VLOOKUP(AT1071,dummy_oppeained!B:D,3,0)</f>
        <v>hindeline arvestus (eristav hindamine)</v>
      </c>
      <c r="AZ1071" s="72">
        <f>VLOOKUP(AS:AS,hinded_abi!B:D,3,0)</f>
        <v>1</v>
      </c>
      <c r="BA1071" s="26">
        <f t="shared" si="48"/>
        <v>5</v>
      </c>
      <c r="BB1071" s="27">
        <f t="shared" si="49"/>
        <v>5</v>
      </c>
      <c r="BC1071" s="95" t="str">
        <f t="shared" si="50"/>
        <v>S00045_39211226046_õppeaine67_44602</v>
      </c>
      <c r="BD1071" s="99">
        <f>COUNTIF($BC$2:BC1071, BC1071)</f>
        <v>1</v>
      </c>
    </row>
    <row r="1072" spans="1:56" hidden="1" x14ac:dyDescent="0.25">
      <c r="A1072" t="s">
        <v>345</v>
      </c>
      <c r="B1072" t="s">
        <v>277</v>
      </c>
      <c r="C1072" t="s">
        <v>291</v>
      </c>
      <c r="D1072" t="s">
        <v>884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955</v>
      </c>
      <c r="Q1072" t="s">
        <v>117</v>
      </c>
      <c r="R1072" s="1">
        <v>44506</v>
      </c>
      <c r="S1072" t="s">
        <v>773</v>
      </c>
      <c r="T1072" t="s">
        <v>119</v>
      </c>
      <c r="U1072" t="s">
        <v>60</v>
      </c>
      <c r="V1072" t="s">
        <v>177</v>
      </c>
      <c r="W1072">
        <v>1467</v>
      </c>
      <c r="X1072" t="s">
        <v>2706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45179</v>
      </c>
      <c r="AW1072" s="106">
        <v>3.5</v>
      </c>
      <c r="AX1072" s="15">
        <f>VLOOKUP(dummy_data!$AU1072,dummy_oppeained!B:C,2,0)</f>
        <v>10</v>
      </c>
      <c r="AY1072" s="22" t="str">
        <f>VLOOKUP(AT1072,dummy_oppeained!B:D,3,0)</f>
        <v>eksam (eristav hindamine)</v>
      </c>
      <c r="AZ1072" s="72">
        <f>VLOOKUP(AS:AS,hinded_abi!B:D,3,0)</f>
        <v>5</v>
      </c>
      <c r="BA1072" s="26">
        <f t="shared" si="48"/>
        <v>50</v>
      </c>
      <c r="BB1072" s="27">
        <f t="shared" si="49"/>
        <v>10</v>
      </c>
      <c r="BC1072" s="95" t="str">
        <f t="shared" si="50"/>
        <v>S00045_39211226046_õppeaine11_45179</v>
      </c>
      <c r="BD1072" s="99">
        <f>COUNTIF($BC$2:BC1072, BC1072)</f>
        <v>1</v>
      </c>
    </row>
    <row r="1073" spans="1:56" hidden="1" x14ac:dyDescent="0.25">
      <c r="A1073" t="s">
        <v>345</v>
      </c>
      <c r="B1073" t="s">
        <v>277</v>
      </c>
      <c r="C1073" t="s">
        <v>291</v>
      </c>
      <c r="D1073" t="s">
        <v>884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955</v>
      </c>
      <c r="Q1073" t="s">
        <v>117</v>
      </c>
      <c r="R1073" s="1">
        <v>44506</v>
      </c>
      <c r="S1073" t="s">
        <v>773</v>
      </c>
      <c r="T1073" t="s">
        <v>119</v>
      </c>
      <c r="U1073" t="s">
        <v>60</v>
      </c>
      <c r="V1073" t="s">
        <v>177</v>
      </c>
      <c r="W1073">
        <v>1467</v>
      </c>
      <c r="X1073" t="s">
        <v>2706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44602</v>
      </c>
      <c r="AW1073" s="106">
        <v>3.5</v>
      </c>
      <c r="AX1073" s="40">
        <f>VLOOKUP(dummy_data!$AU1073,dummy_oppeained!B:C,2,0)</f>
        <v>5</v>
      </c>
      <c r="AY1073" s="22" t="str">
        <f>VLOOKUP(AT1073,dummy_oppeained!B:D,3,0)</f>
        <v>hindeline arvestus (eristav hindamine)</v>
      </c>
      <c r="AZ1073" s="72">
        <f>VLOOKUP(AS:AS,hinded_abi!B:D,3,0)</f>
        <v>3</v>
      </c>
      <c r="BA1073" s="26">
        <f t="shared" si="48"/>
        <v>15</v>
      </c>
      <c r="BB1073" s="27">
        <f t="shared" si="49"/>
        <v>5</v>
      </c>
      <c r="BC1073" s="95" t="str">
        <f t="shared" si="50"/>
        <v>S00045_39211226046_õppeaine12_44602</v>
      </c>
      <c r="BD1073" s="99">
        <f>COUNTIF($BC$2:BC1073, BC1073)</f>
        <v>1</v>
      </c>
    </row>
    <row r="1074" spans="1:56" hidden="1" x14ac:dyDescent="0.25">
      <c r="A1074" t="s">
        <v>345</v>
      </c>
      <c r="B1074" t="s">
        <v>277</v>
      </c>
      <c r="C1074" t="s">
        <v>291</v>
      </c>
      <c r="D1074" t="s">
        <v>884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955</v>
      </c>
      <c r="Q1074" t="s">
        <v>117</v>
      </c>
      <c r="R1074" s="1">
        <v>44506</v>
      </c>
      <c r="S1074" t="s">
        <v>773</v>
      </c>
      <c r="T1074" t="s">
        <v>119</v>
      </c>
      <c r="U1074" t="s">
        <v>60</v>
      </c>
      <c r="V1074" t="s">
        <v>177</v>
      </c>
      <c r="W1074">
        <v>1467</v>
      </c>
      <c r="X1074" t="s">
        <v>2706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44084</v>
      </c>
      <c r="AW1074" s="106">
        <v>3.5</v>
      </c>
      <c r="AX1074" s="15">
        <f>VLOOKUP(dummy_data!$AU1074,dummy_oppeained!B:C,2,0)</f>
        <v>3</v>
      </c>
      <c r="AY1074" s="22" t="str">
        <f>VLOOKUP(AT1074,dummy_oppeained!B:D,3,0)</f>
        <v>arvestus (mitteeristav)</v>
      </c>
      <c r="AZ1074" s="72" t="str">
        <f>VLOOKUP(AS:AS,hinded_abi!B:D,3,0)</f>
        <v>NULL</v>
      </c>
      <c r="BA1074" s="26" t="str">
        <f t="shared" si="48"/>
        <v/>
      </c>
      <c r="BB1074" s="27">
        <f t="shared" si="49"/>
        <v>0</v>
      </c>
      <c r="BC1074" s="95" t="str">
        <f t="shared" si="50"/>
        <v>S00045_39211226046_õppeaine71_44084</v>
      </c>
      <c r="BD1074" s="99">
        <f>COUNTIF($BC$2:BC1074, BC1074)</f>
        <v>1</v>
      </c>
    </row>
    <row r="1075" spans="1:56" hidden="1" x14ac:dyDescent="0.25">
      <c r="A1075" t="s">
        <v>345</v>
      </c>
      <c r="B1075" t="s">
        <v>277</v>
      </c>
      <c r="C1075" t="s">
        <v>291</v>
      </c>
      <c r="D1075" t="s">
        <v>884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955</v>
      </c>
      <c r="Q1075" t="s">
        <v>117</v>
      </c>
      <c r="R1075" s="1">
        <v>44506</v>
      </c>
      <c r="S1075" t="s">
        <v>773</v>
      </c>
      <c r="T1075" t="s">
        <v>119</v>
      </c>
      <c r="U1075" t="s">
        <v>60</v>
      </c>
      <c r="V1075" t="s">
        <v>177</v>
      </c>
      <c r="W1075">
        <v>1467</v>
      </c>
      <c r="X1075" t="s">
        <v>2706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44602</v>
      </c>
      <c r="AW1075" s="106">
        <v>3.5</v>
      </c>
      <c r="AX1075" s="40">
        <f>VLOOKUP(dummy_data!$AU1075,dummy_oppeained!B:C,2,0)</f>
        <v>8</v>
      </c>
      <c r="AY1075" s="22" t="str">
        <f>VLOOKUP(AT1075,dummy_oppeained!B:D,3,0)</f>
        <v>eksam (eristav hindamine)</v>
      </c>
      <c r="AZ1075" s="72">
        <f>VLOOKUP(AS:AS,hinded_abi!B:D,3,0)</f>
        <v>4</v>
      </c>
      <c r="BA1075" s="26">
        <f t="shared" si="48"/>
        <v>32</v>
      </c>
      <c r="BB1075" s="27">
        <f t="shared" si="49"/>
        <v>8</v>
      </c>
      <c r="BC1075" s="95" t="str">
        <f t="shared" si="50"/>
        <v>S00045_39211226046_õppeaine23_44602</v>
      </c>
      <c r="BD1075" s="99">
        <f>COUNTIF($BC$2:BC1075, BC1075)</f>
        <v>1</v>
      </c>
    </row>
    <row r="1076" spans="1:56" hidden="1" x14ac:dyDescent="0.25">
      <c r="A1076" t="s">
        <v>345</v>
      </c>
      <c r="B1076" t="s">
        <v>277</v>
      </c>
      <c r="C1076" t="s">
        <v>291</v>
      </c>
      <c r="D1076" t="s">
        <v>884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955</v>
      </c>
      <c r="Q1076" t="s">
        <v>117</v>
      </c>
      <c r="R1076" s="1">
        <v>44506</v>
      </c>
      <c r="S1076" t="s">
        <v>773</v>
      </c>
      <c r="T1076" t="s">
        <v>119</v>
      </c>
      <c r="U1076" t="s">
        <v>60</v>
      </c>
      <c r="V1076" t="s">
        <v>177</v>
      </c>
      <c r="W1076">
        <v>1467</v>
      </c>
      <c r="X1076" t="s">
        <v>2706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44602</v>
      </c>
      <c r="AW1076" s="106">
        <v>3.5</v>
      </c>
      <c r="AX1076" s="15">
        <f>VLOOKUP(dummy_data!$AU1076,dummy_oppeained!B:C,2,0)</f>
        <v>3</v>
      </c>
      <c r="AY1076" s="22" t="str">
        <f>VLOOKUP(AT1076,dummy_oppeained!B:D,3,0)</f>
        <v>arvestus (mitteeristav)</v>
      </c>
      <c r="AZ1076" s="72" t="str">
        <f>VLOOKUP(AS:AS,hinded_abi!B:D,3,0)</f>
        <v>NULL</v>
      </c>
      <c r="BA1076" s="26" t="str">
        <f t="shared" si="48"/>
        <v/>
      </c>
      <c r="BB1076" s="27">
        <f t="shared" si="49"/>
        <v>0</v>
      </c>
      <c r="BC1076" s="95" t="str">
        <f t="shared" si="50"/>
        <v>S00045_39211226046_õppeaine7_44602</v>
      </c>
      <c r="BD1076" s="99">
        <f>COUNTIF($BC$2:BC1076, BC1076)</f>
        <v>1</v>
      </c>
    </row>
    <row r="1077" spans="1:56" hidden="1" x14ac:dyDescent="0.25">
      <c r="A1077" t="s">
        <v>345</v>
      </c>
      <c r="B1077" t="s">
        <v>277</v>
      </c>
      <c r="C1077" t="s">
        <v>291</v>
      </c>
      <c r="D1077" t="s">
        <v>884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955</v>
      </c>
      <c r="Q1077" t="s">
        <v>117</v>
      </c>
      <c r="R1077" s="1">
        <v>44506</v>
      </c>
      <c r="S1077" t="s">
        <v>773</v>
      </c>
      <c r="T1077" t="s">
        <v>119</v>
      </c>
      <c r="U1077" t="s">
        <v>60</v>
      </c>
      <c r="V1077" t="s">
        <v>177</v>
      </c>
      <c r="W1077">
        <v>1467</v>
      </c>
      <c r="X1077" t="s">
        <v>2706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44237</v>
      </c>
      <c r="AW1077" s="106">
        <v>3.5</v>
      </c>
      <c r="AX1077" s="40">
        <f>VLOOKUP(dummy_data!$AU1077,dummy_oppeained!B:C,2,0)</f>
        <v>6</v>
      </c>
      <c r="AY1077" s="22" t="str">
        <f>VLOOKUP(AT1077,dummy_oppeained!B:D,3,0)</f>
        <v>hindeline arvestus (eristav hindamine)</v>
      </c>
      <c r="AZ1077" s="72">
        <f>VLOOKUP(AS:AS,hinded_abi!B:D,3,0)</f>
        <v>5</v>
      </c>
      <c r="BA1077" s="26">
        <f t="shared" si="48"/>
        <v>30</v>
      </c>
      <c r="BB1077" s="27">
        <f t="shared" si="49"/>
        <v>6</v>
      </c>
      <c r="BC1077" s="95" t="str">
        <f t="shared" si="50"/>
        <v>S00045_39211226046_õppeaine2_44237</v>
      </c>
      <c r="BD1077" s="99">
        <f>COUNTIF($BC$2:BC1077, BC1077)</f>
        <v>1</v>
      </c>
    </row>
    <row r="1078" spans="1:56" hidden="1" x14ac:dyDescent="0.25">
      <c r="A1078" t="s">
        <v>345</v>
      </c>
      <c r="B1078" t="s">
        <v>277</v>
      </c>
      <c r="C1078" t="s">
        <v>291</v>
      </c>
      <c r="D1078" t="s">
        <v>884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955</v>
      </c>
      <c r="Q1078" t="s">
        <v>117</v>
      </c>
      <c r="R1078" s="1">
        <v>44506</v>
      </c>
      <c r="S1078" t="s">
        <v>773</v>
      </c>
      <c r="T1078" t="s">
        <v>119</v>
      </c>
      <c r="U1078" t="s">
        <v>60</v>
      </c>
      <c r="V1078" t="s">
        <v>177</v>
      </c>
      <c r="W1078">
        <v>1467</v>
      </c>
      <c r="X1078" t="s">
        <v>2706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45698</v>
      </c>
      <c r="AW1078" s="106">
        <v>3.5</v>
      </c>
      <c r="AX1078" s="15">
        <f>VLOOKUP(dummy_data!$AU1078,dummy_oppeained!B:C,2,0)</f>
        <v>6</v>
      </c>
      <c r="AY1078" s="22" t="str">
        <f>VLOOKUP(AT1078,dummy_oppeained!B:D,3,0)</f>
        <v>hindeline arvestus (eristav hindamine)</v>
      </c>
      <c r="AZ1078" s="72">
        <f>VLOOKUP(AS:AS,hinded_abi!B:D,3,0)</f>
        <v>0</v>
      </c>
      <c r="BA1078" s="26">
        <f t="shared" si="48"/>
        <v>0</v>
      </c>
      <c r="BB1078" s="27">
        <f t="shared" si="49"/>
        <v>6</v>
      </c>
      <c r="BC1078" s="95" t="str">
        <f t="shared" si="50"/>
        <v>S00045_39211226046_õppeaine58_45698</v>
      </c>
      <c r="BD1078" s="99">
        <f>COUNTIF($BC$2:BC1078, BC1078)</f>
        <v>1</v>
      </c>
    </row>
    <row r="1079" spans="1:56" hidden="1" x14ac:dyDescent="0.25">
      <c r="A1079" t="s">
        <v>345</v>
      </c>
      <c r="B1079" t="s">
        <v>277</v>
      </c>
      <c r="C1079" t="s">
        <v>291</v>
      </c>
      <c r="D1079" t="s">
        <v>884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955</v>
      </c>
      <c r="Q1079" t="s">
        <v>117</v>
      </c>
      <c r="R1079" s="1">
        <v>44506</v>
      </c>
      <c r="S1079" t="s">
        <v>773</v>
      </c>
      <c r="T1079" t="s">
        <v>119</v>
      </c>
      <c r="U1079" t="s">
        <v>60</v>
      </c>
      <c r="V1079" t="s">
        <v>177</v>
      </c>
      <c r="W1079">
        <v>1467</v>
      </c>
      <c r="X1079" t="s">
        <v>2706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45332</v>
      </c>
      <c r="AW1079" s="106">
        <v>3.5</v>
      </c>
      <c r="AX1079" s="40">
        <f>VLOOKUP(dummy_data!$AU1079,dummy_oppeained!B:C,2,0)</f>
        <v>3</v>
      </c>
      <c r="AY1079" s="22" t="str">
        <f>VLOOKUP(AT1079,dummy_oppeained!B:D,3,0)</f>
        <v>arvestus (mitteeristav)</v>
      </c>
      <c r="AZ1079" s="72" t="str">
        <f>VLOOKUP(AS:AS,hinded_abi!B:D,3,0)</f>
        <v>NULL</v>
      </c>
      <c r="BA1079" s="26" t="str">
        <f t="shared" si="48"/>
        <v/>
      </c>
      <c r="BB1079" s="27">
        <f t="shared" si="49"/>
        <v>0</v>
      </c>
      <c r="BC1079" s="95" t="str">
        <f t="shared" si="50"/>
        <v>S00045_39211226046_õppeaine76_45332</v>
      </c>
      <c r="BD1079" s="99">
        <f>COUNTIF($BC$2:BC1079, BC1079)</f>
        <v>1</v>
      </c>
    </row>
    <row r="1080" spans="1:56" hidden="1" x14ac:dyDescent="0.25">
      <c r="A1080" t="s">
        <v>345</v>
      </c>
      <c r="B1080" t="s">
        <v>277</v>
      </c>
      <c r="C1080" t="s">
        <v>291</v>
      </c>
      <c r="D1080" t="s">
        <v>884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955</v>
      </c>
      <c r="Q1080" t="s">
        <v>117</v>
      </c>
      <c r="R1080" s="1">
        <v>44506</v>
      </c>
      <c r="S1080" t="s">
        <v>773</v>
      </c>
      <c r="T1080" t="s">
        <v>119</v>
      </c>
      <c r="U1080" t="s">
        <v>60</v>
      </c>
      <c r="V1080" t="s">
        <v>177</v>
      </c>
      <c r="W1080">
        <v>1467</v>
      </c>
      <c r="X1080" t="s">
        <v>2706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45332</v>
      </c>
      <c r="AW1080" s="106">
        <v>3.5</v>
      </c>
      <c r="AX1080" s="15">
        <f>VLOOKUP(dummy_data!$AU1080,dummy_oppeained!B:C,2,0)</f>
        <v>3</v>
      </c>
      <c r="AY1080" s="22" t="str">
        <f>VLOOKUP(AT1080,dummy_oppeained!B:D,3,0)</f>
        <v>arvestus (mitteeristav)</v>
      </c>
      <c r="AZ1080" s="72" t="str">
        <f>VLOOKUP(AS:AS,hinded_abi!B:D,3,0)</f>
        <v>NULL</v>
      </c>
      <c r="BA1080" s="26" t="str">
        <f t="shared" si="48"/>
        <v/>
      </c>
      <c r="BB1080" s="27">
        <f t="shared" si="49"/>
        <v>0</v>
      </c>
      <c r="BC1080" s="95" t="str">
        <f t="shared" si="50"/>
        <v>S00045_39211226046_õppeaine85_45332</v>
      </c>
      <c r="BD1080" s="99">
        <f>COUNTIF($BC$2:BC1080, BC1080)</f>
        <v>1</v>
      </c>
    </row>
    <row r="1081" spans="1:56" hidden="1" x14ac:dyDescent="0.25">
      <c r="A1081" t="s">
        <v>345</v>
      </c>
      <c r="B1081" t="s">
        <v>277</v>
      </c>
      <c r="C1081" t="s">
        <v>291</v>
      </c>
      <c r="D1081" t="s">
        <v>884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955</v>
      </c>
      <c r="Q1081" t="s">
        <v>117</v>
      </c>
      <c r="R1081" s="1">
        <v>44506</v>
      </c>
      <c r="S1081" t="s">
        <v>773</v>
      </c>
      <c r="T1081" t="s">
        <v>119</v>
      </c>
      <c r="U1081" t="s">
        <v>60</v>
      </c>
      <c r="V1081" t="s">
        <v>177</v>
      </c>
      <c r="W1081">
        <v>1467</v>
      </c>
      <c r="X1081" t="s">
        <v>2706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44449</v>
      </c>
      <c r="AW1081" s="106">
        <v>3.5</v>
      </c>
      <c r="AX1081" s="40">
        <f>VLOOKUP(dummy_data!$AU1081,dummy_oppeained!B:C,2,0)</f>
        <v>6</v>
      </c>
      <c r="AY1081" s="22" t="str">
        <f>VLOOKUP(AT1081,dummy_oppeained!B:D,3,0)</f>
        <v>hindeline arvestus (eristav hindamine)</v>
      </c>
      <c r="AZ1081" s="72">
        <f>VLOOKUP(AS:AS,hinded_abi!B:D,3,0)</f>
        <v>3</v>
      </c>
      <c r="BA1081" s="26">
        <f t="shared" si="48"/>
        <v>18</v>
      </c>
      <c r="BB1081" s="27">
        <f t="shared" si="49"/>
        <v>6</v>
      </c>
      <c r="BC1081" s="95" t="str">
        <f t="shared" si="50"/>
        <v>S00045_39211226046_õppeaine83_44449</v>
      </c>
      <c r="BD1081" s="99">
        <f>COUNTIF($BC$2:BC1081, BC1081)</f>
        <v>1</v>
      </c>
    </row>
    <row r="1082" spans="1:56" hidden="1" x14ac:dyDescent="0.25">
      <c r="A1082" t="s">
        <v>345</v>
      </c>
      <c r="B1082" t="s">
        <v>277</v>
      </c>
      <c r="C1082" t="s">
        <v>291</v>
      </c>
      <c r="D1082" t="s">
        <v>884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955</v>
      </c>
      <c r="Q1082" t="s">
        <v>117</v>
      </c>
      <c r="R1082" s="1">
        <v>44506</v>
      </c>
      <c r="S1082" t="s">
        <v>773</v>
      </c>
      <c r="T1082" t="s">
        <v>119</v>
      </c>
      <c r="U1082" t="s">
        <v>60</v>
      </c>
      <c r="V1082" t="s">
        <v>177</v>
      </c>
      <c r="W1082">
        <v>1467</v>
      </c>
      <c r="X1082" t="s">
        <v>2706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45698</v>
      </c>
      <c r="AW1082" s="106">
        <v>3.5</v>
      </c>
      <c r="AX1082" s="15">
        <f>VLOOKUP(dummy_data!$AU1082,dummy_oppeained!B:C,2,0)</f>
        <v>3</v>
      </c>
      <c r="AY1082" s="22" t="str">
        <f>VLOOKUP(AT1082,dummy_oppeained!B:D,3,0)</f>
        <v>arvestus (mitteeristav)</v>
      </c>
      <c r="AZ1082" s="72" t="str">
        <f>VLOOKUP(AS:AS,hinded_abi!B:D,3,0)</f>
        <v>NULL</v>
      </c>
      <c r="BA1082" s="26" t="str">
        <f t="shared" si="48"/>
        <v/>
      </c>
      <c r="BB1082" s="27">
        <f t="shared" si="49"/>
        <v>0</v>
      </c>
      <c r="BC1082" s="95" t="str">
        <f t="shared" si="50"/>
        <v>S00045_39211226046_õppeaine31_45698</v>
      </c>
      <c r="BD1082" s="99">
        <f>COUNTIF($BC$2:BC1082, BC1082)</f>
        <v>1</v>
      </c>
    </row>
    <row r="1083" spans="1:56" hidden="1" x14ac:dyDescent="0.25">
      <c r="A1083" t="s">
        <v>345</v>
      </c>
      <c r="B1083" t="s">
        <v>277</v>
      </c>
      <c r="C1083" t="s">
        <v>291</v>
      </c>
      <c r="D1083" t="s">
        <v>884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955</v>
      </c>
      <c r="Q1083" t="s">
        <v>117</v>
      </c>
      <c r="R1083" s="1">
        <v>44506</v>
      </c>
      <c r="S1083" t="s">
        <v>773</v>
      </c>
      <c r="T1083" t="s">
        <v>119</v>
      </c>
      <c r="U1083" t="s">
        <v>60</v>
      </c>
      <c r="V1083" t="s">
        <v>177</v>
      </c>
      <c r="W1083">
        <v>1467</v>
      </c>
      <c r="X1083" t="s">
        <v>2706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44814</v>
      </c>
      <c r="AW1083" s="106">
        <v>3.5</v>
      </c>
      <c r="AX1083" s="40">
        <f>VLOOKUP(dummy_data!$AU1083,dummy_oppeained!B:C,2,0)</f>
        <v>6</v>
      </c>
      <c r="AY1083" s="22" t="str">
        <f>VLOOKUP(AT1083,dummy_oppeained!B:D,3,0)</f>
        <v>hindeline arvestus (eristav hindamine)</v>
      </c>
      <c r="AZ1083" s="72">
        <f>VLOOKUP(AS:AS,hinded_abi!B:D,3,0)</f>
        <v>3</v>
      </c>
      <c r="BA1083" s="26">
        <f t="shared" si="48"/>
        <v>18</v>
      </c>
      <c r="BB1083" s="27">
        <f t="shared" si="49"/>
        <v>6</v>
      </c>
      <c r="BC1083" s="95" t="str">
        <f t="shared" si="50"/>
        <v>S00045_39211226046_õppeaine42_44814</v>
      </c>
      <c r="BD1083" s="99">
        <f>COUNTIF($BC$2:BC1083, BC1083)</f>
        <v>1</v>
      </c>
    </row>
    <row r="1084" spans="1:56" hidden="1" x14ac:dyDescent="0.25">
      <c r="A1084" t="s">
        <v>345</v>
      </c>
      <c r="B1084" t="s">
        <v>277</v>
      </c>
      <c r="C1084" t="s">
        <v>291</v>
      </c>
      <c r="D1084" t="s">
        <v>884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955</v>
      </c>
      <c r="Q1084" t="s">
        <v>117</v>
      </c>
      <c r="R1084" s="1">
        <v>44506</v>
      </c>
      <c r="S1084" t="s">
        <v>773</v>
      </c>
      <c r="T1084" t="s">
        <v>119</v>
      </c>
      <c r="U1084" t="s">
        <v>60</v>
      </c>
      <c r="V1084" t="s">
        <v>177</v>
      </c>
      <c r="W1084">
        <v>1467</v>
      </c>
      <c r="X1084" t="s">
        <v>2706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44449</v>
      </c>
      <c r="AW1084" s="106">
        <v>3.5</v>
      </c>
      <c r="AX1084" s="15">
        <f>VLOOKUP(dummy_data!$AU1084,dummy_oppeained!B:C,2,0)</f>
        <v>3</v>
      </c>
      <c r="AY1084" s="22" t="str">
        <f>VLOOKUP(AT1084,dummy_oppeained!B:D,3,0)</f>
        <v>arvestus (mitteeristav)</v>
      </c>
      <c r="AZ1084" s="72" t="str">
        <f>VLOOKUP(AS:AS,hinded_abi!B:D,3,0)</f>
        <v>NULL</v>
      </c>
      <c r="BA1084" s="26" t="str">
        <f t="shared" si="48"/>
        <v/>
      </c>
      <c r="BB1084" s="27">
        <f t="shared" si="49"/>
        <v>0</v>
      </c>
      <c r="BC1084" s="95" t="str">
        <f t="shared" si="50"/>
        <v>S00045_39211226046_õppeaine17_44449</v>
      </c>
      <c r="BD1084" s="99">
        <f>COUNTIF($BC$2:BC1084, BC1084)</f>
        <v>1</v>
      </c>
    </row>
    <row r="1085" spans="1:56" hidden="1" x14ac:dyDescent="0.25">
      <c r="A1085" t="s">
        <v>345</v>
      </c>
      <c r="B1085" t="s">
        <v>277</v>
      </c>
      <c r="C1085" t="s">
        <v>291</v>
      </c>
      <c r="D1085" t="s">
        <v>884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955</v>
      </c>
      <c r="Q1085" t="s">
        <v>117</v>
      </c>
      <c r="R1085" s="1">
        <v>44506</v>
      </c>
      <c r="S1085" t="s">
        <v>773</v>
      </c>
      <c r="T1085" t="s">
        <v>119</v>
      </c>
      <c r="U1085" t="s">
        <v>60</v>
      </c>
      <c r="V1085" t="s">
        <v>177</v>
      </c>
      <c r="W1085">
        <v>1467</v>
      </c>
      <c r="X1085" t="s">
        <v>2706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44449</v>
      </c>
      <c r="AW1085" s="106">
        <v>3.5</v>
      </c>
      <c r="AX1085" s="40">
        <f>VLOOKUP(dummy_data!$AU1085,dummy_oppeained!B:C,2,0)</f>
        <v>6</v>
      </c>
      <c r="AY1085" s="22" t="str">
        <f>VLOOKUP(AT1085,dummy_oppeained!B:D,3,0)</f>
        <v>hindeline arvestus (eristav hindamine)</v>
      </c>
      <c r="AZ1085" s="72">
        <f>VLOOKUP(AS:AS,hinded_abi!B:D,3,0)</f>
        <v>1</v>
      </c>
      <c r="BA1085" s="26">
        <f t="shared" si="48"/>
        <v>6</v>
      </c>
      <c r="BB1085" s="27">
        <f t="shared" si="49"/>
        <v>6</v>
      </c>
      <c r="BC1085" s="95" t="str">
        <f t="shared" si="50"/>
        <v>S00045_39211226046_õppeaine44_44449</v>
      </c>
      <c r="BD1085" s="99">
        <f>COUNTIF($BC$2:BC1085, BC1085)</f>
        <v>1</v>
      </c>
    </row>
    <row r="1086" spans="1:56" hidden="1" x14ac:dyDescent="0.25">
      <c r="A1086" t="s">
        <v>345</v>
      </c>
      <c r="B1086" t="s">
        <v>277</v>
      </c>
      <c r="C1086" t="s">
        <v>291</v>
      </c>
      <c r="D1086" t="s">
        <v>884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955</v>
      </c>
      <c r="Q1086" t="s">
        <v>117</v>
      </c>
      <c r="R1086" s="1">
        <v>44506</v>
      </c>
      <c r="S1086" t="s">
        <v>773</v>
      </c>
      <c r="T1086" t="s">
        <v>119</v>
      </c>
      <c r="U1086" t="s">
        <v>60</v>
      </c>
      <c r="V1086" t="s">
        <v>177</v>
      </c>
      <c r="W1086">
        <v>1467</v>
      </c>
      <c r="X1086" t="s">
        <v>2706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44967</v>
      </c>
      <c r="AW1086" s="106">
        <v>3.5</v>
      </c>
      <c r="AX1086" s="15">
        <f>VLOOKUP(dummy_data!$AU1086,dummy_oppeained!B:C,2,0)</f>
        <v>8</v>
      </c>
      <c r="AY1086" s="22" t="str">
        <f>VLOOKUP(AT1086,dummy_oppeained!B:D,3,0)</f>
        <v>eksam (eristav hindamine)</v>
      </c>
      <c r="AZ1086" s="72">
        <f>VLOOKUP(AS:AS,hinded_abi!B:D,3,0)</f>
        <v>0</v>
      </c>
      <c r="BA1086" s="26">
        <f t="shared" si="48"/>
        <v>0</v>
      </c>
      <c r="BB1086" s="27">
        <f t="shared" si="49"/>
        <v>8</v>
      </c>
      <c r="BC1086" s="95" t="str">
        <f t="shared" si="50"/>
        <v>S00045_39211226046_õppeaine65_44967</v>
      </c>
      <c r="BD1086" s="99">
        <f>COUNTIF($BC$2:BC1086, BC1086)</f>
        <v>1</v>
      </c>
    </row>
    <row r="1087" spans="1:56" hidden="1" x14ac:dyDescent="0.25">
      <c r="A1087" t="s">
        <v>345</v>
      </c>
      <c r="B1087" t="s">
        <v>277</v>
      </c>
      <c r="C1087" t="s">
        <v>291</v>
      </c>
      <c r="D1087" t="s">
        <v>884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955</v>
      </c>
      <c r="Q1087" t="s">
        <v>117</v>
      </c>
      <c r="R1087" s="1">
        <v>44506</v>
      </c>
      <c r="S1087" t="s">
        <v>773</v>
      </c>
      <c r="T1087" t="s">
        <v>119</v>
      </c>
      <c r="U1087" t="s">
        <v>60</v>
      </c>
      <c r="V1087" t="s">
        <v>177</v>
      </c>
      <c r="W1087">
        <v>1467</v>
      </c>
      <c r="X1087" t="s">
        <v>2706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44602</v>
      </c>
      <c r="AW1087" s="106">
        <v>3.5</v>
      </c>
      <c r="AX1087" s="40">
        <f>VLOOKUP(dummy_data!$AU1087,dummy_oppeained!B:C,2,0)</f>
        <v>2</v>
      </c>
      <c r="AY1087" s="22" t="str">
        <f>VLOOKUP(AT1087,dummy_oppeained!B:D,3,0)</f>
        <v>arvestus (mitteeristav)</v>
      </c>
      <c r="AZ1087" s="72" t="str">
        <f>VLOOKUP(AS:AS,hinded_abi!B:D,3,0)</f>
        <v>NULL</v>
      </c>
      <c r="BA1087" s="26" t="str">
        <f t="shared" si="48"/>
        <v/>
      </c>
      <c r="BB1087" s="27">
        <f t="shared" si="49"/>
        <v>0</v>
      </c>
      <c r="BC1087" s="95" t="str">
        <f t="shared" si="50"/>
        <v>S00045_39211226046_õppeaine47_44602</v>
      </c>
      <c r="BD1087" s="99">
        <f>COUNTIF($BC$2:BC1087, BC1087)</f>
        <v>1</v>
      </c>
    </row>
    <row r="1088" spans="1:56" hidden="1" x14ac:dyDescent="0.25">
      <c r="A1088" t="s">
        <v>345</v>
      </c>
      <c r="B1088" t="s">
        <v>277</v>
      </c>
      <c r="C1088" t="s">
        <v>291</v>
      </c>
      <c r="D1088" t="s">
        <v>884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955</v>
      </c>
      <c r="Q1088" t="s">
        <v>117</v>
      </c>
      <c r="R1088" s="1">
        <v>44506</v>
      </c>
      <c r="S1088" t="s">
        <v>773</v>
      </c>
      <c r="T1088" t="s">
        <v>119</v>
      </c>
      <c r="U1088" t="s">
        <v>60</v>
      </c>
      <c r="V1088" t="s">
        <v>177</v>
      </c>
      <c r="W1088">
        <v>1467</v>
      </c>
      <c r="X1088" t="s">
        <v>2706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45179</v>
      </c>
      <c r="AW1088" s="106">
        <v>3.5</v>
      </c>
      <c r="AX1088" s="15">
        <f>VLOOKUP(dummy_data!$AU1088,dummy_oppeained!B:C,2,0)</f>
        <v>5</v>
      </c>
      <c r="AY1088" s="22" t="str">
        <f>VLOOKUP(AT1088,dummy_oppeained!B:D,3,0)</f>
        <v>hindeline arvestus (eristav hindamine)</v>
      </c>
      <c r="AZ1088" s="72">
        <f>VLOOKUP(AS:AS,hinded_abi!B:D,3,0)</f>
        <v>4</v>
      </c>
      <c r="BA1088" s="26">
        <f t="shared" si="48"/>
        <v>20</v>
      </c>
      <c r="BB1088" s="27">
        <f t="shared" si="49"/>
        <v>5</v>
      </c>
      <c r="BC1088" s="95" t="str">
        <f t="shared" si="50"/>
        <v>S00045_39211226046_õppeaine25_45179</v>
      </c>
      <c r="BD1088" s="99">
        <f>COUNTIF($BC$2:BC1088, BC1088)</f>
        <v>1</v>
      </c>
    </row>
    <row r="1089" spans="1:56" hidden="1" x14ac:dyDescent="0.25">
      <c r="A1089" t="s">
        <v>345</v>
      </c>
      <c r="B1089" t="s">
        <v>277</v>
      </c>
      <c r="C1089" t="s">
        <v>291</v>
      </c>
      <c r="D1089" t="s">
        <v>884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955</v>
      </c>
      <c r="Q1089" t="s">
        <v>117</v>
      </c>
      <c r="R1089" s="1">
        <v>44506</v>
      </c>
      <c r="S1089" t="s">
        <v>773</v>
      </c>
      <c r="T1089" t="s">
        <v>119</v>
      </c>
      <c r="U1089" t="s">
        <v>60</v>
      </c>
      <c r="V1089" t="s">
        <v>177</v>
      </c>
      <c r="W1089">
        <v>1467</v>
      </c>
      <c r="X1089" t="s">
        <v>2706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45698</v>
      </c>
      <c r="AW1089" s="106">
        <v>3.5</v>
      </c>
      <c r="AX1089" s="40">
        <f>VLOOKUP(dummy_data!$AU1089,dummy_oppeained!B:C,2,0)</f>
        <v>3</v>
      </c>
      <c r="AY1089" s="22" t="str">
        <f>VLOOKUP(AT1089,dummy_oppeained!B:D,3,0)</f>
        <v>arvestus (mitteeristav)</v>
      </c>
      <c r="AZ1089" s="72" t="str">
        <f>VLOOKUP(AS:AS,hinded_abi!B:D,3,0)</f>
        <v>NULL</v>
      </c>
      <c r="BA1089" s="26" t="str">
        <f t="shared" si="48"/>
        <v/>
      </c>
      <c r="BB1089" s="27">
        <f t="shared" si="49"/>
        <v>0</v>
      </c>
      <c r="BC1089" s="95" t="str">
        <f t="shared" si="50"/>
        <v>S00045_39211226046_õppeaine1_45698</v>
      </c>
      <c r="BD1089" s="99">
        <f>COUNTIF($BC$2:BC1089, BC1089)</f>
        <v>1</v>
      </c>
    </row>
    <row r="1090" spans="1:56" hidden="1" x14ac:dyDescent="0.25">
      <c r="A1090" t="s">
        <v>345</v>
      </c>
      <c r="B1090" t="s">
        <v>277</v>
      </c>
      <c r="C1090" t="s">
        <v>291</v>
      </c>
      <c r="D1090" t="s">
        <v>884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955</v>
      </c>
      <c r="Q1090" t="s">
        <v>117</v>
      </c>
      <c r="R1090" s="1">
        <v>44506</v>
      </c>
      <c r="S1090" t="s">
        <v>773</v>
      </c>
      <c r="T1090" t="s">
        <v>119</v>
      </c>
      <c r="U1090" t="s">
        <v>60</v>
      </c>
      <c r="V1090" t="s">
        <v>177</v>
      </c>
      <c r="W1090">
        <v>1467</v>
      </c>
      <c r="X1090" t="s">
        <v>2706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44449</v>
      </c>
      <c r="AW1090" s="106">
        <v>3.5</v>
      </c>
      <c r="AX1090" s="15">
        <f>VLOOKUP(dummy_data!$AU1090,dummy_oppeained!B:C,2,0)</f>
        <v>3</v>
      </c>
      <c r="AY1090" s="22" t="str">
        <f>VLOOKUP(AT1090,dummy_oppeained!B:D,3,0)</f>
        <v>arvestus (mitteeristav)</v>
      </c>
      <c r="AZ1090" s="72" t="str">
        <f>VLOOKUP(AS:AS,hinded_abi!B:D,3,0)</f>
        <v>NULL</v>
      </c>
      <c r="BA1090" s="26" t="str">
        <f t="shared" si="48"/>
        <v/>
      </c>
      <c r="BB1090" s="27">
        <f t="shared" si="49"/>
        <v>0</v>
      </c>
      <c r="BC1090" s="95" t="str">
        <f t="shared" si="50"/>
        <v>S00045_39211226046_õppeaine48_44449</v>
      </c>
      <c r="BD1090" s="99">
        <f>COUNTIF($BC$2:BC1090, BC1090)</f>
        <v>1</v>
      </c>
    </row>
    <row r="1091" spans="1:56" hidden="1" x14ac:dyDescent="0.25">
      <c r="A1091" t="s">
        <v>345</v>
      </c>
      <c r="B1091" t="s">
        <v>277</v>
      </c>
      <c r="C1091" t="s">
        <v>291</v>
      </c>
      <c r="D1091" t="s">
        <v>884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955</v>
      </c>
      <c r="Q1091" t="s">
        <v>117</v>
      </c>
      <c r="R1091" s="1">
        <v>44506</v>
      </c>
      <c r="S1091" t="s">
        <v>773</v>
      </c>
      <c r="T1091" t="s">
        <v>119</v>
      </c>
      <c r="U1091" t="s">
        <v>60</v>
      </c>
      <c r="V1091" t="s">
        <v>177</v>
      </c>
      <c r="W1091">
        <v>1467</v>
      </c>
      <c r="X1091" t="s">
        <v>2706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45545</v>
      </c>
      <c r="AW1091" s="106">
        <v>3.5</v>
      </c>
      <c r="AX1091" s="40">
        <f>VLOOKUP(dummy_data!$AU1091,dummy_oppeained!B:C,2,0)</f>
        <v>9</v>
      </c>
      <c r="AY1091" s="22" t="str">
        <f>VLOOKUP(AT1091,dummy_oppeained!B:D,3,0)</f>
        <v>eksam (eristav hindamine)</v>
      </c>
      <c r="AZ1091" s="72">
        <f>VLOOKUP(AS:AS,hinded_abi!B:D,3,0)</f>
        <v>0</v>
      </c>
      <c r="BA1091" s="26">
        <f t="shared" ref="BA1091:BA1154" si="51">IF(AY1091&lt;&gt;"arvestus(mitteeristav)", IF(ISNUMBER(AZ1091), AX1091*AZ1091, ""), "")</f>
        <v>0</v>
      </c>
      <c r="BB1091" s="27">
        <f t="shared" ref="BB1091:BB1154" si="52">IF(AY1091&lt;&gt;"arvestus (mitteeristav)",AX1091,0)</f>
        <v>9</v>
      </c>
      <c r="BC1091" s="95" t="str">
        <f t="shared" ref="BC1091:BC1154" si="53">_xlfn.CONCAT(A1091,"_",E1091,"_",AT1091,"_",AV1091)</f>
        <v>S00045_39211226046_õppeaine10_45545</v>
      </c>
      <c r="BD1091" s="99">
        <f>COUNTIF($BC$2:BC1091, BC1091)</f>
        <v>1</v>
      </c>
    </row>
    <row r="1092" spans="1:56" hidden="1" x14ac:dyDescent="0.25">
      <c r="A1092" t="s">
        <v>345</v>
      </c>
      <c r="B1092" t="s">
        <v>277</v>
      </c>
      <c r="C1092" t="s">
        <v>291</v>
      </c>
      <c r="D1092" t="s">
        <v>884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955</v>
      </c>
      <c r="Q1092" t="s">
        <v>117</v>
      </c>
      <c r="R1092" s="1">
        <v>44506</v>
      </c>
      <c r="S1092" t="s">
        <v>773</v>
      </c>
      <c r="T1092" t="s">
        <v>119</v>
      </c>
      <c r="U1092" t="s">
        <v>60</v>
      </c>
      <c r="V1092" t="s">
        <v>177</v>
      </c>
      <c r="W1092">
        <v>1467</v>
      </c>
      <c r="X1092" t="s">
        <v>2706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44084</v>
      </c>
      <c r="AW1092" s="106">
        <v>3.5</v>
      </c>
      <c r="AX1092" s="15">
        <f>VLOOKUP(dummy_data!$AU1092,dummy_oppeained!B:C,2,0)</f>
        <v>3</v>
      </c>
      <c r="AY1092" s="22" t="str">
        <f>VLOOKUP(AT1092,dummy_oppeained!B:D,3,0)</f>
        <v>arvestus (mitteeristav)</v>
      </c>
      <c r="AZ1092" s="72">
        <f>VLOOKUP(AS:AS,hinded_abi!B:D,3,0)</f>
        <v>0</v>
      </c>
      <c r="BA1092" s="26">
        <f t="shared" si="51"/>
        <v>0</v>
      </c>
      <c r="BB1092" s="27">
        <f t="shared" si="52"/>
        <v>0</v>
      </c>
      <c r="BC1092" s="95" t="str">
        <f t="shared" si="53"/>
        <v>S00045_39211226046_õppeaine3_44084</v>
      </c>
      <c r="BD1092" s="99">
        <f>COUNTIF($BC$2:BC1092, BC1092)</f>
        <v>1</v>
      </c>
    </row>
    <row r="1093" spans="1:56" hidden="1" x14ac:dyDescent="0.25">
      <c r="A1093" t="s">
        <v>345</v>
      </c>
      <c r="B1093" t="s">
        <v>277</v>
      </c>
      <c r="C1093" t="s">
        <v>291</v>
      </c>
      <c r="D1093" t="s">
        <v>884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955</v>
      </c>
      <c r="Q1093" t="s">
        <v>117</v>
      </c>
      <c r="R1093" s="1">
        <v>44506</v>
      </c>
      <c r="S1093" t="s">
        <v>773</v>
      </c>
      <c r="T1093" t="s">
        <v>119</v>
      </c>
      <c r="U1093" t="s">
        <v>60</v>
      </c>
      <c r="V1093" t="s">
        <v>177</v>
      </c>
      <c r="W1093">
        <v>1467</v>
      </c>
      <c r="X1093" t="s">
        <v>2706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45332</v>
      </c>
      <c r="AW1093" s="106">
        <v>3.5</v>
      </c>
      <c r="AX1093" s="40">
        <f>VLOOKUP(dummy_data!$AU1093,dummy_oppeained!B:C,2,0)</f>
        <v>5</v>
      </c>
      <c r="AY1093" s="22" t="str">
        <f>VLOOKUP(AT1093,dummy_oppeained!B:D,3,0)</f>
        <v>hindeline arvestus (eristav hindamine)</v>
      </c>
      <c r="AZ1093" s="72">
        <f>VLOOKUP(AS:AS,hinded_abi!B:D,3,0)</f>
        <v>1</v>
      </c>
      <c r="BA1093" s="26">
        <f t="shared" si="51"/>
        <v>5</v>
      </c>
      <c r="BB1093" s="27">
        <f t="shared" si="52"/>
        <v>5</v>
      </c>
      <c r="BC1093" s="95" t="str">
        <f t="shared" si="53"/>
        <v>S00045_39211226046_õppeaine81_45332</v>
      </c>
      <c r="BD1093" s="99">
        <f>COUNTIF($BC$2:BC1093, BC1093)</f>
        <v>1</v>
      </c>
    </row>
    <row r="1094" spans="1:56" hidden="1" x14ac:dyDescent="0.25">
      <c r="A1094" t="s">
        <v>346</v>
      </c>
      <c r="B1094" t="s">
        <v>112</v>
      </c>
      <c r="C1094" t="s">
        <v>113</v>
      </c>
      <c r="D1094" t="s">
        <v>869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938</v>
      </c>
      <c r="Q1094" t="s">
        <v>57</v>
      </c>
      <c r="R1094" s="1">
        <v>45253</v>
      </c>
      <c r="S1094" t="s">
        <v>773</v>
      </c>
      <c r="T1094" t="s">
        <v>191</v>
      </c>
      <c r="U1094" t="s">
        <v>176</v>
      </c>
      <c r="V1094" t="s">
        <v>265</v>
      </c>
      <c r="W1094">
        <v>1479</v>
      </c>
      <c r="X1094" t="s">
        <v>2706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45698</v>
      </c>
      <c r="AW1094" s="106">
        <v>3.5</v>
      </c>
      <c r="AX1094" s="15">
        <f>VLOOKUP(dummy_data!$AU1094,dummy_oppeained!B:C,2,0)</f>
        <v>9</v>
      </c>
      <c r="AY1094" s="22" t="str">
        <f>VLOOKUP(AT1094,dummy_oppeained!B:D,3,0)</f>
        <v>eksam (eristav hindamine)</v>
      </c>
      <c r="AZ1094" s="72">
        <f>VLOOKUP(AS:AS,hinded_abi!B:D,3,0)</f>
        <v>2</v>
      </c>
      <c r="BA1094" s="26">
        <f t="shared" si="51"/>
        <v>18</v>
      </c>
      <c r="BB1094" s="27">
        <f t="shared" si="52"/>
        <v>9</v>
      </c>
      <c r="BC1094" s="95" t="str">
        <f t="shared" si="53"/>
        <v>S00046_49202120698_õppeaine80_45698</v>
      </c>
      <c r="BD1094" s="99">
        <f>COUNTIF($BC$2:BC1094, BC1094)</f>
        <v>1</v>
      </c>
    </row>
    <row r="1095" spans="1:56" hidden="1" x14ac:dyDescent="0.25">
      <c r="A1095" t="s">
        <v>346</v>
      </c>
      <c r="B1095" t="s">
        <v>112</v>
      </c>
      <c r="C1095" t="s">
        <v>113</v>
      </c>
      <c r="D1095" t="s">
        <v>869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938</v>
      </c>
      <c r="Q1095" t="s">
        <v>57</v>
      </c>
      <c r="R1095" s="1">
        <v>45253</v>
      </c>
      <c r="S1095" t="s">
        <v>773</v>
      </c>
      <c r="T1095" t="s">
        <v>191</v>
      </c>
      <c r="U1095" t="s">
        <v>176</v>
      </c>
      <c r="V1095" t="s">
        <v>265</v>
      </c>
      <c r="W1095">
        <v>1479</v>
      </c>
      <c r="X1095" t="s">
        <v>2706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44449</v>
      </c>
      <c r="AW1095" s="106">
        <v>3.5</v>
      </c>
      <c r="AX1095" s="40">
        <f>VLOOKUP(dummy_data!$AU1095,dummy_oppeained!B:C,2,0)</f>
        <v>2</v>
      </c>
      <c r="AY1095" s="22" t="str">
        <f>VLOOKUP(AT1095,dummy_oppeained!B:D,3,0)</f>
        <v>arvestus (mitteeristav)</v>
      </c>
      <c r="AZ1095" s="72" t="str">
        <f>VLOOKUP(AS:AS,hinded_abi!B:D,3,0)</f>
        <v>NULL</v>
      </c>
      <c r="BA1095" s="26" t="str">
        <f t="shared" si="51"/>
        <v/>
      </c>
      <c r="BB1095" s="27">
        <f t="shared" si="52"/>
        <v>0</v>
      </c>
      <c r="BC1095" s="95" t="str">
        <f t="shared" si="53"/>
        <v>S00046_49202120698_õppeaine18_44449</v>
      </c>
      <c r="BD1095" s="99">
        <f>COUNTIF($BC$2:BC1095, BC1095)</f>
        <v>1</v>
      </c>
    </row>
    <row r="1096" spans="1:56" hidden="1" x14ac:dyDescent="0.25">
      <c r="A1096" t="s">
        <v>346</v>
      </c>
      <c r="B1096" t="s">
        <v>112</v>
      </c>
      <c r="C1096" t="s">
        <v>113</v>
      </c>
      <c r="D1096" t="s">
        <v>869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938</v>
      </c>
      <c r="Q1096" t="s">
        <v>57</v>
      </c>
      <c r="R1096" s="1">
        <v>45253</v>
      </c>
      <c r="S1096" t="s">
        <v>773</v>
      </c>
      <c r="T1096" t="s">
        <v>191</v>
      </c>
      <c r="U1096" t="s">
        <v>176</v>
      </c>
      <c r="V1096" t="s">
        <v>265</v>
      </c>
      <c r="W1096">
        <v>1479</v>
      </c>
      <c r="X1096" t="s">
        <v>2706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44967</v>
      </c>
      <c r="AW1096" s="106">
        <v>3.5</v>
      </c>
      <c r="AX1096" s="15">
        <f>VLOOKUP(dummy_data!$AU1096,dummy_oppeained!B:C,2,0)</f>
        <v>3</v>
      </c>
      <c r="AY1096" s="22" t="str">
        <f>VLOOKUP(AT1096,dummy_oppeained!B:D,3,0)</f>
        <v>arvestus (mitteeristav)</v>
      </c>
      <c r="AZ1096" s="72" t="str">
        <f>VLOOKUP(AS:AS,hinded_abi!B:D,3,0)</f>
        <v>NULL</v>
      </c>
      <c r="BA1096" s="26" t="str">
        <f t="shared" si="51"/>
        <v/>
      </c>
      <c r="BB1096" s="27">
        <f t="shared" si="52"/>
        <v>0</v>
      </c>
      <c r="BC1096" s="95" t="str">
        <f t="shared" si="53"/>
        <v>S00046_49202120698_õppeaine35_44967</v>
      </c>
      <c r="BD1096" s="99">
        <f>COUNTIF($BC$2:BC1096, BC1096)</f>
        <v>1</v>
      </c>
    </row>
    <row r="1097" spans="1:56" hidden="1" x14ac:dyDescent="0.25">
      <c r="A1097" t="s">
        <v>346</v>
      </c>
      <c r="B1097" t="s">
        <v>112</v>
      </c>
      <c r="C1097" t="s">
        <v>113</v>
      </c>
      <c r="D1097" t="s">
        <v>869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938</v>
      </c>
      <c r="Q1097" t="s">
        <v>57</v>
      </c>
      <c r="R1097" s="1">
        <v>45253</v>
      </c>
      <c r="S1097" t="s">
        <v>773</v>
      </c>
      <c r="T1097" t="s">
        <v>191</v>
      </c>
      <c r="U1097" t="s">
        <v>176</v>
      </c>
      <c r="V1097" t="s">
        <v>265</v>
      </c>
      <c r="W1097">
        <v>1479</v>
      </c>
      <c r="X1097" t="s">
        <v>2706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45545</v>
      </c>
      <c r="AW1097" s="106">
        <v>3.5</v>
      </c>
      <c r="AX1097" s="40">
        <f>VLOOKUP(dummy_data!$AU1097,dummy_oppeained!B:C,2,0)</f>
        <v>8</v>
      </c>
      <c r="AY1097" s="22" t="str">
        <f>VLOOKUP(AT1097,dummy_oppeained!B:D,3,0)</f>
        <v>eksam (eristav hindamine)</v>
      </c>
      <c r="AZ1097" s="72">
        <f>VLOOKUP(AS:AS,hinded_abi!B:D,3,0)</f>
        <v>3</v>
      </c>
      <c r="BA1097" s="26">
        <f t="shared" si="51"/>
        <v>24</v>
      </c>
      <c r="BB1097" s="27">
        <f t="shared" si="52"/>
        <v>8</v>
      </c>
      <c r="BC1097" s="95" t="str">
        <f t="shared" si="53"/>
        <v>S00046_49202120698_õppeaine65_45545</v>
      </c>
      <c r="BD1097" s="99">
        <f>COUNTIF($BC$2:BC1097, BC1097)</f>
        <v>1</v>
      </c>
    </row>
    <row r="1098" spans="1:56" hidden="1" x14ac:dyDescent="0.25">
      <c r="A1098" t="s">
        <v>346</v>
      </c>
      <c r="B1098" t="s">
        <v>112</v>
      </c>
      <c r="C1098" t="s">
        <v>113</v>
      </c>
      <c r="D1098" t="s">
        <v>869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938</v>
      </c>
      <c r="Q1098" t="s">
        <v>57</v>
      </c>
      <c r="R1098" s="1">
        <v>45253</v>
      </c>
      <c r="S1098" t="s">
        <v>773</v>
      </c>
      <c r="T1098" t="s">
        <v>191</v>
      </c>
      <c r="U1098" t="s">
        <v>176</v>
      </c>
      <c r="V1098" t="s">
        <v>265</v>
      </c>
      <c r="W1098">
        <v>1479</v>
      </c>
      <c r="X1098" t="s">
        <v>2706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44814</v>
      </c>
      <c r="AW1098" s="106">
        <v>3.5</v>
      </c>
      <c r="AX1098" s="15">
        <f>VLOOKUP(dummy_data!$AU1098,dummy_oppeained!B:C,2,0)</f>
        <v>3</v>
      </c>
      <c r="AY1098" s="22" t="str">
        <f>VLOOKUP(AT1098,dummy_oppeained!B:D,3,0)</f>
        <v>arvestus (mitteeristav)</v>
      </c>
      <c r="AZ1098" s="72" t="str">
        <f>VLOOKUP(AS:AS,hinded_abi!B:D,3,0)</f>
        <v>NULL</v>
      </c>
      <c r="BA1098" s="26" t="str">
        <f t="shared" si="51"/>
        <v/>
      </c>
      <c r="BB1098" s="27">
        <f t="shared" si="52"/>
        <v>0</v>
      </c>
      <c r="BC1098" s="95" t="str">
        <f t="shared" si="53"/>
        <v>S00046_49202120698_õppeaine90_44814</v>
      </c>
      <c r="BD1098" s="99">
        <f>COUNTIF($BC$2:BC1098, BC1098)</f>
        <v>1</v>
      </c>
    </row>
    <row r="1099" spans="1:56" hidden="1" x14ac:dyDescent="0.25">
      <c r="A1099" t="s">
        <v>346</v>
      </c>
      <c r="B1099" t="s">
        <v>112</v>
      </c>
      <c r="C1099" t="s">
        <v>113</v>
      </c>
      <c r="D1099" t="s">
        <v>869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938</v>
      </c>
      <c r="Q1099" t="s">
        <v>57</v>
      </c>
      <c r="R1099" s="1">
        <v>45253</v>
      </c>
      <c r="S1099" t="s">
        <v>773</v>
      </c>
      <c r="T1099" t="s">
        <v>191</v>
      </c>
      <c r="U1099" t="s">
        <v>176</v>
      </c>
      <c r="V1099" t="s">
        <v>265</v>
      </c>
      <c r="W1099">
        <v>1479</v>
      </c>
      <c r="X1099" t="s">
        <v>2706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44084</v>
      </c>
      <c r="AW1099" s="106">
        <v>3.5</v>
      </c>
      <c r="AX1099" s="40">
        <f>VLOOKUP(dummy_data!$AU1099,dummy_oppeained!B:C,2,0)</f>
        <v>3</v>
      </c>
      <c r="AY1099" s="22" t="str">
        <f>VLOOKUP(AT1099,dummy_oppeained!B:D,3,0)</f>
        <v>arvestus (mitteeristav)</v>
      </c>
      <c r="AZ1099" s="72" t="str">
        <f>VLOOKUP(AS:AS,hinded_abi!B:D,3,0)</f>
        <v>NULL</v>
      </c>
      <c r="BA1099" s="26" t="str">
        <f t="shared" si="51"/>
        <v/>
      </c>
      <c r="BB1099" s="27">
        <f t="shared" si="52"/>
        <v>0</v>
      </c>
      <c r="BC1099" s="95" t="str">
        <f t="shared" si="53"/>
        <v>S00046_49202120698_õppeaine31_44084</v>
      </c>
      <c r="BD1099" s="99">
        <f>COUNTIF($BC$2:BC1099, BC1099)</f>
        <v>1</v>
      </c>
    </row>
    <row r="1100" spans="1:56" hidden="1" x14ac:dyDescent="0.25">
      <c r="A1100" t="s">
        <v>346</v>
      </c>
      <c r="B1100" t="s">
        <v>112</v>
      </c>
      <c r="C1100" t="s">
        <v>113</v>
      </c>
      <c r="D1100" t="s">
        <v>869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938</v>
      </c>
      <c r="Q1100" t="s">
        <v>57</v>
      </c>
      <c r="R1100" s="1">
        <v>45253</v>
      </c>
      <c r="S1100" t="s">
        <v>773</v>
      </c>
      <c r="T1100" t="s">
        <v>191</v>
      </c>
      <c r="U1100" t="s">
        <v>176</v>
      </c>
      <c r="V1100" t="s">
        <v>265</v>
      </c>
      <c r="W1100">
        <v>1479</v>
      </c>
      <c r="X1100" t="s">
        <v>2706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44237</v>
      </c>
      <c r="AW1100" s="106">
        <v>3.5</v>
      </c>
      <c r="AX1100" s="15">
        <f>VLOOKUP(dummy_data!$AU1100,dummy_oppeained!B:C,2,0)</f>
        <v>5</v>
      </c>
      <c r="AY1100" s="22" t="str">
        <f>VLOOKUP(AT1100,dummy_oppeained!B:D,3,0)</f>
        <v>hindeline arvestus (eristav hindamine)</v>
      </c>
      <c r="AZ1100" s="72">
        <f>VLOOKUP(AS:AS,hinded_abi!B:D,3,0)</f>
        <v>0</v>
      </c>
      <c r="BA1100" s="26">
        <f t="shared" si="51"/>
        <v>0</v>
      </c>
      <c r="BB1100" s="27">
        <f t="shared" si="52"/>
        <v>5</v>
      </c>
      <c r="BC1100" s="95" t="str">
        <f t="shared" si="53"/>
        <v>S00046_49202120698_õppeaine54_44237</v>
      </c>
      <c r="BD1100" s="99">
        <f>COUNTIF($BC$2:BC1100, BC1100)</f>
        <v>1</v>
      </c>
    </row>
    <row r="1101" spans="1:56" hidden="1" x14ac:dyDescent="0.25">
      <c r="A1101" t="s">
        <v>346</v>
      </c>
      <c r="B1101" t="s">
        <v>112</v>
      </c>
      <c r="C1101" t="s">
        <v>113</v>
      </c>
      <c r="D1101" t="s">
        <v>869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938</v>
      </c>
      <c r="Q1101" t="s">
        <v>57</v>
      </c>
      <c r="R1101" s="1">
        <v>45253</v>
      </c>
      <c r="S1101" t="s">
        <v>773</v>
      </c>
      <c r="T1101" t="s">
        <v>191</v>
      </c>
      <c r="U1101" t="s">
        <v>176</v>
      </c>
      <c r="V1101" t="s">
        <v>265</v>
      </c>
      <c r="W1101">
        <v>1479</v>
      </c>
      <c r="X1101" t="s">
        <v>2706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44602</v>
      </c>
      <c r="AW1101" s="106">
        <v>3.5</v>
      </c>
      <c r="AX1101" s="40">
        <f>VLOOKUP(dummy_data!$AU1101,dummy_oppeained!B:C,2,0)</f>
        <v>3</v>
      </c>
      <c r="AY1101" s="22" t="str">
        <f>VLOOKUP(AT1101,dummy_oppeained!B:D,3,0)</f>
        <v>arvestus (mitteeristav)</v>
      </c>
      <c r="AZ1101" s="72">
        <f>VLOOKUP(AS:AS,hinded_abi!B:D,3,0)</f>
        <v>0</v>
      </c>
      <c r="BA1101" s="26">
        <f t="shared" si="51"/>
        <v>0</v>
      </c>
      <c r="BB1101" s="27">
        <f t="shared" si="52"/>
        <v>0</v>
      </c>
      <c r="BC1101" s="95" t="str">
        <f t="shared" si="53"/>
        <v>S00046_49202120698_õppeaine29_44602</v>
      </c>
      <c r="BD1101" s="99">
        <f>COUNTIF($BC$2:BC1101, BC1101)</f>
        <v>1</v>
      </c>
    </row>
    <row r="1102" spans="1:56" hidden="1" x14ac:dyDescent="0.25">
      <c r="A1102" t="s">
        <v>346</v>
      </c>
      <c r="B1102" t="s">
        <v>112</v>
      </c>
      <c r="C1102" t="s">
        <v>113</v>
      </c>
      <c r="D1102" t="s">
        <v>869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938</v>
      </c>
      <c r="Q1102" t="s">
        <v>57</v>
      </c>
      <c r="R1102" s="1">
        <v>45253</v>
      </c>
      <c r="S1102" t="s">
        <v>773</v>
      </c>
      <c r="T1102" t="s">
        <v>191</v>
      </c>
      <c r="U1102" t="s">
        <v>176</v>
      </c>
      <c r="V1102" t="s">
        <v>265</v>
      </c>
      <c r="W1102">
        <v>1479</v>
      </c>
      <c r="X1102" t="s">
        <v>2706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45698</v>
      </c>
      <c r="AW1102" s="106">
        <v>3.5</v>
      </c>
      <c r="AX1102" s="15">
        <f>VLOOKUP(dummy_data!$AU1102,dummy_oppeained!B:C,2,0)</f>
        <v>6</v>
      </c>
      <c r="AY1102" s="22" t="str">
        <f>VLOOKUP(AT1102,dummy_oppeained!B:D,3,0)</f>
        <v>hindeline arvestus (eristav hindamine)</v>
      </c>
      <c r="AZ1102" s="72">
        <f>VLOOKUP(AS:AS,hinded_abi!B:D,3,0)</f>
        <v>2</v>
      </c>
      <c r="BA1102" s="26">
        <f t="shared" si="51"/>
        <v>12</v>
      </c>
      <c r="BB1102" s="27">
        <f t="shared" si="52"/>
        <v>6</v>
      </c>
      <c r="BC1102" s="95" t="str">
        <f t="shared" si="53"/>
        <v>S00046_49202120698_õppeaine50_45698</v>
      </c>
      <c r="BD1102" s="99">
        <f>COUNTIF($BC$2:BC1102, BC1102)</f>
        <v>1</v>
      </c>
    </row>
    <row r="1103" spans="1:56" hidden="1" x14ac:dyDescent="0.25">
      <c r="A1103" t="s">
        <v>346</v>
      </c>
      <c r="B1103" t="s">
        <v>112</v>
      </c>
      <c r="C1103" t="s">
        <v>113</v>
      </c>
      <c r="D1103" t="s">
        <v>869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938</v>
      </c>
      <c r="Q1103" t="s">
        <v>57</v>
      </c>
      <c r="R1103" s="1">
        <v>45253</v>
      </c>
      <c r="S1103" t="s">
        <v>773</v>
      </c>
      <c r="T1103" t="s">
        <v>191</v>
      </c>
      <c r="U1103" t="s">
        <v>176</v>
      </c>
      <c r="V1103" t="s">
        <v>265</v>
      </c>
      <c r="W1103">
        <v>1479</v>
      </c>
      <c r="X1103" t="s">
        <v>2706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45698</v>
      </c>
      <c r="AW1103" s="106">
        <v>3.5</v>
      </c>
      <c r="AX1103" s="40">
        <f>VLOOKUP(dummy_data!$AU1103,dummy_oppeained!B:C,2,0)</f>
        <v>3</v>
      </c>
      <c r="AY1103" s="22" t="str">
        <f>VLOOKUP(AT1103,dummy_oppeained!B:D,3,0)</f>
        <v>arvestus (mitteeristav)</v>
      </c>
      <c r="AZ1103" s="72" t="str">
        <f>VLOOKUP(AS:AS,hinded_abi!B:D,3,0)</f>
        <v>NULL</v>
      </c>
      <c r="BA1103" s="26" t="str">
        <f t="shared" si="51"/>
        <v/>
      </c>
      <c r="BB1103" s="27">
        <f t="shared" si="52"/>
        <v>0</v>
      </c>
      <c r="BC1103" s="95" t="str">
        <f t="shared" si="53"/>
        <v>S00046_49202120698_õppeaine43_45698</v>
      </c>
      <c r="BD1103" s="99">
        <f>COUNTIF($BC$2:BC1103, BC1103)</f>
        <v>1</v>
      </c>
    </row>
    <row r="1104" spans="1:56" hidden="1" x14ac:dyDescent="0.25">
      <c r="A1104" t="s">
        <v>346</v>
      </c>
      <c r="B1104" t="s">
        <v>112</v>
      </c>
      <c r="C1104" t="s">
        <v>113</v>
      </c>
      <c r="D1104" t="s">
        <v>869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938</v>
      </c>
      <c r="Q1104" t="s">
        <v>57</v>
      </c>
      <c r="R1104" s="1">
        <v>45253</v>
      </c>
      <c r="S1104" t="s">
        <v>773</v>
      </c>
      <c r="T1104" t="s">
        <v>191</v>
      </c>
      <c r="U1104" t="s">
        <v>176</v>
      </c>
      <c r="V1104" t="s">
        <v>265</v>
      </c>
      <c r="W1104">
        <v>1479</v>
      </c>
      <c r="X1104" t="s">
        <v>2706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45545</v>
      </c>
      <c r="AW1104" s="106">
        <v>3.5</v>
      </c>
      <c r="AX1104" s="15">
        <f>VLOOKUP(dummy_data!$AU1104,dummy_oppeained!B:C,2,0)</f>
        <v>3</v>
      </c>
      <c r="AY1104" s="22" t="str">
        <f>VLOOKUP(AT1104,dummy_oppeained!B:D,3,0)</f>
        <v>arvestus (mitteeristav)</v>
      </c>
      <c r="AZ1104" s="72" t="str">
        <f>VLOOKUP(AS:AS,hinded_abi!B:D,3,0)</f>
        <v>NULL</v>
      </c>
      <c r="BA1104" s="26" t="str">
        <f t="shared" si="51"/>
        <v/>
      </c>
      <c r="BB1104" s="27">
        <f t="shared" si="52"/>
        <v>0</v>
      </c>
      <c r="BC1104" s="95" t="str">
        <f t="shared" si="53"/>
        <v>S00046_49202120698_õppeaine87_45545</v>
      </c>
      <c r="BD1104" s="99">
        <f>COUNTIF($BC$2:BC1104, BC1104)</f>
        <v>1</v>
      </c>
    </row>
    <row r="1105" spans="1:56" hidden="1" x14ac:dyDescent="0.25">
      <c r="A1105" t="s">
        <v>346</v>
      </c>
      <c r="B1105" t="s">
        <v>112</v>
      </c>
      <c r="C1105" t="s">
        <v>113</v>
      </c>
      <c r="D1105" t="s">
        <v>869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938</v>
      </c>
      <c r="Q1105" t="s">
        <v>57</v>
      </c>
      <c r="R1105" s="1">
        <v>45253</v>
      </c>
      <c r="S1105" t="s">
        <v>773</v>
      </c>
      <c r="T1105" t="s">
        <v>191</v>
      </c>
      <c r="U1105" t="s">
        <v>176</v>
      </c>
      <c r="V1105" t="s">
        <v>265</v>
      </c>
      <c r="W1105">
        <v>1479</v>
      </c>
      <c r="X1105" t="s">
        <v>2706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45698</v>
      </c>
      <c r="AW1105" s="106">
        <v>3.5</v>
      </c>
      <c r="AX1105" s="40">
        <f>VLOOKUP(dummy_data!$AU1105,dummy_oppeained!B:C,2,0)</f>
        <v>3</v>
      </c>
      <c r="AY1105" s="22" t="str">
        <f>VLOOKUP(AT1105,dummy_oppeained!B:D,3,0)</f>
        <v>arvestus (mitteeristav)</v>
      </c>
      <c r="AZ1105" s="72" t="str">
        <f>VLOOKUP(AS:AS,hinded_abi!B:D,3,0)</f>
        <v>NULL</v>
      </c>
      <c r="BA1105" s="26" t="str">
        <f t="shared" si="51"/>
        <v/>
      </c>
      <c r="BB1105" s="27">
        <f t="shared" si="52"/>
        <v>0</v>
      </c>
      <c r="BC1105" s="95" t="str">
        <f t="shared" si="53"/>
        <v>S00046_49202120698_õppeaine59_45698</v>
      </c>
      <c r="BD1105" s="99">
        <f>COUNTIF($BC$2:BC1105, BC1105)</f>
        <v>1</v>
      </c>
    </row>
    <row r="1106" spans="1:56" hidden="1" x14ac:dyDescent="0.25">
      <c r="A1106" t="s">
        <v>346</v>
      </c>
      <c r="B1106" t="s">
        <v>112</v>
      </c>
      <c r="C1106" t="s">
        <v>113</v>
      </c>
      <c r="D1106" t="s">
        <v>869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938</v>
      </c>
      <c r="Q1106" t="s">
        <v>57</v>
      </c>
      <c r="R1106" s="1">
        <v>45253</v>
      </c>
      <c r="S1106" t="s">
        <v>773</v>
      </c>
      <c r="T1106" t="s">
        <v>191</v>
      </c>
      <c r="U1106" t="s">
        <v>176</v>
      </c>
      <c r="V1106" t="s">
        <v>265</v>
      </c>
      <c r="W1106">
        <v>1479</v>
      </c>
      <c r="X1106" t="s">
        <v>2706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44084</v>
      </c>
      <c r="AW1106" s="106">
        <v>3.5</v>
      </c>
      <c r="AX1106" s="15">
        <f>VLOOKUP(dummy_data!$AU1106,dummy_oppeained!B:C,2,0)</f>
        <v>3</v>
      </c>
      <c r="AY1106" s="22" t="str">
        <f>VLOOKUP(AT1106,dummy_oppeained!B:D,3,0)</f>
        <v>arvestus (mitteeristav)</v>
      </c>
      <c r="AZ1106" s="72" t="str">
        <f>VLOOKUP(AS:AS,hinded_abi!B:D,3,0)</f>
        <v>NULL</v>
      </c>
      <c r="BA1106" s="26" t="str">
        <f t="shared" si="51"/>
        <v/>
      </c>
      <c r="BB1106" s="27">
        <f t="shared" si="52"/>
        <v>0</v>
      </c>
      <c r="BC1106" s="95" t="str">
        <f t="shared" si="53"/>
        <v>S00046_49202120698_õppeaine3_44084</v>
      </c>
      <c r="BD1106" s="99">
        <f>COUNTIF($BC$2:BC1106, BC1106)</f>
        <v>1</v>
      </c>
    </row>
    <row r="1107" spans="1:56" hidden="1" x14ac:dyDescent="0.25">
      <c r="A1107" t="s">
        <v>346</v>
      </c>
      <c r="B1107" t="s">
        <v>112</v>
      </c>
      <c r="C1107" t="s">
        <v>113</v>
      </c>
      <c r="D1107" t="s">
        <v>869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938</v>
      </c>
      <c r="Q1107" t="s">
        <v>57</v>
      </c>
      <c r="R1107" s="1">
        <v>45253</v>
      </c>
      <c r="S1107" t="s">
        <v>773</v>
      </c>
      <c r="T1107" t="s">
        <v>191</v>
      </c>
      <c r="U1107" t="s">
        <v>176</v>
      </c>
      <c r="V1107" t="s">
        <v>265</v>
      </c>
      <c r="W1107">
        <v>1479</v>
      </c>
      <c r="X1107" t="s">
        <v>2706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44237</v>
      </c>
      <c r="AW1107" s="106">
        <v>3.5</v>
      </c>
      <c r="AX1107" s="40">
        <f>VLOOKUP(dummy_data!$AU1107,dummy_oppeained!B:C,2,0)</f>
        <v>9</v>
      </c>
      <c r="AY1107" s="22" t="str">
        <f>VLOOKUP(AT1107,dummy_oppeained!B:D,3,0)</f>
        <v>eksam (eristav hindamine)</v>
      </c>
      <c r="AZ1107" s="72">
        <f>VLOOKUP(AS:AS,hinded_abi!B:D,3,0)</f>
        <v>3</v>
      </c>
      <c r="BA1107" s="26">
        <f t="shared" si="51"/>
        <v>27</v>
      </c>
      <c r="BB1107" s="27">
        <f t="shared" si="52"/>
        <v>9</v>
      </c>
      <c r="BC1107" s="95" t="str">
        <f t="shared" si="53"/>
        <v>S00046_49202120698_õppeaine10_44237</v>
      </c>
      <c r="BD1107" s="99">
        <f>COUNTIF($BC$2:BC1107, BC1107)</f>
        <v>1</v>
      </c>
    </row>
    <row r="1108" spans="1:56" hidden="1" x14ac:dyDescent="0.25">
      <c r="A1108" t="s">
        <v>346</v>
      </c>
      <c r="B1108" t="s">
        <v>112</v>
      </c>
      <c r="C1108" t="s">
        <v>113</v>
      </c>
      <c r="D1108" t="s">
        <v>869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938</v>
      </c>
      <c r="Q1108" t="s">
        <v>57</v>
      </c>
      <c r="R1108" s="1">
        <v>45253</v>
      </c>
      <c r="S1108" t="s">
        <v>773</v>
      </c>
      <c r="T1108" t="s">
        <v>191</v>
      </c>
      <c r="U1108" t="s">
        <v>176</v>
      </c>
      <c r="V1108" t="s">
        <v>265</v>
      </c>
      <c r="W1108">
        <v>1479</v>
      </c>
      <c r="X1108" t="s">
        <v>2706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44967</v>
      </c>
      <c r="AW1108" s="106">
        <v>3.5</v>
      </c>
      <c r="AX1108" s="15">
        <f>VLOOKUP(dummy_data!$AU1108,dummy_oppeained!B:C,2,0)</f>
        <v>3</v>
      </c>
      <c r="AY1108" s="22" t="str">
        <f>VLOOKUP(AT1108,dummy_oppeained!B:D,3,0)</f>
        <v>arvestus (mitteeristav)</v>
      </c>
      <c r="AZ1108" s="72" t="str">
        <f>VLOOKUP(AS:AS,hinded_abi!B:D,3,0)</f>
        <v>NULL</v>
      </c>
      <c r="BA1108" s="26" t="str">
        <f t="shared" si="51"/>
        <v/>
      </c>
      <c r="BB1108" s="27">
        <f t="shared" si="52"/>
        <v>0</v>
      </c>
      <c r="BC1108" s="95" t="str">
        <f t="shared" si="53"/>
        <v>S00046_49202120698_õppeaine99_44967</v>
      </c>
      <c r="BD1108" s="99">
        <f>COUNTIF($BC$2:BC1108, BC1108)</f>
        <v>1</v>
      </c>
    </row>
    <row r="1109" spans="1:56" hidden="1" x14ac:dyDescent="0.25">
      <c r="A1109" t="s">
        <v>346</v>
      </c>
      <c r="B1109" t="s">
        <v>112</v>
      </c>
      <c r="C1109" t="s">
        <v>113</v>
      </c>
      <c r="D1109" t="s">
        <v>869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938</v>
      </c>
      <c r="Q1109" t="s">
        <v>57</v>
      </c>
      <c r="R1109" s="1">
        <v>45253</v>
      </c>
      <c r="S1109" t="s">
        <v>773</v>
      </c>
      <c r="T1109" t="s">
        <v>191</v>
      </c>
      <c r="U1109" t="s">
        <v>176</v>
      </c>
      <c r="V1109" t="s">
        <v>265</v>
      </c>
      <c r="W1109">
        <v>1479</v>
      </c>
      <c r="X1109" t="s">
        <v>2706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45332</v>
      </c>
      <c r="AW1109" s="106">
        <v>3.5</v>
      </c>
      <c r="AX1109" s="40">
        <f>VLOOKUP(dummy_data!$AU1109,dummy_oppeained!B:C,2,0)</f>
        <v>3</v>
      </c>
      <c r="AY1109" s="22" t="str">
        <f>VLOOKUP(AT1109,dummy_oppeained!B:D,3,0)</f>
        <v>arvestus (mitteeristav)</v>
      </c>
      <c r="AZ1109" s="72" t="str">
        <f>VLOOKUP(AS:AS,hinded_abi!B:D,3,0)</f>
        <v>NULL</v>
      </c>
      <c r="BA1109" s="26" t="str">
        <f t="shared" si="51"/>
        <v/>
      </c>
      <c r="BB1109" s="27">
        <f t="shared" si="52"/>
        <v>0</v>
      </c>
      <c r="BC1109" s="95" t="str">
        <f t="shared" si="53"/>
        <v>S00046_49202120698_õppeaine85_45332</v>
      </c>
      <c r="BD1109" s="99">
        <f>COUNTIF($BC$2:BC1109, BC1109)</f>
        <v>1</v>
      </c>
    </row>
    <row r="1110" spans="1:56" hidden="1" x14ac:dyDescent="0.25">
      <c r="A1110" t="s">
        <v>346</v>
      </c>
      <c r="B1110" t="s">
        <v>112</v>
      </c>
      <c r="C1110" t="s">
        <v>113</v>
      </c>
      <c r="D1110" t="s">
        <v>869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938</v>
      </c>
      <c r="Q1110" t="s">
        <v>57</v>
      </c>
      <c r="R1110" s="1">
        <v>45253</v>
      </c>
      <c r="S1110" t="s">
        <v>773</v>
      </c>
      <c r="T1110" t="s">
        <v>191</v>
      </c>
      <c r="U1110" t="s">
        <v>176</v>
      </c>
      <c r="V1110" t="s">
        <v>265</v>
      </c>
      <c r="W1110">
        <v>1479</v>
      </c>
      <c r="X1110" t="s">
        <v>2706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45698</v>
      </c>
      <c r="AW1110" s="106">
        <v>3.5</v>
      </c>
      <c r="AX1110" s="15">
        <f>VLOOKUP(dummy_data!$AU1110,dummy_oppeained!B:C,2,0)</f>
        <v>5</v>
      </c>
      <c r="AY1110" s="22" t="str">
        <f>VLOOKUP(AT1110,dummy_oppeained!B:D,3,0)</f>
        <v>hindeline arvestus (eristav hindamine)</v>
      </c>
      <c r="AZ1110" s="72">
        <f>VLOOKUP(AS:AS,hinded_abi!B:D,3,0)</f>
        <v>0</v>
      </c>
      <c r="BA1110" s="26">
        <f t="shared" si="51"/>
        <v>0</v>
      </c>
      <c r="BB1110" s="27">
        <f t="shared" si="52"/>
        <v>5</v>
      </c>
      <c r="BC1110" s="95" t="str">
        <f t="shared" si="53"/>
        <v>S00046_49202120698_õppeaine81_45698</v>
      </c>
      <c r="BD1110" s="99">
        <f>COUNTIF($BC$2:BC1110, BC1110)</f>
        <v>1</v>
      </c>
    </row>
    <row r="1111" spans="1:56" hidden="1" x14ac:dyDescent="0.25">
      <c r="A1111" t="s">
        <v>346</v>
      </c>
      <c r="B1111" t="s">
        <v>112</v>
      </c>
      <c r="C1111" t="s">
        <v>113</v>
      </c>
      <c r="D1111" t="s">
        <v>869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938</v>
      </c>
      <c r="Q1111" t="s">
        <v>57</v>
      </c>
      <c r="R1111" s="1">
        <v>45253</v>
      </c>
      <c r="S1111" t="s">
        <v>773</v>
      </c>
      <c r="T1111" t="s">
        <v>191</v>
      </c>
      <c r="U1111" t="s">
        <v>176</v>
      </c>
      <c r="V1111" t="s">
        <v>265</v>
      </c>
      <c r="W1111">
        <v>1479</v>
      </c>
      <c r="X1111" t="s">
        <v>2706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44967</v>
      </c>
      <c r="AW1111" s="106">
        <v>3.5</v>
      </c>
      <c r="AX1111" s="40">
        <f>VLOOKUP(dummy_data!$AU1111,dummy_oppeained!B:C,2,0)</f>
        <v>2</v>
      </c>
      <c r="AY1111" s="22" t="str">
        <f>VLOOKUP(AT1111,dummy_oppeained!B:D,3,0)</f>
        <v>arvestus (mitteeristav)</v>
      </c>
      <c r="AZ1111" s="72" t="str">
        <f>VLOOKUP(AS:AS,hinded_abi!B:D,3,0)</f>
        <v>NULL</v>
      </c>
      <c r="BA1111" s="26" t="str">
        <f t="shared" si="51"/>
        <v/>
      </c>
      <c r="BB1111" s="27">
        <f t="shared" si="52"/>
        <v>0</v>
      </c>
      <c r="BC1111" s="95" t="str">
        <f t="shared" si="53"/>
        <v>S00046_49202120698_õppeaine74_44967</v>
      </c>
      <c r="BD1111" s="99">
        <f>COUNTIF($BC$2:BC1111, BC1111)</f>
        <v>1</v>
      </c>
    </row>
    <row r="1112" spans="1:56" hidden="1" x14ac:dyDescent="0.25">
      <c r="A1112" t="s">
        <v>346</v>
      </c>
      <c r="B1112" t="s">
        <v>112</v>
      </c>
      <c r="C1112" t="s">
        <v>113</v>
      </c>
      <c r="D1112" t="s">
        <v>869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938</v>
      </c>
      <c r="Q1112" t="s">
        <v>57</v>
      </c>
      <c r="R1112" s="1">
        <v>45253</v>
      </c>
      <c r="S1112" t="s">
        <v>773</v>
      </c>
      <c r="T1112" t="s">
        <v>191</v>
      </c>
      <c r="U1112" t="s">
        <v>176</v>
      </c>
      <c r="V1112" t="s">
        <v>265</v>
      </c>
      <c r="W1112">
        <v>1479</v>
      </c>
      <c r="X1112" t="s">
        <v>2706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44967</v>
      </c>
      <c r="AW1112" s="106">
        <v>3.5</v>
      </c>
      <c r="AX1112" s="15">
        <f>VLOOKUP(dummy_data!$AU1112,dummy_oppeained!B:C,2,0)</f>
        <v>3</v>
      </c>
      <c r="AY1112" s="22" t="str">
        <f>VLOOKUP(AT1112,dummy_oppeained!B:D,3,0)</f>
        <v>arvestus (mitteeristav)</v>
      </c>
      <c r="AZ1112" s="72">
        <f>VLOOKUP(AS:AS,hinded_abi!B:D,3,0)</f>
        <v>0</v>
      </c>
      <c r="BA1112" s="26">
        <f t="shared" si="51"/>
        <v>0</v>
      </c>
      <c r="BB1112" s="27">
        <f t="shared" si="52"/>
        <v>0</v>
      </c>
      <c r="BC1112" s="95" t="str">
        <f t="shared" si="53"/>
        <v>S00046_49202120698_õppeaine34_44967</v>
      </c>
      <c r="BD1112" s="99">
        <f>COUNTIF($BC$2:BC1112, BC1112)</f>
        <v>1</v>
      </c>
    </row>
    <row r="1113" spans="1:56" hidden="1" x14ac:dyDescent="0.25">
      <c r="A1113" t="s">
        <v>346</v>
      </c>
      <c r="B1113" t="s">
        <v>112</v>
      </c>
      <c r="C1113" t="s">
        <v>113</v>
      </c>
      <c r="D1113" t="s">
        <v>869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938</v>
      </c>
      <c r="Q1113" t="s">
        <v>57</v>
      </c>
      <c r="R1113" s="1">
        <v>45253</v>
      </c>
      <c r="S1113" t="s">
        <v>773</v>
      </c>
      <c r="T1113" t="s">
        <v>191</v>
      </c>
      <c r="U1113" t="s">
        <v>176</v>
      </c>
      <c r="V1113" t="s">
        <v>265</v>
      </c>
      <c r="W1113">
        <v>1479</v>
      </c>
      <c r="X1113" t="s">
        <v>2706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44814</v>
      </c>
      <c r="AW1113" s="106">
        <v>3.5</v>
      </c>
      <c r="AX1113" s="40">
        <f>VLOOKUP(dummy_data!$AU1113,dummy_oppeained!B:C,2,0)</f>
        <v>3</v>
      </c>
      <c r="AY1113" s="22" t="str">
        <f>VLOOKUP(AT1113,dummy_oppeained!B:D,3,0)</f>
        <v>arvestus (mitteeristav)</v>
      </c>
      <c r="AZ1113" s="72" t="str">
        <f>VLOOKUP(AS:AS,hinded_abi!B:D,3,0)</f>
        <v>NULL</v>
      </c>
      <c r="BA1113" s="26" t="str">
        <f t="shared" si="51"/>
        <v/>
      </c>
      <c r="BB1113" s="27">
        <f t="shared" si="52"/>
        <v>0</v>
      </c>
      <c r="BC1113" s="95" t="str">
        <f t="shared" si="53"/>
        <v>S00046_49202120698_õppeaine73_44814</v>
      </c>
      <c r="BD1113" s="99">
        <f>COUNTIF($BC$2:BC1113, BC1113)</f>
        <v>1</v>
      </c>
    </row>
    <row r="1114" spans="1:56" hidden="1" x14ac:dyDescent="0.25">
      <c r="A1114" t="s">
        <v>346</v>
      </c>
      <c r="B1114" t="s">
        <v>112</v>
      </c>
      <c r="C1114" t="s">
        <v>113</v>
      </c>
      <c r="D1114" t="s">
        <v>869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938</v>
      </c>
      <c r="Q1114" t="s">
        <v>57</v>
      </c>
      <c r="R1114" s="1">
        <v>45253</v>
      </c>
      <c r="S1114" t="s">
        <v>773</v>
      </c>
      <c r="T1114" t="s">
        <v>191</v>
      </c>
      <c r="U1114" t="s">
        <v>176</v>
      </c>
      <c r="V1114" t="s">
        <v>265</v>
      </c>
      <c r="W1114">
        <v>1479</v>
      </c>
      <c r="X1114" t="s">
        <v>2706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45332</v>
      </c>
      <c r="AW1114" s="106">
        <v>3.5</v>
      </c>
      <c r="AX1114" s="15">
        <f>VLOOKUP(dummy_data!$AU1114,dummy_oppeained!B:C,2,0)</f>
        <v>2</v>
      </c>
      <c r="AY1114" s="22" t="str">
        <f>VLOOKUP(AT1114,dummy_oppeained!B:D,3,0)</f>
        <v>arvestus (mitteeristav)</v>
      </c>
      <c r="AZ1114" s="72" t="str">
        <f>VLOOKUP(AS:AS,hinded_abi!B:D,3,0)</f>
        <v>NULL</v>
      </c>
      <c r="BA1114" s="26" t="str">
        <f t="shared" si="51"/>
        <v/>
      </c>
      <c r="BB1114" s="27">
        <f t="shared" si="52"/>
        <v>0</v>
      </c>
      <c r="BC1114" s="95" t="str">
        <f t="shared" si="53"/>
        <v>S00046_49202120698_õppeaine61_45332</v>
      </c>
      <c r="BD1114" s="99">
        <f>COUNTIF($BC$2:BC1114, BC1114)</f>
        <v>1</v>
      </c>
    </row>
    <row r="1115" spans="1:56" hidden="1" x14ac:dyDescent="0.25">
      <c r="A1115" t="s">
        <v>346</v>
      </c>
      <c r="B1115" t="s">
        <v>112</v>
      </c>
      <c r="C1115" t="s">
        <v>113</v>
      </c>
      <c r="D1115" t="s">
        <v>869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938</v>
      </c>
      <c r="Q1115" t="s">
        <v>57</v>
      </c>
      <c r="R1115" s="1">
        <v>45253</v>
      </c>
      <c r="S1115" t="s">
        <v>773</v>
      </c>
      <c r="T1115" t="s">
        <v>191</v>
      </c>
      <c r="U1115" t="s">
        <v>176</v>
      </c>
      <c r="V1115" t="s">
        <v>265</v>
      </c>
      <c r="W1115">
        <v>1479</v>
      </c>
      <c r="X1115" t="s">
        <v>2706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45332</v>
      </c>
      <c r="AW1115" s="106">
        <v>3.5</v>
      </c>
      <c r="AX1115" s="40">
        <f>VLOOKUP(dummy_data!$AU1115,dummy_oppeained!B:C,2,0)</f>
        <v>6</v>
      </c>
      <c r="AY1115" s="22" t="str">
        <f>VLOOKUP(AT1115,dummy_oppeained!B:D,3,0)</f>
        <v>hindeline arvestus (eristav hindamine)</v>
      </c>
      <c r="AZ1115" s="72">
        <f>VLOOKUP(AS:AS,hinded_abi!B:D,3,0)</f>
        <v>1</v>
      </c>
      <c r="BA1115" s="26">
        <f t="shared" si="51"/>
        <v>6</v>
      </c>
      <c r="BB1115" s="27">
        <f t="shared" si="52"/>
        <v>6</v>
      </c>
      <c r="BC1115" s="95" t="str">
        <f t="shared" si="53"/>
        <v>S00046_49202120698_õppeaine78_45332</v>
      </c>
      <c r="BD1115" s="99">
        <f>COUNTIF($BC$2:BC1115, BC1115)</f>
        <v>1</v>
      </c>
    </row>
    <row r="1116" spans="1:56" hidden="1" x14ac:dyDescent="0.25">
      <c r="A1116" t="s">
        <v>346</v>
      </c>
      <c r="B1116" t="s">
        <v>112</v>
      </c>
      <c r="C1116" t="s">
        <v>113</v>
      </c>
      <c r="D1116" t="s">
        <v>869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938</v>
      </c>
      <c r="Q1116" t="s">
        <v>57</v>
      </c>
      <c r="R1116" s="1">
        <v>45253</v>
      </c>
      <c r="S1116" t="s">
        <v>773</v>
      </c>
      <c r="T1116" t="s">
        <v>191</v>
      </c>
      <c r="U1116" t="s">
        <v>176</v>
      </c>
      <c r="V1116" t="s">
        <v>265</v>
      </c>
      <c r="W1116">
        <v>1479</v>
      </c>
      <c r="X1116" t="s">
        <v>2706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44449</v>
      </c>
      <c r="AW1116" s="106">
        <v>3.5</v>
      </c>
      <c r="AX1116" s="15">
        <f>VLOOKUP(dummy_data!$AU1116,dummy_oppeained!B:C,2,0)</f>
        <v>3</v>
      </c>
      <c r="AY1116" s="22" t="str">
        <f>VLOOKUP(AT1116,dummy_oppeained!B:D,3,0)</f>
        <v>arvestus (mitteeristav)</v>
      </c>
      <c r="AZ1116" s="72">
        <f>VLOOKUP(AS:AS,hinded_abi!B:D,3,0)</f>
        <v>0</v>
      </c>
      <c r="BA1116" s="26">
        <f t="shared" si="51"/>
        <v>0</v>
      </c>
      <c r="BB1116" s="27">
        <f t="shared" si="52"/>
        <v>0</v>
      </c>
      <c r="BC1116" s="95" t="str">
        <f t="shared" si="53"/>
        <v>S00046_49202120698_õppeaine7_44449</v>
      </c>
      <c r="BD1116" s="99">
        <f>COUNTIF($BC$2:BC1116, BC1116)</f>
        <v>1</v>
      </c>
    </row>
    <row r="1117" spans="1:56" hidden="1" x14ac:dyDescent="0.25">
      <c r="A1117" t="s">
        <v>346</v>
      </c>
      <c r="B1117" t="s">
        <v>112</v>
      </c>
      <c r="C1117" t="s">
        <v>113</v>
      </c>
      <c r="D1117" t="s">
        <v>869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938</v>
      </c>
      <c r="Q1117" t="s">
        <v>57</v>
      </c>
      <c r="R1117" s="1">
        <v>45253</v>
      </c>
      <c r="S1117" t="s">
        <v>773</v>
      </c>
      <c r="T1117" t="s">
        <v>191</v>
      </c>
      <c r="U1117" t="s">
        <v>176</v>
      </c>
      <c r="V1117" t="s">
        <v>265</v>
      </c>
      <c r="W1117">
        <v>1479</v>
      </c>
      <c r="X1117" t="s">
        <v>2706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45545</v>
      </c>
      <c r="AW1117" s="106">
        <v>3.5</v>
      </c>
      <c r="AX1117" s="40">
        <f>VLOOKUP(dummy_data!$AU1117,dummy_oppeained!B:C,2,0)</f>
        <v>8</v>
      </c>
      <c r="AY1117" s="22" t="str">
        <f>VLOOKUP(AT1117,dummy_oppeained!B:D,3,0)</f>
        <v>eksam (eristav hindamine)</v>
      </c>
      <c r="AZ1117" s="72">
        <f>VLOOKUP(AS:AS,hinded_abi!B:D,3,0)</f>
        <v>3</v>
      </c>
      <c r="BA1117" s="26">
        <f t="shared" si="51"/>
        <v>24</v>
      </c>
      <c r="BB1117" s="27">
        <f t="shared" si="52"/>
        <v>8</v>
      </c>
      <c r="BC1117" s="95" t="str">
        <f t="shared" si="53"/>
        <v>S00046_49202120698_õppeaine9_45545</v>
      </c>
      <c r="BD1117" s="99">
        <f>COUNTIF($BC$2:BC1117, BC1117)</f>
        <v>1</v>
      </c>
    </row>
    <row r="1118" spans="1:56" hidden="1" x14ac:dyDescent="0.25">
      <c r="A1118" t="s">
        <v>346</v>
      </c>
      <c r="B1118" t="s">
        <v>112</v>
      </c>
      <c r="C1118" t="s">
        <v>113</v>
      </c>
      <c r="D1118" t="s">
        <v>869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938</v>
      </c>
      <c r="Q1118" t="s">
        <v>57</v>
      </c>
      <c r="R1118" s="1">
        <v>45253</v>
      </c>
      <c r="S1118" t="s">
        <v>773</v>
      </c>
      <c r="T1118" t="s">
        <v>191</v>
      </c>
      <c r="U1118" t="s">
        <v>176</v>
      </c>
      <c r="V1118" t="s">
        <v>265</v>
      </c>
      <c r="W1118">
        <v>1479</v>
      </c>
      <c r="X1118" t="s">
        <v>2706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44967</v>
      </c>
      <c r="AW1118" s="106">
        <v>3.5</v>
      </c>
      <c r="AX1118" s="15">
        <f>VLOOKUP(dummy_data!$AU1118,dummy_oppeained!B:C,2,0)</f>
        <v>3</v>
      </c>
      <c r="AY1118" s="22" t="str">
        <f>VLOOKUP(AT1118,dummy_oppeained!B:D,3,0)</f>
        <v>arvestus (mitteeristav)</v>
      </c>
      <c r="AZ1118" s="72" t="str">
        <f>VLOOKUP(AS:AS,hinded_abi!B:D,3,0)</f>
        <v>NULL</v>
      </c>
      <c r="BA1118" s="26" t="str">
        <f t="shared" si="51"/>
        <v/>
      </c>
      <c r="BB1118" s="27">
        <f t="shared" si="52"/>
        <v>0</v>
      </c>
      <c r="BC1118" s="95" t="str">
        <f t="shared" si="53"/>
        <v>S00046_49202120698_õppeaine76_44967</v>
      </c>
      <c r="BD1118" s="99">
        <f>COUNTIF($BC$2:BC1118, BC1118)</f>
        <v>1</v>
      </c>
    </row>
    <row r="1119" spans="1:56" hidden="1" x14ac:dyDescent="0.25">
      <c r="A1119" t="s">
        <v>346</v>
      </c>
      <c r="B1119" t="s">
        <v>112</v>
      </c>
      <c r="C1119" t="s">
        <v>113</v>
      </c>
      <c r="D1119" t="s">
        <v>869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938</v>
      </c>
      <c r="Q1119" t="s">
        <v>57</v>
      </c>
      <c r="R1119" s="1">
        <v>45253</v>
      </c>
      <c r="S1119" t="s">
        <v>773</v>
      </c>
      <c r="T1119" t="s">
        <v>191</v>
      </c>
      <c r="U1119" t="s">
        <v>176</v>
      </c>
      <c r="V1119" t="s">
        <v>265</v>
      </c>
      <c r="W1119">
        <v>1479</v>
      </c>
      <c r="X1119" t="s">
        <v>2706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45332</v>
      </c>
      <c r="AW1119" s="106">
        <v>3.5</v>
      </c>
      <c r="AX1119" s="40">
        <f>VLOOKUP(dummy_data!$AU1119,dummy_oppeained!B:C,2,0)</f>
        <v>5</v>
      </c>
      <c r="AY1119" s="22" t="str">
        <f>VLOOKUP(AT1119,dummy_oppeained!B:D,3,0)</f>
        <v>hindeline arvestus (eristav hindamine)</v>
      </c>
      <c r="AZ1119" s="72">
        <f>VLOOKUP(AS:AS,hinded_abi!B:D,3,0)</f>
        <v>4</v>
      </c>
      <c r="BA1119" s="26">
        <f t="shared" si="51"/>
        <v>20</v>
      </c>
      <c r="BB1119" s="27">
        <f t="shared" si="52"/>
        <v>5</v>
      </c>
      <c r="BC1119" s="95" t="str">
        <f t="shared" si="53"/>
        <v>S00046_49202120698_õppeaine25_45332</v>
      </c>
      <c r="BD1119" s="99">
        <f>COUNTIF($BC$2:BC1119, BC1119)</f>
        <v>1</v>
      </c>
    </row>
    <row r="1120" spans="1:56" hidden="1" x14ac:dyDescent="0.25">
      <c r="A1120" t="s">
        <v>346</v>
      </c>
      <c r="B1120" t="s">
        <v>112</v>
      </c>
      <c r="C1120" t="s">
        <v>113</v>
      </c>
      <c r="D1120" t="s">
        <v>869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938</v>
      </c>
      <c r="Q1120" t="s">
        <v>57</v>
      </c>
      <c r="R1120" s="1">
        <v>45253</v>
      </c>
      <c r="S1120" t="s">
        <v>773</v>
      </c>
      <c r="T1120" t="s">
        <v>191</v>
      </c>
      <c r="U1120" t="s">
        <v>176</v>
      </c>
      <c r="V1120" t="s">
        <v>265</v>
      </c>
      <c r="W1120">
        <v>1479</v>
      </c>
      <c r="X1120" t="s">
        <v>2706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44814</v>
      </c>
      <c r="AW1120" s="106">
        <v>3.5</v>
      </c>
      <c r="AX1120" s="15">
        <f>VLOOKUP(dummy_data!$AU1120,dummy_oppeained!B:C,2,0)</f>
        <v>3</v>
      </c>
      <c r="AY1120" s="22" t="str">
        <f>VLOOKUP(AT1120,dummy_oppeained!B:D,3,0)</f>
        <v>arvestus (mitteeristav)</v>
      </c>
      <c r="AZ1120" s="72" t="str">
        <f>VLOOKUP(AS:AS,hinded_abi!B:D,3,0)</f>
        <v>NULL</v>
      </c>
      <c r="BA1120" s="26" t="str">
        <f t="shared" si="51"/>
        <v/>
      </c>
      <c r="BB1120" s="27">
        <f t="shared" si="52"/>
        <v>0</v>
      </c>
      <c r="BC1120" s="95" t="str">
        <f t="shared" si="53"/>
        <v>S00046_49202120698_õppeaine49_44814</v>
      </c>
      <c r="BD1120" s="99">
        <f>COUNTIF($BC$2:BC1120, BC1120)</f>
        <v>1</v>
      </c>
    </row>
    <row r="1121" spans="1:56" hidden="1" x14ac:dyDescent="0.25">
      <c r="A1121" t="s">
        <v>346</v>
      </c>
      <c r="B1121" t="s">
        <v>112</v>
      </c>
      <c r="C1121" t="s">
        <v>113</v>
      </c>
      <c r="D1121" t="s">
        <v>869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938</v>
      </c>
      <c r="Q1121" t="s">
        <v>57</v>
      </c>
      <c r="R1121" s="1">
        <v>45253</v>
      </c>
      <c r="S1121" t="s">
        <v>773</v>
      </c>
      <c r="T1121" t="s">
        <v>191</v>
      </c>
      <c r="U1121" t="s">
        <v>176</v>
      </c>
      <c r="V1121" t="s">
        <v>265</v>
      </c>
      <c r="W1121">
        <v>1479</v>
      </c>
      <c r="X1121" t="s">
        <v>2706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44449</v>
      </c>
      <c r="AW1121" s="106">
        <v>3.5</v>
      </c>
      <c r="AX1121" s="40">
        <f>VLOOKUP(dummy_data!$AU1121,dummy_oppeained!B:C,2,0)</f>
        <v>3</v>
      </c>
      <c r="AY1121" s="22" t="str">
        <f>VLOOKUP(AT1121,dummy_oppeained!B:D,3,0)</f>
        <v>arvestus (mitteeristav)</v>
      </c>
      <c r="AZ1121" s="72">
        <f>VLOOKUP(AS:AS,hinded_abi!B:D,3,0)</f>
        <v>0</v>
      </c>
      <c r="BA1121" s="26">
        <f t="shared" si="51"/>
        <v>0</v>
      </c>
      <c r="BB1121" s="27">
        <f t="shared" si="52"/>
        <v>0</v>
      </c>
      <c r="BC1121" s="95" t="str">
        <f t="shared" si="53"/>
        <v>S00046_49202120698_õppeaine57_44449</v>
      </c>
      <c r="BD1121" s="99">
        <f>COUNTIF($BC$2:BC1121, BC1121)</f>
        <v>1</v>
      </c>
    </row>
    <row r="1122" spans="1:56" hidden="1" x14ac:dyDescent="0.25">
      <c r="A1122" t="s">
        <v>346</v>
      </c>
      <c r="B1122" t="s">
        <v>112</v>
      </c>
      <c r="C1122" t="s">
        <v>113</v>
      </c>
      <c r="D1122" t="s">
        <v>869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938</v>
      </c>
      <c r="Q1122" t="s">
        <v>57</v>
      </c>
      <c r="R1122" s="1">
        <v>45253</v>
      </c>
      <c r="S1122" t="s">
        <v>773</v>
      </c>
      <c r="T1122" t="s">
        <v>191</v>
      </c>
      <c r="U1122" t="s">
        <v>176</v>
      </c>
      <c r="V1122" t="s">
        <v>265</v>
      </c>
      <c r="W1122">
        <v>1479</v>
      </c>
      <c r="X1122" t="s">
        <v>2706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44237</v>
      </c>
      <c r="AW1122" s="106">
        <v>3.5</v>
      </c>
      <c r="AX1122" s="15">
        <f>VLOOKUP(dummy_data!$AU1122,dummy_oppeained!B:C,2,0)</f>
        <v>5</v>
      </c>
      <c r="AY1122" s="22" t="str">
        <f>VLOOKUP(AT1122,dummy_oppeained!B:D,3,0)</f>
        <v>hindeline arvestus (eristav hindamine)</v>
      </c>
      <c r="AZ1122" s="72">
        <f>VLOOKUP(AS:AS,hinded_abi!B:D,3,0)</f>
        <v>0</v>
      </c>
      <c r="BA1122" s="26">
        <f t="shared" si="51"/>
        <v>0</v>
      </c>
      <c r="BB1122" s="27">
        <f t="shared" si="52"/>
        <v>5</v>
      </c>
      <c r="BC1122" s="95" t="str">
        <f t="shared" si="53"/>
        <v>S00046_49202120698_õppeaine39_44237</v>
      </c>
      <c r="BD1122" s="99">
        <f>COUNTIF($BC$2:BC1122, BC1122)</f>
        <v>1</v>
      </c>
    </row>
    <row r="1123" spans="1:56" hidden="1" x14ac:dyDescent="0.25">
      <c r="A1123" t="s">
        <v>346</v>
      </c>
      <c r="B1123" t="s">
        <v>112</v>
      </c>
      <c r="C1123" t="s">
        <v>113</v>
      </c>
      <c r="D1123" t="s">
        <v>869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938</v>
      </c>
      <c r="Q1123" t="s">
        <v>57</v>
      </c>
      <c r="R1123" s="1">
        <v>45253</v>
      </c>
      <c r="S1123" t="s">
        <v>773</v>
      </c>
      <c r="T1123" t="s">
        <v>191</v>
      </c>
      <c r="U1123" t="s">
        <v>176</v>
      </c>
      <c r="V1123" t="s">
        <v>265</v>
      </c>
      <c r="W1123">
        <v>1479</v>
      </c>
      <c r="X1123" t="s">
        <v>2706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44967</v>
      </c>
      <c r="AW1123" s="106">
        <v>3.5</v>
      </c>
      <c r="AX1123" s="40">
        <f>VLOOKUP(dummy_data!$AU1123,dummy_oppeained!B:C,2,0)</f>
        <v>6</v>
      </c>
      <c r="AY1123" s="22" t="str">
        <f>VLOOKUP(AT1123,dummy_oppeained!B:D,3,0)</f>
        <v>hindeline arvestus (eristav hindamine)</v>
      </c>
      <c r="AZ1123" s="72">
        <f>VLOOKUP(AS:AS,hinded_abi!B:D,3,0)</f>
        <v>2</v>
      </c>
      <c r="BA1123" s="26">
        <f t="shared" si="51"/>
        <v>12</v>
      </c>
      <c r="BB1123" s="27">
        <f t="shared" si="52"/>
        <v>6</v>
      </c>
      <c r="BC1123" s="95" t="str">
        <f t="shared" si="53"/>
        <v>S00046_49202120698_õppeaine83_44967</v>
      </c>
      <c r="BD1123" s="99">
        <f>COUNTIF($BC$2:BC1123, BC1123)</f>
        <v>1</v>
      </c>
    </row>
    <row r="1124" spans="1:56" hidden="1" x14ac:dyDescent="0.25">
      <c r="A1124" t="s">
        <v>346</v>
      </c>
      <c r="B1124" t="s">
        <v>112</v>
      </c>
      <c r="C1124" t="s">
        <v>113</v>
      </c>
      <c r="D1124" t="s">
        <v>869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938</v>
      </c>
      <c r="Q1124" t="s">
        <v>57</v>
      </c>
      <c r="R1124" s="1">
        <v>45253</v>
      </c>
      <c r="S1124" t="s">
        <v>773</v>
      </c>
      <c r="T1124" t="s">
        <v>191</v>
      </c>
      <c r="U1124" t="s">
        <v>176</v>
      </c>
      <c r="V1124" t="s">
        <v>265</v>
      </c>
      <c r="W1124">
        <v>1479</v>
      </c>
      <c r="X1124" t="s">
        <v>2706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45332</v>
      </c>
      <c r="AW1124" s="106">
        <v>3.5</v>
      </c>
      <c r="AX1124" s="15">
        <f>VLOOKUP(dummy_data!$AU1124,dummy_oppeained!B:C,2,0)</f>
        <v>5</v>
      </c>
      <c r="AY1124" s="22" t="str">
        <f>VLOOKUP(AT1124,dummy_oppeained!B:D,3,0)</f>
        <v>hindeline arvestus (eristav hindamine)</v>
      </c>
      <c r="AZ1124" s="72">
        <f>VLOOKUP(AS:AS,hinded_abi!B:D,3,0)</f>
        <v>2</v>
      </c>
      <c r="BA1124" s="26">
        <f t="shared" si="51"/>
        <v>10</v>
      </c>
      <c r="BB1124" s="27">
        <f t="shared" si="52"/>
        <v>5</v>
      </c>
      <c r="BC1124" s="95" t="str">
        <f t="shared" si="53"/>
        <v>S00046_49202120698_õppeaine40_45332</v>
      </c>
      <c r="BD1124" s="99">
        <f>COUNTIF($BC$2:BC1124, BC1124)</f>
        <v>1</v>
      </c>
    </row>
    <row r="1125" spans="1:56" hidden="1" x14ac:dyDescent="0.25">
      <c r="A1125" t="s">
        <v>346</v>
      </c>
      <c r="B1125" t="s">
        <v>112</v>
      </c>
      <c r="C1125" t="s">
        <v>113</v>
      </c>
      <c r="D1125" t="s">
        <v>869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938</v>
      </c>
      <c r="Q1125" t="s">
        <v>57</v>
      </c>
      <c r="R1125" s="1">
        <v>45253</v>
      </c>
      <c r="S1125" t="s">
        <v>773</v>
      </c>
      <c r="T1125" t="s">
        <v>191</v>
      </c>
      <c r="U1125" t="s">
        <v>176</v>
      </c>
      <c r="V1125" t="s">
        <v>265</v>
      </c>
      <c r="W1125">
        <v>1479</v>
      </c>
      <c r="X1125" t="s">
        <v>2706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44449</v>
      </c>
      <c r="AW1125" s="106">
        <v>3.5</v>
      </c>
      <c r="AX1125" s="40">
        <f>VLOOKUP(dummy_data!$AU1125,dummy_oppeained!B:C,2,0)</f>
        <v>3</v>
      </c>
      <c r="AY1125" s="22" t="str">
        <f>VLOOKUP(AT1125,dummy_oppeained!B:D,3,0)</f>
        <v>arvestus (mitteeristav)</v>
      </c>
      <c r="AZ1125" s="72" t="str">
        <f>VLOOKUP(AS:AS,hinded_abi!B:D,3,0)</f>
        <v>NULL</v>
      </c>
      <c r="BA1125" s="26" t="str">
        <f t="shared" si="51"/>
        <v/>
      </c>
      <c r="BB1125" s="27">
        <f t="shared" si="52"/>
        <v>0</v>
      </c>
      <c r="BC1125" s="95" t="str">
        <f t="shared" si="53"/>
        <v>S00046_49202120698_õppeaine15_44449</v>
      </c>
      <c r="BD1125" s="99">
        <f>COUNTIF($BC$2:BC1125, BC1125)</f>
        <v>1</v>
      </c>
    </row>
    <row r="1126" spans="1:56" hidden="1" x14ac:dyDescent="0.25">
      <c r="A1126" t="s">
        <v>346</v>
      </c>
      <c r="B1126" t="s">
        <v>112</v>
      </c>
      <c r="C1126" t="s">
        <v>113</v>
      </c>
      <c r="D1126" t="s">
        <v>869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938</v>
      </c>
      <c r="Q1126" t="s">
        <v>57</v>
      </c>
      <c r="R1126" s="1">
        <v>45253</v>
      </c>
      <c r="S1126" t="s">
        <v>773</v>
      </c>
      <c r="T1126" t="s">
        <v>191</v>
      </c>
      <c r="U1126" t="s">
        <v>176</v>
      </c>
      <c r="V1126" t="s">
        <v>265</v>
      </c>
      <c r="W1126">
        <v>1479</v>
      </c>
      <c r="X1126" t="s">
        <v>2706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44814</v>
      </c>
      <c r="AW1126" s="106">
        <v>3.5</v>
      </c>
      <c r="AX1126" s="15">
        <f>VLOOKUP(dummy_data!$AU1126,dummy_oppeained!B:C,2,0)</f>
        <v>6</v>
      </c>
      <c r="AY1126" s="22" t="str">
        <f>VLOOKUP(AT1126,dummy_oppeained!B:D,3,0)</f>
        <v>hindeline arvestus (eristav hindamine)</v>
      </c>
      <c r="AZ1126" s="72">
        <f>VLOOKUP(AS:AS,hinded_abi!B:D,3,0)</f>
        <v>2</v>
      </c>
      <c r="BA1126" s="26">
        <f t="shared" si="51"/>
        <v>12</v>
      </c>
      <c r="BB1126" s="27">
        <f t="shared" si="52"/>
        <v>6</v>
      </c>
      <c r="BC1126" s="95" t="str">
        <f t="shared" si="53"/>
        <v>S00046_49202120698_õppeaine22_44814</v>
      </c>
      <c r="BD1126" s="99">
        <f>COUNTIF($BC$2:BC1126, BC1126)</f>
        <v>1</v>
      </c>
    </row>
    <row r="1127" spans="1:56" hidden="1" x14ac:dyDescent="0.25">
      <c r="A1127" t="s">
        <v>346</v>
      </c>
      <c r="B1127" t="s">
        <v>112</v>
      </c>
      <c r="C1127" t="s">
        <v>113</v>
      </c>
      <c r="D1127" t="s">
        <v>869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938</v>
      </c>
      <c r="Q1127" t="s">
        <v>57</v>
      </c>
      <c r="R1127" s="1">
        <v>45253</v>
      </c>
      <c r="S1127" t="s">
        <v>773</v>
      </c>
      <c r="T1127" t="s">
        <v>191</v>
      </c>
      <c r="U1127" t="s">
        <v>176</v>
      </c>
      <c r="V1127" t="s">
        <v>265</v>
      </c>
      <c r="W1127">
        <v>1479</v>
      </c>
      <c r="X1127" t="s">
        <v>2706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44084</v>
      </c>
      <c r="AW1127" s="106">
        <v>3.5</v>
      </c>
      <c r="AX1127" s="40">
        <f>VLOOKUP(dummy_data!$AU1127,dummy_oppeained!B:C,2,0)</f>
        <v>9</v>
      </c>
      <c r="AY1127" s="22" t="str">
        <f>VLOOKUP(AT1127,dummy_oppeained!B:D,3,0)</f>
        <v>eksam (eristav hindamine)</v>
      </c>
      <c r="AZ1127" s="72">
        <f>VLOOKUP(AS:AS,hinded_abi!B:D,3,0)</f>
        <v>5</v>
      </c>
      <c r="BA1127" s="26">
        <f t="shared" si="51"/>
        <v>45</v>
      </c>
      <c r="BB1127" s="27">
        <f t="shared" si="52"/>
        <v>9</v>
      </c>
      <c r="BC1127" s="95" t="str">
        <f t="shared" si="53"/>
        <v>S00046_49202120698_õppeaine38_44084</v>
      </c>
      <c r="BD1127" s="99">
        <f>COUNTIF($BC$2:BC1127, BC1127)</f>
        <v>1</v>
      </c>
    </row>
    <row r="1128" spans="1:56" hidden="1" x14ac:dyDescent="0.25">
      <c r="A1128" t="s">
        <v>346</v>
      </c>
      <c r="B1128" t="s">
        <v>112</v>
      </c>
      <c r="C1128" t="s">
        <v>113</v>
      </c>
      <c r="D1128" t="s">
        <v>869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938</v>
      </c>
      <c r="Q1128" t="s">
        <v>57</v>
      </c>
      <c r="R1128" s="1">
        <v>45253</v>
      </c>
      <c r="S1128" t="s">
        <v>773</v>
      </c>
      <c r="T1128" t="s">
        <v>191</v>
      </c>
      <c r="U1128" t="s">
        <v>176</v>
      </c>
      <c r="V1128" t="s">
        <v>265</v>
      </c>
      <c r="W1128">
        <v>1479</v>
      </c>
      <c r="X1128" t="s">
        <v>2706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44967</v>
      </c>
      <c r="AW1128" s="106">
        <v>3.5</v>
      </c>
      <c r="AX1128" s="15">
        <f>VLOOKUP(dummy_data!$AU1128,dummy_oppeained!B:C,2,0)</f>
        <v>6</v>
      </c>
      <c r="AY1128" s="22" t="str">
        <f>VLOOKUP(AT1128,dummy_oppeained!B:D,3,0)</f>
        <v>hindeline arvestus (eristav hindamine)</v>
      </c>
      <c r="AZ1128" s="72">
        <f>VLOOKUP(AS:AS,hinded_abi!B:D,3,0)</f>
        <v>1</v>
      </c>
      <c r="BA1128" s="26">
        <f t="shared" si="51"/>
        <v>6</v>
      </c>
      <c r="BB1128" s="27">
        <f t="shared" si="52"/>
        <v>6</v>
      </c>
      <c r="BC1128" s="95" t="str">
        <f t="shared" si="53"/>
        <v>S00046_49202120698_õppeaine41_44967</v>
      </c>
      <c r="BD1128" s="99">
        <f>COUNTIF($BC$2:BC1128, BC1128)</f>
        <v>1</v>
      </c>
    </row>
    <row r="1129" spans="1:56" hidden="1" x14ac:dyDescent="0.25">
      <c r="A1129" t="s">
        <v>347</v>
      </c>
      <c r="B1129" t="s">
        <v>242</v>
      </c>
      <c r="C1129" t="s">
        <v>174</v>
      </c>
      <c r="D1129" t="s">
        <v>876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0">
        <v>45708</v>
      </c>
      <c r="M1129" s="1">
        <v>45211</v>
      </c>
      <c r="N1129" t="s">
        <v>270</v>
      </c>
      <c r="O1129" t="s">
        <v>55</v>
      </c>
      <c r="P1129" t="s">
        <v>939</v>
      </c>
      <c r="Q1129" t="s">
        <v>57</v>
      </c>
      <c r="R1129" s="1">
        <v>44771</v>
      </c>
      <c r="S1129" t="s">
        <v>773</v>
      </c>
      <c r="T1129" t="s">
        <v>119</v>
      </c>
      <c r="U1129" t="s">
        <v>60</v>
      </c>
      <c r="V1129" t="s">
        <v>300</v>
      </c>
      <c r="W1129">
        <v>1470</v>
      </c>
      <c r="X1129" t="s">
        <v>2706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45698</v>
      </c>
      <c r="AW1129" s="106">
        <v>4.5</v>
      </c>
      <c r="AX1129" s="40">
        <f>VLOOKUP(dummy_data!$AU1129,dummy_oppeained!B:C,2,0)</f>
        <v>6</v>
      </c>
      <c r="AY1129" s="22" t="str">
        <f>VLOOKUP(AT1129,dummy_oppeained!B:D,3,0)</f>
        <v>hindeline arvestus (eristav hindamine)</v>
      </c>
      <c r="AZ1129" s="72">
        <f>VLOOKUP(AS:AS,hinded_abi!B:D,3,0)</f>
        <v>1</v>
      </c>
      <c r="BA1129" s="26">
        <f t="shared" si="51"/>
        <v>6</v>
      </c>
      <c r="BB1129" s="27">
        <f t="shared" si="52"/>
        <v>6</v>
      </c>
      <c r="BC1129" s="95" t="str">
        <f t="shared" si="53"/>
        <v>S00047_32305255508_õppeaine58_45698</v>
      </c>
      <c r="BD1129" s="99">
        <f>COUNTIF($BC$2:BC1129, BC1129)</f>
        <v>1</v>
      </c>
    </row>
    <row r="1130" spans="1:56" hidden="1" x14ac:dyDescent="0.25">
      <c r="A1130" t="s">
        <v>347</v>
      </c>
      <c r="B1130" t="s">
        <v>242</v>
      </c>
      <c r="C1130" t="s">
        <v>174</v>
      </c>
      <c r="D1130" t="s">
        <v>876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0">
        <v>45708</v>
      </c>
      <c r="M1130" s="1">
        <v>45211</v>
      </c>
      <c r="N1130" t="s">
        <v>270</v>
      </c>
      <c r="O1130" t="s">
        <v>55</v>
      </c>
      <c r="P1130" t="s">
        <v>939</v>
      </c>
      <c r="Q1130" t="s">
        <v>57</v>
      </c>
      <c r="R1130" s="1">
        <v>44771</v>
      </c>
      <c r="S1130" t="s">
        <v>773</v>
      </c>
      <c r="T1130" t="s">
        <v>119</v>
      </c>
      <c r="U1130" t="s">
        <v>60</v>
      </c>
      <c r="V1130" t="s">
        <v>300</v>
      </c>
      <c r="W1130">
        <v>1470</v>
      </c>
      <c r="X1130" t="s">
        <v>2706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44602</v>
      </c>
      <c r="AW1130" s="106">
        <v>4.5</v>
      </c>
      <c r="AX1130" s="15">
        <f>VLOOKUP(dummy_data!$AU1130,dummy_oppeained!B:C,2,0)</f>
        <v>5</v>
      </c>
      <c r="AY1130" s="22" t="str">
        <f>VLOOKUP(AT1130,dummy_oppeained!B:D,3,0)</f>
        <v>hindeline arvestus (eristav hindamine)</v>
      </c>
      <c r="AZ1130" s="72">
        <f>VLOOKUP(AS:AS,hinded_abi!B:D,3,0)</f>
        <v>0</v>
      </c>
      <c r="BA1130" s="26">
        <f t="shared" si="51"/>
        <v>0</v>
      </c>
      <c r="BB1130" s="27">
        <f t="shared" si="52"/>
        <v>5</v>
      </c>
      <c r="BC1130" s="95" t="str">
        <f t="shared" si="53"/>
        <v>S00047_32305255508_õppeaine40_44602</v>
      </c>
      <c r="BD1130" s="99">
        <f>COUNTIF($BC$2:BC1130, BC1130)</f>
        <v>1</v>
      </c>
    </row>
    <row r="1131" spans="1:56" hidden="1" x14ac:dyDescent="0.25">
      <c r="A1131" t="s">
        <v>347</v>
      </c>
      <c r="B1131" t="s">
        <v>242</v>
      </c>
      <c r="C1131" t="s">
        <v>174</v>
      </c>
      <c r="D1131" t="s">
        <v>876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0">
        <v>45708</v>
      </c>
      <c r="M1131" s="1">
        <v>45211</v>
      </c>
      <c r="N1131" t="s">
        <v>270</v>
      </c>
      <c r="O1131" t="s">
        <v>55</v>
      </c>
      <c r="P1131" t="s">
        <v>939</v>
      </c>
      <c r="Q1131" t="s">
        <v>57</v>
      </c>
      <c r="R1131" s="1">
        <v>44771</v>
      </c>
      <c r="S1131" t="s">
        <v>773</v>
      </c>
      <c r="T1131" t="s">
        <v>119</v>
      </c>
      <c r="U1131" t="s">
        <v>60</v>
      </c>
      <c r="V1131" t="s">
        <v>300</v>
      </c>
      <c r="W1131">
        <v>1470</v>
      </c>
      <c r="X1131" t="s">
        <v>2706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44814</v>
      </c>
      <c r="AW1131" s="106">
        <v>4.5</v>
      </c>
      <c r="AX1131" s="40">
        <f>VLOOKUP(dummy_data!$AU1131,dummy_oppeained!B:C,2,0)</f>
        <v>3</v>
      </c>
      <c r="AY1131" s="22" t="str">
        <f>VLOOKUP(AT1131,dummy_oppeained!B:D,3,0)</f>
        <v>arvestus (mitteeristav)</v>
      </c>
      <c r="AZ1131" s="72" t="str">
        <f>VLOOKUP(AS:AS,hinded_abi!B:D,3,0)</f>
        <v>NULL</v>
      </c>
      <c r="BA1131" s="26" t="str">
        <f t="shared" si="51"/>
        <v/>
      </c>
      <c r="BB1131" s="27">
        <f t="shared" si="52"/>
        <v>0</v>
      </c>
      <c r="BC1131" s="95" t="str">
        <f t="shared" si="53"/>
        <v>S00047_32305255508_õppeaine31_44814</v>
      </c>
      <c r="BD1131" s="99">
        <f>COUNTIF($BC$2:BC1131, BC1131)</f>
        <v>1</v>
      </c>
    </row>
    <row r="1132" spans="1:56" hidden="1" x14ac:dyDescent="0.25">
      <c r="A1132" t="s">
        <v>347</v>
      </c>
      <c r="B1132" t="s">
        <v>242</v>
      </c>
      <c r="C1132" t="s">
        <v>174</v>
      </c>
      <c r="D1132" t="s">
        <v>876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0">
        <v>45708</v>
      </c>
      <c r="M1132" s="1">
        <v>45211</v>
      </c>
      <c r="N1132" t="s">
        <v>270</v>
      </c>
      <c r="O1132" t="s">
        <v>55</v>
      </c>
      <c r="P1132" t="s">
        <v>939</v>
      </c>
      <c r="Q1132" t="s">
        <v>57</v>
      </c>
      <c r="R1132" s="1">
        <v>44771</v>
      </c>
      <c r="S1132" t="s">
        <v>773</v>
      </c>
      <c r="T1132" t="s">
        <v>119</v>
      </c>
      <c r="U1132" t="s">
        <v>60</v>
      </c>
      <c r="V1132" t="s">
        <v>300</v>
      </c>
      <c r="W1132">
        <v>1470</v>
      </c>
      <c r="X1132" t="s">
        <v>2706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44084</v>
      </c>
      <c r="AW1132" s="106">
        <v>4.5</v>
      </c>
      <c r="AX1132" s="15">
        <f>VLOOKUP(dummy_data!$AU1132,dummy_oppeained!B:C,2,0)</f>
        <v>6</v>
      </c>
      <c r="AY1132" s="22" t="str">
        <f>VLOOKUP(AT1132,dummy_oppeained!B:D,3,0)</f>
        <v>hindeline arvestus (eristav hindamine)</v>
      </c>
      <c r="AZ1132" s="72">
        <f>VLOOKUP(AS:AS,hinded_abi!B:D,3,0)</f>
        <v>2</v>
      </c>
      <c r="BA1132" s="26">
        <f t="shared" si="51"/>
        <v>12</v>
      </c>
      <c r="BB1132" s="27">
        <f t="shared" si="52"/>
        <v>6</v>
      </c>
      <c r="BC1132" s="95" t="str">
        <f t="shared" si="53"/>
        <v>S00047_32305255508_õppeaine83_44084</v>
      </c>
      <c r="BD1132" s="99">
        <f>COUNTIF($BC$2:BC1132, BC1132)</f>
        <v>1</v>
      </c>
    </row>
    <row r="1133" spans="1:56" hidden="1" x14ac:dyDescent="0.25">
      <c r="A1133" t="s">
        <v>347</v>
      </c>
      <c r="B1133" t="s">
        <v>242</v>
      </c>
      <c r="C1133" t="s">
        <v>174</v>
      </c>
      <c r="D1133" t="s">
        <v>876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0">
        <v>45708</v>
      </c>
      <c r="M1133" s="1">
        <v>45211</v>
      </c>
      <c r="N1133" t="s">
        <v>270</v>
      </c>
      <c r="O1133" t="s">
        <v>55</v>
      </c>
      <c r="P1133" t="s">
        <v>939</v>
      </c>
      <c r="Q1133" t="s">
        <v>57</v>
      </c>
      <c r="R1133" s="1">
        <v>44771</v>
      </c>
      <c r="S1133" t="s">
        <v>773</v>
      </c>
      <c r="T1133" t="s">
        <v>119</v>
      </c>
      <c r="U1133" t="s">
        <v>60</v>
      </c>
      <c r="V1133" t="s">
        <v>300</v>
      </c>
      <c r="W1133">
        <v>1470</v>
      </c>
      <c r="X1133" t="s">
        <v>2706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44814</v>
      </c>
      <c r="AW1133" s="106">
        <v>4.5</v>
      </c>
      <c r="AX1133" s="40">
        <f>VLOOKUP(dummy_data!$AU1133,dummy_oppeained!B:C,2,0)</f>
        <v>3</v>
      </c>
      <c r="AY1133" s="22" t="str">
        <f>VLOOKUP(AT1133,dummy_oppeained!B:D,3,0)</f>
        <v>arvestus (mitteeristav)</v>
      </c>
      <c r="AZ1133" s="72" t="str">
        <f>VLOOKUP(AS:AS,hinded_abi!B:D,3,0)</f>
        <v>NULL</v>
      </c>
      <c r="BA1133" s="26" t="str">
        <f t="shared" si="51"/>
        <v/>
      </c>
      <c r="BB1133" s="27">
        <f t="shared" si="52"/>
        <v>0</v>
      </c>
      <c r="BC1133" s="95" t="str">
        <f t="shared" si="53"/>
        <v>S00047_32305255508_õppeaine57_44814</v>
      </c>
      <c r="BD1133" s="99">
        <f>COUNTIF($BC$2:BC1133, BC1133)</f>
        <v>1</v>
      </c>
    </row>
    <row r="1134" spans="1:56" hidden="1" x14ac:dyDescent="0.25">
      <c r="A1134" t="s">
        <v>347</v>
      </c>
      <c r="B1134" t="s">
        <v>242</v>
      </c>
      <c r="C1134" t="s">
        <v>174</v>
      </c>
      <c r="D1134" t="s">
        <v>876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0">
        <v>45708</v>
      </c>
      <c r="M1134" s="1">
        <v>45211</v>
      </c>
      <c r="N1134" t="s">
        <v>270</v>
      </c>
      <c r="O1134" t="s">
        <v>55</v>
      </c>
      <c r="P1134" t="s">
        <v>939</v>
      </c>
      <c r="Q1134" t="s">
        <v>57</v>
      </c>
      <c r="R1134" s="1">
        <v>44771</v>
      </c>
      <c r="S1134" t="s">
        <v>773</v>
      </c>
      <c r="T1134" t="s">
        <v>119</v>
      </c>
      <c r="U1134" t="s">
        <v>60</v>
      </c>
      <c r="V1134" t="s">
        <v>300</v>
      </c>
      <c r="W1134">
        <v>1470</v>
      </c>
      <c r="X1134" t="s">
        <v>2706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45179</v>
      </c>
      <c r="AW1134" s="106">
        <v>4.5</v>
      </c>
      <c r="AX1134" s="15">
        <f>VLOOKUP(dummy_data!$AU1134,dummy_oppeained!B:C,2,0)</f>
        <v>8</v>
      </c>
      <c r="AY1134" s="22" t="str">
        <f>VLOOKUP(AT1134,dummy_oppeained!B:D,3,0)</f>
        <v>eksam (eristav hindamine)</v>
      </c>
      <c r="AZ1134" s="72">
        <f>VLOOKUP(AS:AS,hinded_abi!B:D,3,0)</f>
        <v>2</v>
      </c>
      <c r="BA1134" s="26">
        <f t="shared" si="51"/>
        <v>16</v>
      </c>
      <c r="BB1134" s="27">
        <f t="shared" si="52"/>
        <v>8</v>
      </c>
      <c r="BC1134" s="95" t="str">
        <f t="shared" si="53"/>
        <v>S00047_32305255508_õppeaine23_45179</v>
      </c>
      <c r="BD1134" s="99">
        <f>COUNTIF($BC$2:BC1134, BC1134)</f>
        <v>1</v>
      </c>
    </row>
    <row r="1135" spans="1:56" hidden="1" x14ac:dyDescent="0.25">
      <c r="A1135" t="s">
        <v>347</v>
      </c>
      <c r="B1135" t="s">
        <v>242</v>
      </c>
      <c r="C1135" t="s">
        <v>174</v>
      </c>
      <c r="D1135" t="s">
        <v>876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0">
        <v>45708</v>
      </c>
      <c r="M1135" s="1">
        <v>45211</v>
      </c>
      <c r="N1135" t="s">
        <v>270</v>
      </c>
      <c r="O1135" t="s">
        <v>55</v>
      </c>
      <c r="P1135" t="s">
        <v>939</v>
      </c>
      <c r="Q1135" t="s">
        <v>57</v>
      </c>
      <c r="R1135" s="1">
        <v>44771</v>
      </c>
      <c r="S1135" t="s">
        <v>773</v>
      </c>
      <c r="T1135" t="s">
        <v>119</v>
      </c>
      <c r="U1135" t="s">
        <v>60</v>
      </c>
      <c r="V1135" t="s">
        <v>300</v>
      </c>
      <c r="W1135">
        <v>1470</v>
      </c>
      <c r="X1135" t="s">
        <v>2706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45332</v>
      </c>
      <c r="AW1135" s="106">
        <v>4.5</v>
      </c>
      <c r="AX1135" s="40">
        <f>VLOOKUP(dummy_data!$AU1135,dummy_oppeained!B:C,2,0)</f>
        <v>6</v>
      </c>
      <c r="AY1135" s="22" t="str">
        <f>VLOOKUP(AT1135,dummy_oppeained!B:D,3,0)</f>
        <v>hindeline arvestus (eristav hindamine)</v>
      </c>
      <c r="AZ1135" s="72">
        <f>VLOOKUP(AS:AS,hinded_abi!B:D,3,0)</f>
        <v>3</v>
      </c>
      <c r="BA1135" s="26">
        <f t="shared" si="51"/>
        <v>18</v>
      </c>
      <c r="BB1135" s="27">
        <f t="shared" si="52"/>
        <v>6</v>
      </c>
      <c r="BC1135" s="95" t="str">
        <f t="shared" si="53"/>
        <v>S00047_32305255508_õppeaine42_45332</v>
      </c>
      <c r="BD1135" s="99">
        <f>COUNTIF($BC$2:BC1135, BC1135)</f>
        <v>1</v>
      </c>
    </row>
    <row r="1136" spans="1:56" hidden="1" x14ac:dyDescent="0.25">
      <c r="A1136" t="s">
        <v>347</v>
      </c>
      <c r="B1136" t="s">
        <v>242</v>
      </c>
      <c r="C1136" t="s">
        <v>174</v>
      </c>
      <c r="D1136" t="s">
        <v>876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0">
        <v>45708</v>
      </c>
      <c r="M1136" s="1">
        <v>45211</v>
      </c>
      <c r="N1136" t="s">
        <v>270</v>
      </c>
      <c r="O1136" t="s">
        <v>55</v>
      </c>
      <c r="P1136" t="s">
        <v>939</v>
      </c>
      <c r="Q1136" t="s">
        <v>57</v>
      </c>
      <c r="R1136" s="1">
        <v>44771</v>
      </c>
      <c r="S1136" t="s">
        <v>773</v>
      </c>
      <c r="T1136" t="s">
        <v>119</v>
      </c>
      <c r="U1136" t="s">
        <v>60</v>
      </c>
      <c r="V1136" t="s">
        <v>300</v>
      </c>
      <c r="W1136">
        <v>1470</v>
      </c>
      <c r="X1136" t="s">
        <v>2706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44449</v>
      </c>
      <c r="AW1136" s="106">
        <v>4.5</v>
      </c>
      <c r="AX1136" s="15">
        <f>VLOOKUP(dummy_data!$AU1136,dummy_oppeained!B:C,2,0)</f>
        <v>5</v>
      </c>
      <c r="AY1136" s="22" t="str">
        <f>VLOOKUP(AT1136,dummy_oppeained!B:D,3,0)</f>
        <v>hindeline arvestus (eristav hindamine)</v>
      </c>
      <c r="AZ1136" s="72">
        <f>VLOOKUP(AS:AS,hinded_abi!B:D,3,0)</f>
        <v>5</v>
      </c>
      <c r="BA1136" s="26">
        <f t="shared" si="51"/>
        <v>25</v>
      </c>
      <c r="BB1136" s="27">
        <f t="shared" si="52"/>
        <v>5</v>
      </c>
      <c r="BC1136" s="95" t="str">
        <f t="shared" si="53"/>
        <v>S00047_32305255508_õppeaine95_44449</v>
      </c>
      <c r="BD1136" s="99">
        <f>COUNTIF($BC$2:BC1136, BC1136)</f>
        <v>1</v>
      </c>
    </row>
    <row r="1137" spans="1:56" hidden="1" x14ac:dyDescent="0.25">
      <c r="A1137" t="s">
        <v>347</v>
      </c>
      <c r="B1137" t="s">
        <v>242</v>
      </c>
      <c r="C1137" t="s">
        <v>174</v>
      </c>
      <c r="D1137" t="s">
        <v>876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0">
        <v>45708</v>
      </c>
      <c r="M1137" s="1">
        <v>45211</v>
      </c>
      <c r="N1137" t="s">
        <v>270</v>
      </c>
      <c r="O1137" t="s">
        <v>55</v>
      </c>
      <c r="P1137" t="s">
        <v>939</v>
      </c>
      <c r="Q1137" t="s">
        <v>57</v>
      </c>
      <c r="R1137" s="1">
        <v>44771</v>
      </c>
      <c r="S1137" t="s">
        <v>773</v>
      </c>
      <c r="T1137" t="s">
        <v>119</v>
      </c>
      <c r="U1137" t="s">
        <v>60</v>
      </c>
      <c r="V1137" t="s">
        <v>300</v>
      </c>
      <c r="W1137">
        <v>1470</v>
      </c>
      <c r="X1137" t="s">
        <v>2706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44967</v>
      </c>
      <c r="AW1137" s="106">
        <v>4.5</v>
      </c>
      <c r="AX1137" s="40">
        <f>VLOOKUP(dummy_data!$AU1137,dummy_oppeained!B:C,2,0)</f>
        <v>3</v>
      </c>
      <c r="AY1137" s="22" t="str">
        <f>VLOOKUP(AT1137,dummy_oppeained!B:D,3,0)</f>
        <v>arvestus (mitteeristav)</v>
      </c>
      <c r="AZ1137" s="72" t="str">
        <f>VLOOKUP(AS:AS,hinded_abi!B:D,3,0)</f>
        <v>NULL</v>
      </c>
      <c r="BA1137" s="26" t="str">
        <f t="shared" si="51"/>
        <v/>
      </c>
      <c r="BB1137" s="27">
        <f t="shared" si="52"/>
        <v>0</v>
      </c>
      <c r="BC1137" s="95" t="str">
        <f t="shared" si="53"/>
        <v>S00047_32305255508_õppeaine15_44967</v>
      </c>
      <c r="BD1137" s="99">
        <f>COUNTIF($BC$2:BC1137, BC1137)</f>
        <v>1</v>
      </c>
    </row>
    <row r="1138" spans="1:56" hidden="1" x14ac:dyDescent="0.25">
      <c r="A1138" t="s">
        <v>347</v>
      </c>
      <c r="B1138" t="s">
        <v>242</v>
      </c>
      <c r="C1138" t="s">
        <v>174</v>
      </c>
      <c r="D1138" t="s">
        <v>876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0">
        <v>45708</v>
      </c>
      <c r="M1138" s="1">
        <v>45211</v>
      </c>
      <c r="N1138" t="s">
        <v>270</v>
      </c>
      <c r="O1138" t="s">
        <v>55</v>
      </c>
      <c r="P1138" t="s">
        <v>939</v>
      </c>
      <c r="Q1138" t="s">
        <v>57</v>
      </c>
      <c r="R1138" s="1">
        <v>44771</v>
      </c>
      <c r="S1138" t="s">
        <v>773</v>
      </c>
      <c r="T1138" t="s">
        <v>119</v>
      </c>
      <c r="U1138" t="s">
        <v>60</v>
      </c>
      <c r="V1138" t="s">
        <v>300</v>
      </c>
      <c r="W1138">
        <v>1470</v>
      </c>
      <c r="X1138" t="s">
        <v>2706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44237</v>
      </c>
      <c r="AW1138" s="106">
        <v>4.5</v>
      </c>
      <c r="AX1138" s="15">
        <f>VLOOKUP(dummy_data!$AU1138,dummy_oppeained!B:C,2,0)</f>
        <v>6</v>
      </c>
      <c r="AY1138" s="22" t="str">
        <f>VLOOKUP(AT1138,dummy_oppeained!B:D,3,0)</f>
        <v>hindeline arvestus (eristav hindamine)</v>
      </c>
      <c r="AZ1138" s="72">
        <f>VLOOKUP(AS:AS,hinded_abi!B:D,3,0)</f>
        <v>0</v>
      </c>
      <c r="BA1138" s="26">
        <f t="shared" si="51"/>
        <v>0</v>
      </c>
      <c r="BB1138" s="27">
        <f t="shared" si="52"/>
        <v>6</v>
      </c>
      <c r="BC1138" s="95" t="str">
        <f t="shared" si="53"/>
        <v>S00047_32305255508_õppeaine70_44237</v>
      </c>
      <c r="BD1138" s="99">
        <f>COUNTIF($BC$2:BC1138, BC1138)</f>
        <v>1</v>
      </c>
    </row>
    <row r="1139" spans="1:56" hidden="1" x14ac:dyDescent="0.25">
      <c r="A1139" t="s">
        <v>347</v>
      </c>
      <c r="B1139" t="s">
        <v>242</v>
      </c>
      <c r="C1139" t="s">
        <v>174</v>
      </c>
      <c r="D1139" t="s">
        <v>876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0">
        <v>45708</v>
      </c>
      <c r="M1139" s="1">
        <v>45211</v>
      </c>
      <c r="N1139" t="s">
        <v>270</v>
      </c>
      <c r="O1139" t="s">
        <v>55</v>
      </c>
      <c r="P1139" t="s">
        <v>939</v>
      </c>
      <c r="Q1139" t="s">
        <v>57</v>
      </c>
      <c r="R1139" s="1">
        <v>44771</v>
      </c>
      <c r="S1139" t="s">
        <v>773</v>
      </c>
      <c r="T1139" t="s">
        <v>119</v>
      </c>
      <c r="U1139" t="s">
        <v>60</v>
      </c>
      <c r="V1139" t="s">
        <v>300</v>
      </c>
      <c r="W1139">
        <v>1470</v>
      </c>
      <c r="X1139" t="s">
        <v>2706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44967</v>
      </c>
      <c r="AW1139" s="106">
        <v>4.5</v>
      </c>
      <c r="AX1139" s="40">
        <f>VLOOKUP(dummy_data!$AU1139,dummy_oppeained!B:C,2,0)</f>
        <v>9</v>
      </c>
      <c r="AY1139" s="22" t="str">
        <f>VLOOKUP(AT1139,dummy_oppeained!B:D,3,0)</f>
        <v>eksam (eristav hindamine)</v>
      </c>
      <c r="AZ1139" s="72">
        <f>VLOOKUP(AS:AS,hinded_abi!B:D,3,0)</f>
        <v>1</v>
      </c>
      <c r="BA1139" s="26">
        <f t="shared" si="51"/>
        <v>9</v>
      </c>
      <c r="BB1139" s="27">
        <f t="shared" si="52"/>
        <v>9</v>
      </c>
      <c r="BC1139" s="95" t="str">
        <f t="shared" si="53"/>
        <v>S00047_32305255508_õppeaine66_44967</v>
      </c>
      <c r="BD1139" s="99">
        <f>COUNTIF($BC$2:BC1139, BC1139)</f>
        <v>1</v>
      </c>
    </row>
    <row r="1140" spans="1:56" hidden="1" x14ac:dyDescent="0.25">
      <c r="A1140" t="s">
        <v>347</v>
      </c>
      <c r="B1140" t="s">
        <v>242</v>
      </c>
      <c r="C1140" t="s">
        <v>174</v>
      </c>
      <c r="D1140" t="s">
        <v>876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0">
        <v>45708</v>
      </c>
      <c r="M1140" s="1">
        <v>45211</v>
      </c>
      <c r="N1140" t="s">
        <v>270</v>
      </c>
      <c r="O1140" t="s">
        <v>55</v>
      </c>
      <c r="P1140" t="s">
        <v>939</v>
      </c>
      <c r="Q1140" t="s">
        <v>57</v>
      </c>
      <c r="R1140" s="1">
        <v>44771</v>
      </c>
      <c r="S1140" t="s">
        <v>773</v>
      </c>
      <c r="T1140" t="s">
        <v>119</v>
      </c>
      <c r="U1140" t="s">
        <v>60</v>
      </c>
      <c r="V1140" t="s">
        <v>300</v>
      </c>
      <c r="W1140">
        <v>1470</v>
      </c>
      <c r="X1140" t="s">
        <v>2706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44602</v>
      </c>
      <c r="AW1140" s="106">
        <v>4.5</v>
      </c>
      <c r="AX1140" s="15">
        <f>VLOOKUP(dummy_data!$AU1140,dummy_oppeained!B:C,2,0)</f>
        <v>2</v>
      </c>
      <c r="AY1140" s="22" t="str">
        <f>VLOOKUP(AT1140,dummy_oppeained!B:D,3,0)</f>
        <v>arvestus (mitteeristav)</v>
      </c>
      <c r="AZ1140" s="72">
        <f>VLOOKUP(AS:AS,hinded_abi!B:D,3,0)</f>
        <v>0</v>
      </c>
      <c r="BA1140" s="26">
        <f t="shared" si="51"/>
        <v>0</v>
      </c>
      <c r="BB1140" s="27">
        <f t="shared" si="52"/>
        <v>0</v>
      </c>
      <c r="BC1140" s="95" t="str">
        <f t="shared" si="53"/>
        <v>S00047_32305255508_õppeaine60_44602</v>
      </c>
      <c r="BD1140" s="99">
        <f>COUNTIF($BC$2:BC1140, BC1140)</f>
        <v>1</v>
      </c>
    </row>
    <row r="1141" spans="1:56" hidden="1" x14ac:dyDescent="0.25">
      <c r="A1141" t="s">
        <v>347</v>
      </c>
      <c r="B1141" t="s">
        <v>242</v>
      </c>
      <c r="C1141" t="s">
        <v>174</v>
      </c>
      <c r="D1141" t="s">
        <v>876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0">
        <v>45708</v>
      </c>
      <c r="M1141" s="1">
        <v>45211</v>
      </c>
      <c r="N1141" t="s">
        <v>270</v>
      </c>
      <c r="O1141" t="s">
        <v>55</v>
      </c>
      <c r="P1141" t="s">
        <v>939</v>
      </c>
      <c r="Q1141" t="s">
        <v>57</v>
      </c>
      <c r="R1141" s="1">
        <v>44771</v>
      </c>
      <c r="S1141" t="s">
        <v>773</v>
      </c>
      <c r="T1141" t="s">
        <v>119</v>
      </c>
      <c r="U1141" t="s">
        <v>60</v>
      </c>
      <c r="V1141" t="s">
        <v>300</v>
      </c>
      <c r="W1141">
        <v>1470</v>
      </c>
      <c r="X1141" t="s">
        <v>2706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44237</v>
      </c>
      <c r="AW1141" s="106">
        <v>4.5</v>
      </c>
      <c r="AX1141" s="40">
        <f>VLOOKUP(dummy_data!$AU1141,dummy_oppeained!B:C,2,0)</f>
        <v>5</v>
      </c>
      <c r="AY1141" s="22" t="str">
        <f>VLOOKUP(AT1141,dummy_oppeained!B:D,3,0)</f>
        <v>hindeline arvestus (eristav hindamine)</v>
      </c>
      <c r="AZ1141" s="72">
        <f>VLOOKUP(AS:AS,hinded_abi!B:D,3,0)</f>
        <v>0</v>
      </c>
      <c r="BA1141" s="26">
        <f t="shared" si="51"/>
        <v>0</v>
      </c>
      <c r="BB1141" s="27">
        <f t="shared" si="52"/>
        <v>5</v>
      </c>
      <c r="BC1141" s="95" t="str">
        <f t="shared" si="53"/>
        <v>S00047_32305255508_õppeaine25_44237</v>
      </c>
      <c r="BD1141" s="99">
        <f>COUNTIF($BC$2:BC1141, BC1141)</f>
        <v>1</v>
      </c>
    </row>
    <row r="1142" spans="1:56" hidden="1" x14ac:dyDescent="0.25">
      <c r="A1142" t="s">
        <v>347</v>
      </c>
      <c r="B1142" t="s">
        <v>242</v>
      </c>
      <c r="C1142" t="s">
        <v>174</v>
      </c>
      <c r="D1142" t="s">
        <v>876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0">
        <v>45708</v>
      </c>
      <c r="M1142" s="1">
        <v>45211</v>
      </c>
      <c r="N1142" t="s">
        <v>270</v>
      </c>
      <c r="O1142" t="s">
        <v>55</v>
      </c>
      <c r="P1142" t="s">
        <v>939</v>
      </c>
      <c r="Q1142" t="s">
        <v>57</v>
      </c>
      <c r="R1142" s="1">
        <v>44771</v>
      </c>
      <c r="S1142" t="s">
        <v>773</v>
      </c>
      <c r="T1142" t="s">
        <v>119</v>
      </c>
      <c r="U1142" t="s">
        <v>60</v>
      </c>
      <c r="V1142" t="s">
        <v>300</v>
      </c>
      <c r="W1142">
        <v>1470</v>
      </c>
      <c r="X1142" t="s">
        <v>2706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45698</v>
      </c>
      <c r="AW1142" s="106">
        <v>4.5</v>
      </c>
      <c r="AX1142" s="15">
        <f>VLOOKUP(dummy_data!$AU1142,dummy_oppeained!B:C,2,0)</f>
        <v>6</v>
      </c>
      <c r="AY1142" s="22" t="str">
        <f>VLOOKUP(AT1142,dummy_oppeained!B:D,3,0)</f>
        <v>hindeline arvestus (eristav hindamine)</v>
      </c>
      <c r="AZ1142" s="72">
        <f>VLOOKUP(AS:AS,hinded_abi!B:D,3,0)</f>
        <v>2</v>
      </c>
      <c r="BA1142" s="26">
        <f t="shared" si="51"/>
        <v>12</v>
      </c>
      <c r="BB1142" s="27">
        <f t="shared" si="52"/>
        <v>6</v>
      </c>
      <c r="BC1142" s="95" t="str">
        <f t="shared" si="53"/>
        <v>S00047_32305255508_õppeaine92_45698</v>
      </c>
      <c r="BD1142" s="99">
        <f>COUNTIF($BC$2:BC1142, BC1142)</f>
        <v>1</v>
      </c>
    </row>
    <row r="1143" spans="1:56" hidden="1" x14ac:dyDescent="0.25">
      <c r="A1143" t="s">
        <v>347</v>
      </c>
      <c r="B1143" t="s">
        <v>242</v>
      </c>
      <c r="C1143" t="s">
        <v>174</v>
      </c>
      <c r="D1143" t="s">
        <v>876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0">
        <v>45708</v>
      </c>
      <c r="M1143" s="1">
        <v>45211</v>
      </c>
      <c r="N1143" t="s">
        <v>270</v>
      </c>
      <c r="O1143" t="s">
        <v>55</v>
      </c>
      <c r="P1143" t="s">
        <v>939</v>
      </c>
      <c r="Q1143" t="s">
        <v>57</v>
      </c>
      <c r="R1143" s="1">
        <v>44771</v>
      </c>
      <c r="S1143" t="s">
        <v>773</v>
      </c>
      <c r="T1143" t="s">
        <v>119</v>
      </c>
      <c r="U1143" t="s">
        <v>60</v>
      </c>
      <c r="V1143" t="s">
        <v>300</v>
      </c>
      <c r="W1143">
        <v>1470</v>
      </c>
      <c r="X1143" t="s">
        <v>2706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44967</v>
      </c>
      <c r="AW1143" s="106">
        <v>4.5</v>
      </c>
      <c r="AX1143" s="40">
        <f>VLOOKUP(dummy_data!$AU1143,dummy_oppeained!B:C,2,0)</f>
        <v>2</v>
      </c>
      <c r="AY1143" s="22" t="str">
        <f>VLOOKUP(AT1143,dummy_oppeained!B:D,3,0)</f>
        <v>arvestus (mitteeristav)</v>
      </c>
      <c r="AZ1143" s="72" t="str">
        <f>VLOOKUP(AS:AS,hinded_abi!B:D,3,0)</f>
        <v>NULL</v>
      </c>
      <c r="BA1143" s="26" t="str">
        <f t="shared" si="51"/>
        <v/>
      </c>
      <c r="BB1143" s="27">
        <f t="shared" si="52"/>
        <v>0</v>
      </c>
      <c r="BC1143" s="95" t="str">
        <f t="shared" si="53"/>
        <v>S00047_32305255508_õppeaine4_44967</v>
      </c>
      <c r="BD1143" s="99">
        <f>COUNTIF($BC$2:BC1143, BC1143)</f>
        <v>1</v>
      </c>
    </row>
    <row r="1144" spans="1:56" hidden="1" x14ac:dyDescent="0.25">
      <c r="A1144" t="s">
        <v>347</v>
      </c>
      <c r="B1144" t="s">
        <v>242</v>
      </c>
      <c r="C1144" t="s">
        <v>174</v>
      </c>
      <c r="D1144" t="s">
        <v>876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0">
        <v>45708</v>
      </c>
      <c r="M1144" s="1">
        <v>45211</v>
      </c>
      <c r="N1144" t="s">
        <v>270</v>
      </c>
      <c r="O1144" t="s">
        <v>55</v>
      </c>
      <c r="P1144" t="s">
        <v>939</v>
      </c>
      <c r="Q1144" t="s">
        <v>57</v>
      </c>
      <c r="R1144" s="1">
        <v>44771</v>
      </c>
      <c r="S1144" t="s">
        <v>773</v>
      </c>
      <c r="T1144" t="s">
        <v>119</v>
      </c>
      <c r="U1144" t="s">
        <v>60</v>
      </c>
      <c r="V1144" t="s">
        <v>300</v>
      </c>
      <c r="W1144">
        <v>1470</v>
      </c>
      <c r="X1144" t="s">
        <v>2706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45910</v>
      </c>
      <c r="AW1144" s="106">
        <v>4.5</v>
      </c>
      <c r="AX1144" s="15">
        <f>VLOOKUP(dummy_data!$AU1144,dummy_oppeained!B:C,2,0)</f>
        <v>3</v>
      </c>
      <c r="AY1144" s="22" t="str">
        <f>VLOOKUP(AT1144,dummy_oppeained!B:D,3,0)</f>
        <v>arvestus (mitteeristav)</v>
      </c>
      <c r="AZ1144" s="72" t="str">
        <f>VLOOKUP(AS:AS,hinded_abi!B:D,3,0)</f>
        <v>NULL</v>
      </c>
      <c r="BA1144" s="26" t="str">
        <f t="shared" si="51"/>
        <v/>
      </c>
      <c r="BB1144" s="27">
        <f t="shared" si="52"/>
        <v>0</v>
      </c>
      <c r="BC1144" s="95" t="str">
        <f t="shared" si="53"/>
        <v>S00047_32305255508_õppeaine29_45910</v>
      </c>
      <c r="BD1144" s="99">
        <f>COUNTIF($BC$2:BC1144, BC1144)</f>
        <v>1</v>
      </c>
    </row>
    <row r="1145" spans="1:56" hidden="1" x14ac:dyDescent="0.25">
      <c r="A1145" t="s">
        <v>347</v>
      </c>
      <c r="B1145" t="s">
        <v>242</v>
      </c>
      <c r="C1145" t="s">
        <v>174</v>
      </c>
      <c r="D1145" t="s">
        <v>876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0">
        <v>45708</v>
      </c>
      <c r="M1145" s="1">
        <v>45211</v>
      </c>
      <c r="N1145" t="s">
        <v>270</v>
      </c>
      <c r="O1145" t="s">
        <v>55</v>
      </c>
      <c r="P1145" t="s">
        <v>939</v>
      </c>
      <c r="Q1145" t="s">
        <v>57</v>
      </c>
      <c r="R1145" s="1">
        <v>44771</v>
      </c>
      <c r="S1145" t="s">
        <v>773</v>
      </c>
      <c r="T1145" t="s">
        <v>119</v>
      </c>
      <c r="U1145" t="s">
        <v>60</v>
      </c>
      <c r="V1145" t="s">
        <v>300</v>
      </c>
      <c r="W1145">
        <v>1470</v>
      </c>
      <c r="X1145" t="s">
        <v>2706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44967</v>
      </c>
      <c r="AW1145" s="106">
        <v>4.5</v>
      </c>
      <c r="AX1145" s="40">
        <f>VLOOKUP(dummy_data!$AU1145,dummy_oppeained!B:C,2,0)</f>
        <v>3</v>
      </c>
      <c r="AY1145" s="22" t="str">
        <f>VLOOKUP(AT1145,dummy_oppeained!B:D,3,0)</f>
        <v>arvestus (mitteeristav)</v>
      </c>
      <c r="AZ1145" s="72" t="str">
        <f>VLOOKUP(AS:AS,hinded_abi!B:D,3,0)</f>
        <v>NULL</v>
      </c>
      <c r="BA1145" s="26" t="str">
        <f t="shared" si="51"/>
        <v/>
      </c>
      <c r="BB1145" s="27">
        <f t="shared" si="52"/>
        <v>0</v>
      </c>
      <c r="BC1145" s="95" t="str">
        <f t="shared" si="53"/>
        <v>S00047_32305255508_õppeaine91_44967</v>
      </c>
      <c r="BD1145" s="99">
        <f>COUNTIF($BC$2:BC1145, BC1145)</f>
        <v>1</v>
      </c>
    </row>
    <row r="1146" spans="1:56" hidden="1" x14ac:dyDescent="0.25">
      <c r="A1146" t="s">
        <v>347</v>
      </c>
      <c r="B1146" t="s">
        <v>242</v>
      </c>
      <c r="C1146" t="s">
        <v>174</v>
      </c>
      <c r="D1146" t="s">
        <v>876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0">
        <v>45708</v>
      </c>
      <c r="M1146" s="1">
        <v>45211</v>
      </c>
      <c r="N1146" t="s">
        <v>270</v>
      </c>
      <c r="O1146" t="s">
        <v>55</v>
      </c>
      <c r="P1146" t="s">
        <v>939</v>
      </c>
      <c r="Q1146" t="s">
        <v>57</v>
      </c>
      <c r="R1146" s="1">
        <v>44771</v>
      </c>
      <c r="S1146" t="s">
        <v>773</v>
      </c>
      <c r="T1146" t="s">
        <v>119</v>
      </c>
      <c r="U1146" t="s">
        <v>60</v>
      </c>
      <c r="V1146" t="s">
        <v>300</v>
      </c>
      <c r="W1146">
        <v>1470</v>
      </c>
      <c r="X1146" t="s">
        <v>2706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45179</v>
      </c>
      <c r="AW1146" s="106">
        <v>4.5</v>
      </c>
      <c r="AX1146" s="15">
        <f>VLOOKUP(dummy_data!$AU1146,dummy_oppeained!B:C,2,0)</f>
        <v>6</v>
      </c>
      <c r="AY1146" s="22" t="str">
        <f>VLOOKUP(AT1146,dummy_oppeained!B:D,3,0)</f>
        <v>hindeline arvestus (eristav hindamine)</v>
      </c>
      <c r="AZ1146" s="72">
        <f>VLOOKUP(AS:AS,hinded_abi!B:D,3,0)</f>
        <v>1</v>
      </c>
      <c r="BA1146" s="26">
        <f t="shared" si="51"/>
        <v>6</v>
      </c>
      <c r="BB1146" s="27">
        <f t="shared" si="52"/>
        <v>6</v>
      </c>
      <c r="BC1146" s="95" t="str">
        <f t="shared" si="53"/>
        <v>S00047_32305255508_õppeaine72_45179</v>
      </c>
      <c r="BD1146" s="99">
        <f>COUNTIF($BC$2:BC1146, BC1146)</f>
        <v>1</v>
      </c>
    </row>
    <row r="1147" spans="1:56" hidden="1" x14ac:dyDescent="0.25">
      <c r="A1147" t="s">
        <v>347</v>
      </c>
      <c r="B1147" t="s">
        <v>242</v>
      </c>
      <c r="C1147" t="s">
        <v>174</v>
      </c>
      <c r="D1147" t="s">
        <v>876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0">
        <v>45708</v>
      </c>
      <c r="M1147" s="1">
        <v>45211</v>
      </c>
      <c r="N1147" t="s">
        <v>270</v>
      </c>
      <c r="O1147" t="s">
        <v>55</v>
      </c>
      <c r="P1147" t="s">
        <v>939</v>
      </c>
      <c r="Q1147" t="s">
        <v>57</v>
      </c>
      <c r="R1147" s="1">
        <v>44771</v>
      </c>
      <c r="S1147" t="s">
        <v>773</v>
      </c>
      <c r="T1147" t="s">
        <v>119</v>
      </c>
      <c r="U1147" t="s">
        <v>60</v>
      </c>
      <c r="V1147" t="s">
        <v>300</v>
      </c>
      <c r="W1147">
        <v>1470</v>
      </c>
      <c r="X1147" t="s">
        <v>2706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45545</v>
      </c>
      <c r="AW1147" s="106">
        <v>4.5</v>
      </c>
      <c r="AX1147" s="40">
        <f>VLOOKUP(dummy_data!$AU1147,dummy_oppeained!B:C,2,0)</f>
        <v>6</v>
      </c>
      <c r="AY1147" s="22" t="str">
        <f>VLOOKUP(AT1147,dummy_oppeained!B:D,3,0)</f>
        <v>hindeline arvestus (eristav hindamine)</v>
      </c>
      <c r="AZ1147" s="72">
        <f>VLOOKUP(AS:AS,hinded_abi!B:D,3,0)</f>
        <v>1</v>
      </c>
      <c r="BA1147" s="26">
        <f t="shared" si="51"/>
        <v>6</v>
      </c>
      <c r="BB1147" s="27">
        <f t="shared" si="52"/>
        <v>6</v>
      </c>
      <c r="BC1147" s="95" t="str">
        <f t="shared" si="53"/>
        <v>S00047_32305255508_õppeaine44_45545</v>
      </c>
      <c r="BD1147" s="99">
        <f>COUNTIF($BC$2:BC1147, BC1147)</f>
        <v>1</v>
      </c>
    </row>
    <row r="1148" spans="1:56" hidden="1" x14ac:dyDescent="0.25">
      <c r="A1148" t="s">
        <v>347</v>
      </c>
      <c r="B1148" t="s">
        <v>242</v>
      </c>
      <c r="C1148" t="s">
        <v>174</v>
      </c>
      <c r="D1148" t="s">
        <v>876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0">
        <v>45708</v>
      </c>
      <c r="M1148" s="1">
        <v>45211</v>
      </c>
      <c r="N1148" t="s">
        <v>270</v>
      </c>
      <c r="O1148" t="s">
        <v>55</v>
      </c>
      <c r="P1148" t="s">
        <v>939</v>
      </c>
      <c r="Q1148" t="s">
        <v>57</v>
      </c>
      <c r="R1148" s="1">
        <v>44771</v>
      </c>
      <c r="S1148" t="s">
        <v>773</v>
      </c>
      <c r="T1148" t="s">
        <v>119</v>
      </c>
      <c r="U1148" t="s">
        <v>60</v>
      </c>
      <c r="V1148" t="s">
        <v>300</v>
      </c>
      <c r="W1148">
        <v>1470</v>
      </c>
      <c r="X1148" t="s">
        <v>2706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45545</v>
      </c>
      <c r="AW1148" s="106">
        <v>4.5</v>
      </c>
      <c r="AX1148" s="15">
        <f>VLOOKUP(dummy_data!$AU1148,dummy_oppeained!B:C,2,0)</f>
        <v>8</v>
      </c>
      <c r="AY1148" s="22" t="str">
        <f>VLOOKUP(AT1148,dummy_oppeained!B:D,3,0)</f>
        <v>eksam (eristav hindamine)</v>
      </c>
      <c r="AZ1148" s="72">
        <f>VLOOKUP(AS:AS,hinded_abi!B:D,3,0)</f>
        <v>5</v>
      </c>
      <c r="BA1148" s="26">
        <f t="shared" si="51"/>
        <v>40</v>
      </c>
      <c r="BB1148" s="27">
        <f t="shared" si="52"/>
        <v>8</v>
      </c>
      <c r="BC1148" s="95" t="str">
        <f t="shared" si="53"/>
        <v>S00047_32305255508_õppeaine9_45545</v>
      </c>
      <c r="BD1148" s="99">
        <f>COUNTIF($BC$2:BC1148, BC1148)</f>
        <v>1</v>
      </c>
    </row>
    <row r="1149" spans="1:56" hidden="1" x14ac:dyDescent="0.25">
      <c r="A1149" t="s">
        <v>347</v>
      </c>
      <c r="B1149" t="s">
        <v>242</v>
      </c>
      <c r="C1149" t="s">
        <v>174</v>
      </c>
      <c r="D1149" t="s">
        <v>876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0">
        <v>45708</v>
      </c>
      <c r="M1149" s="1">
        <v>45211</v>
      </c>
      <c r="N1149" t="s">
        <v>270</v>
      </c>
      <c r="O1149" t="s">
        <v>55</v>
      </c>
      <c r="P1149" t="s">
        <v>939</v>
      </c>
      <c r="Q1149" t="s">
        <v>57</v>
      </c>
      <c r="R1149" s="1">
        <v>44771</v>
      </c>
      <c r="S1149" t="s">
        <v>773</v>
      </c>
      <c r="T1149" t="s">
        <v>119</v>
      </c>
      <c r="U1149" t="s">
        <v>60</v>
      </c>
      <c r="V1149" t="s">
        <v>300</v>
      </c>
      <c r="W1149">
        <v>1470</v>
      </c>
      <c r="X1149" t="s">
        <v>2706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44237</v>
      </c>
      <c r="AW1149" s="106">
        <v>4.5</v>
      </c>
      <c r="AX1149" s="40">
        <f>VLOOKUP(dummy_data!$AU1149,dummy_oppeained!B:C,2,0)</f>
        <v>2</v>
      </c>
      <c r="AY1149" s="22" t="str">
        <f>VLOOKUP(AT1149,dummy_oppeained!B:D,3,0)</f>
        <v>arvestus (mitteeristav)</v>
      </c>
      <c r="AZ1149" s="72" t="str">
        <f>VLOOKUP(AS:AS,hinded_abi!B:D,3,0)</f>
        <v>NULL</v>
      </c>
      <c r="BA1149" s="26" t="str">
        <f t="shared" si="51"/>
        <v/>
      </c>
      <c r="BB1149" s="27">
        <f t="shared" si="52"/>
        <v>0</v>
      </c>
      <c r="BC1149" s="95" t="str">
        <f t="shared" si="53"/>
        <v>S00047_32305255508_õppeaine19_44237</v>
      </c>
      <c r="BD1149" s="99">
        <f>COUNTIF($BC$2:BC1149, BC1149)</f>
        <v>1</v>
      </c>
    </row>
    <row r="1150" spans="1:56" hidden="1" x14ac:dyDescent="0.25">
      <c r="A1150" t="s">
        <v>347</v>
      </c>
      <c r="B1150" t="s">
        <v>242</v>
      </c>
      <c r="C1150" t="s">
        <v>174</v>
      </c>
      <c r="D1150" t="s">
        <v>876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0">
        <v>45708</v>
      </c>
      <c r="M1150" s="1">
        <v>45211</v>
      </c>
      <c r="N1150" t="s">
        <v>270</v>
      </c>
      <c r="O1150" t="s">
        <v>55</v>
      </c>
      <c r="P1150" t="s">
        <v>939</v>
      </c>
      <c r="Q1150" t="s">
        <v>57</v>
      </c>
      <c r="R1150" s="1">
        <v>44771</v>
      </c>
      <c r="S1150" t="s">
        <v>773</v>
      </c>
      <c r="T1150" t="s">
        <v>119</v>
      </c>
      <c r="U1150" t="s">
        <v>60</v>
      </c>
      <c r="V1150" t="s">
        <v>300</v>
      </c>
      <c r="W1150">
        <v>1470</v>
      </c>
      <c r="X1150" t="s">
        <v>2706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44237</v>
      </c>
      <c r="AW1150" s="106">
        <v>4.5</v>
      </c>
      <c r="AX1150" s="15">
        <f>VLOOKUP(dummy_data!$AU1150,dummy_oppeained!B:C,2,0)</f>
        <v>5</v>
      </c>
      <c r="AY1150" s="22" t="str">
        <f>VLOOKUP(AT1150,dummy_oppeained!B:D,3,0)</f>
        <v>hindeline arvestus (eristav hindamine)</v>
      </c>
      <c r="AZ1150" s="72">
        <f>VLOOKUP(AS:AS,hinded_abi!B:D,3,0)</f>
        <v>2</v>
      </c>
      <c r="BA1150" s="26">
        <f t="shared" si="51"/>
        <v>10</v>
      </c>
      <c r="BB1150" s="27">
        <f t="shared" si="52"/>
        <v>5</v>
      </c>
      <c r="BC1150" s="95" t="str">
        <f t="shared" si="53"/>
        <v>S00047_32305255508_õppeaine81_44237</v>
      </c>
      <c r="BD1150" s="99">
        <f>COUNTIF($BC$2:BC1150, BC1150)</f>
        <v>1</v>
      </c>
    </row>
    <row r="1151" spans="1:56" hidden="1" x14ac:dyDescent="0.25">
      <c r="A1151" t="s">
        <v>347</v>
      </c>
      <c r="B1151" t="s">
        <v>242</v>
      </c>
      <c r="C1151" t="s">
        <v>174</v>
      </c>
      <c r="D1151" t="s">
        <v>876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0">
        <v>45708</v>
      </c>
      <c r="M1151" s="1">
        <v>45211</v>
      </c>
      <c r="N1151" t="s">
        <v>270</v>
      </c>
      <c r="O1151" t="s">
        <v>55</v>
      </c>
      <c r="P1151" t="s">
        <v>939</v>
      </c>
      <c r="Q1151" t="s">
        <v>57</v>
      </c>
      <c r="R1151" s="1">
        <v>44771</v>
      </c>
      <c r="S1151" t="s">
        <v>773</v>
      </c>
      <c r="T1151" t="s">
        <v>119</v>
      </c>
      <c r="U1151" t="s">
        <v>60</v>
      </c>
      <c r="V1151" t="s">
        <v>300</v>
      </c>
      <c r="W1151">
        <v>1470</v>
      </c>
      <c r="X1151" t="s">
        <v>2706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45545</v>
      </c>
      <c r="AW1151" s="106">
        <v>4.5</v>
      </c>
      <c r="AX1151" s="40">
        <f>VLOOKUP(dummy_data!$AU1151,dummy_oppeained!B:C,2,0)</f>
        <v>2</v>
      </c>
      <c r="AY1151" s="22" t="str">
        <f>VLOOKUP(AT1151,dummy_oppeained!B:D,3,0)</f>
        <v>arvestus (mitteeristav)</v>
      </c>
      <c r="AZ1151" s="72" t="str">
        <f>VLOOKUP(AS:AS,hinded_abi!B:D,3,0)</f>
        <v>NULL</v>
      </c>
      <c r="BA1151" s="26" t="str">
        <f t="shared" si="51"/>
        <v/>
      </c>
      <c r="BB1151" s="27">
        <f t="shared" si="52"/>
        <v>0</v>
      </c>
      <c r="BC1151" s="95" t="str">
        <f t="shared" si="53"/>
        <v>S00047_32305255508_õppeaine32_45545</v>
      </c>
      <c r="BD1151" s="99">
        <f>COUNTIF($BC$2:BC1151, BC1151)</f>
        <v>1</v>
      </c>
    </row>
    <row r="1152" spans="1:56" hidden="1" x14ac:dyDescent="0.25">
      <c r="A1152" t="s">
        <v>347</v>
      </c>
      <c r="B1152" t="s">
        <v>242</v>
      </c>
      <c r="C1152" t="s">
        <v>174</v>
      </c>
      <c r="D1152" t="s">
        <v>876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0">
        <v>45708</v>
      </c>
      <c r="M1152" s="1">
        <v>45211</v>
      </c>
      <c r="N1152" t="s">
        <v>270</v>
      </c>
      <c r="O1152" t="s">
        <v>55</v>
      </c>
      <c r="P1152" t="s">
        <v>939</v>
      </c>
      <c r="Q1152" t="s">
        <v>57</v>
      </c>
      <c r="R1152" s="1">
        <v>44771</v>
      </c>
      <c r="S1152" t="s">
        <v>773</v>
      </c>
      <c r="T1152" t="s">
        <v>119</v>
      </c>
      <c r="U1152" t="s">
        <v>60</v>
      </c>
      <c r="V1152" t="s">
        <v>300</v>
      </c>
      <c r="W1152">
        <v>1470</v>
      </c>
      <c r="X1152" t="s">
        <v>2706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44449</v>
      </c>
      <c r="AW1152" s="106">
        <v>4.5</v>
      </c>
      <c r="AX1152" s="15">
        <f>VLOOKUP(dummy_data!$AU1152,dummy_oppeained!B:C,2,0)</f>
        <v>6</v>
      </c>
      <c r="AY1152" s="22" t="str">
        <f>VLOOKUP(AT1152,dummy_oppeained!B:D,3,0)</f>
        <v>hindeline arvestus (eristav hindamine)</v>
      </c>
      <c r="AZ1152" s="72">
        <f>VLOOKUP(AS:AS,hinded_abi!B:D,3,0)</f>
        <v>2</v>
      </c>
      <c r="BA1152" s="26">
        <f t="shared" si="51"/>
        <v>12</v>
      </c>
      <c r="BB1152" s="27">
        <f t="shared" si="52"/>
        <v>6</v>
      </c>
      <c r="BC1152" s="95" t="str">
        <f t="shared" si="53"/>
        <v>S00047_32305255508_õppeaine22_44449</v>
      </c>
      <c r="BD1152" s="99">
        <f>COUNTIF($BC$2:BC1152, BC1152)</f>
        <v>1</v>
      </c>
    </row>
    <row r="1153" spans="1:56" hidden="1" x14ac:dyDescent="0.25">
      <c r="A1153" t="s">
        <v>347</v>
      </c>
      <c r="B1153" t="s">
        <v>242</v>
      </c>
      <c r="C1153" t="s">
        <v>174</v>
      </c>
      <c r="D1153" t="s">
        <v>876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0">
        <v>45708</v>
      </c>
      <c r="M1153" s="1">
        <v>45211</v>
      </c>
      <c r="N1153" t="s">
        <v>270</v>
      </c>
      <c r="O1153" t="s">
        <v>55</v>
      </c>
      <c r="P1153" t="s">
        <v>939</v>
      </c>
      <c r="Q1153" t="s">
        <v>57</v>
      </c>
      <c r="R1153" s="1">
        <v>44771</v>
      </c>
      <c r="S1153" t="s">
        <v>773</v>
      </c>
      <c r="T1153" t="s">
        <v>119</v>
      </c>
      <c r="U1153" t="s">
        <v>60</v>
      </c>
      <c r="V1153" t="s">
        <v>300</v>
      </c>
      <c r="W1153">
        <v>1470</v>
      </c>
      <c r="X1153" t="s">
        <v>2706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44814</v>
      </c>
      <c r="AW1153" s="106">
        <v>4.5</v>
      </c>
      <c r="AX1153" s="40">
        <f>VLOOKUP(dummy_data!$AU1153,dummy_oppeained!B:C,2,0)</f>
        <v>3</v>
      </c>
      <c r="AY1153" s="22" t="str">
        <f>VLOOKUP(AT1153,dummy_oppeained!B:D,3,0)</f>
        <v>arvestus (mitteeristav)</v>
      </c>
      <c r="AZ1153" s="72" t="str">
        <f>VLOOKUP(AS:AS,hinded_abi!B:D,3,0)</f>
        <v>NULL</v>
      </c>
      <c r="BA1153" s="26" t="str">
        <f t="shared" si="51"/>
        <v/>
      </c>
      <c r="BB1153" s="27">
        <f t="shared" si="52"/>
        <v>0</v>
      </c>
      <c r="BC1153" s="95" t="str">
        <f t="shared" si="53"/>
        <v>S00047_32305255508_õppeaine45_44814</v>
      </c>
      <c r="BD1153" s="99">
        <f>COUNTIF($BC$2:BC1153, BC1153)</f>
        <v>1</v>
      </c>
    </row>
    <row r="1154" spans="1:56" hidden="1" x14ac:dyDescent="0.25">
      <c r="A1154" t="s">
        <v>347</v>
      </c>
      <c r="B1154" t="s">
        <v>242</v>
      </c>
      <c r="C1154" t="s">
        <v>174</v>
      </c>
      <c r="D1154" t="s">
        <v>876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0">
        <v>45708</v>
      </c>
      <c r="M1154" s="1">
        <v>45211</v>
      </c>
      <c r="N1154" t="s">
        <v>270</v>
      </c>
      <c r="O1154" t="s">
        <v>55</v>
      </c>
      <c r="P1154" t="s">
        <v>939</v>
      </c>
      <c r="Q1154" t="s">
        <v>57</v>
      </c>
      <c r="R1154" s="1">
        <v>44771</v>
      </c>
      <c r="S1154" t="s">
        <v>773</v>
      </c>
      <c r="T1154" t="s">
        <v>119</v>
      </c>
      <c r="U1154" t="s">
        <v>60</v>
      </c>
      <c r="V1154" t="s">
        <v>300</v>
      </c>
      <c r="W1154">
        <v>1470</v>
      </c>
      <c r="X1154" t="s">
        <v>2706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44967</v>
      </c>
      <c r="AW1154" s="106">
        <v>4.5</v>
      </c>
      <c r="AX1154" s="15">
        <f>VLOOKUP(dummy_data!$AU1154,dummy_oppeained!B:C,2,0)</f>
        <v>6</v>
      </c>
      <c r="AY1154" s="22" t="str">
        <f>VLOOKUP(AT1154,dummy_oppeained!B:D,3,0)</f>
        <v>hindeline arvestus (eristav hindamine)</v>
      </c>
      <c r="AZ1154" s="72">
        <f>VLOOKUP(AS:AS,hinded_abi!B:D,3,0)</f>
        <v>3</v>
      </c>
      <c r="BA1154" s="26">
        <f t="shared" si="51"/>
        <v>18</v>
      </c>
      <c r="BB1154" s="27">
        <f t="shared" si="52"/>
        <v>6</v>
      </c>
      <c r="BC1154" s="95" t="str">
        <f t="shared" si="53"/>
        <v>S00047_32305255508_õppeaine55_44967</v>
      </c>
      <c r="BD1154" s="99">
        <f>COUNTIF($BC$2:BC1154, BC1154)</f>
        <v>1</v>
      </c>
    </row>
    <row r="1155" spans="1:56" hidden="1" x14ac:dyDescent="0.25">
      <c r="A1155" t="s">
        <v>347</v>
      </c>
      <c r="B1155" t="s">
        <v>242</v>
      </c>
      <c r="C1155" t="s">
        <v>174</v>
      </c>
      <c r="D1155" t="s">
        <v>876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0">
        <v>45708</v>
      </c>
      <c r="M1155" s="1">
        <v>45211</v>
      </c>
      <c r="N1155" t="s">
        <v>270</v>
      </c>
      <c r="O1155" t="s">
        <v>55</v>
      </c>
      <c r="P1155" t="s">
        <v>939</v>
      </c>
      <c r="Q1155" t="s">
        <v>57</v>
      </c>
      <c r="R1155" s="1">
        <v>44771</v>
      </c>
      <c r="S1155" t="s">
        <v>773</v>
      </c>
      <c r="T1155" t="s">
        <v>119</v>
      </c>
      <c r="U1155" t="s">
        <v>60</v>
      </c>
      <c r="V1155" t="s">
        <v>300</v>
      </c>
      <c r="W1155">
        <v>1470</v>
      </c>
      <c r="X1155" t="s">
        <v>2706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45545</v>
      </c>
      <c r="AW1155" s="106">
        <v>4.5</v>
      </c>
      <c r="AX1155" s="40">
        <f>VLOOKUP(dummy_data!$AU1155,dummy_oppeained!B:C,2,0)</f>
        <v>8</v>
      </c>
      <c r="AY1155" s="22" t="str">
        <f>VLOOKUP(AT1155,dummy_oppeained!B:D,3,0)</f>
        <v>eksam (eristav hindamine)</v>
      </c>
      <c r="AZ1155" s="72">
        <f>VLOOKUP(AS:AS,hinded_abi!B:D,3,0)</f>
        <v>0</v>
      </c>
      <c r="BA1155" s="26">
        <f t="shared" ref="BA1155:BA1218" si="54">IF(AY1155&lt;&gt;"arvestus(mitteeristav)", IF(ISNUMBER(AZ1155), AX1155*AZ1155, ""), "")</f>
        <v>0</v>
      </c>
      <c r="BB1155" s="27">
        <f t="shared" ref="BB1155:BB1218" si="55">IF(AY1155&lt;&gt;"arvestus (mitteeristav)",AX1155,0)</f>
        <v>8</v>
      </c>
      <c r="BC1155" s="95" t="str">
        <f t="shared" ref="BC1155:BC1218" si="56">_xlfn.CONCAT(A1155,"_",E1155,"_",AT1155,"_",AV1155)</f>
        <v>S00047_32305255508_õppeaine51_45545</v>
      </c>
      <c r="BD1155" s="99">
        <f>COUNTIF($BC$2:BC1155, BC1155)</f>
        <v>1</v>
      </c>
    </row>
    <row r="1156" spans="1:56" hidden="1" x14ac:dyDescent="0.25">
      <c r="A1156" t="s">
        <v>347</v>
      </c>
      <c r="B1156" t="s">
        <v>242</v>
      </c>
      <c r="C1156" t="s">
        <v>174</v>
      </c>
      <c r="D1156" t="s">
        <v>876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0">
        <v>45708</v>
      </c>
      <c r="M1156" s="1">
        <v>45211</v>
      </c>
      <c r="N1156" t="s">
        <v>270</v>
      </c>
      <c r="O1156" t="s">
        <v>55</v>
      </c>
      <c r="P1156" t="s">
        <v>939</v>
      </c>
      <c r="Q1156" t="s">
        <v>57</v>
      </c>
      <c r="R1156" s="1">
        <v>44771</v>
      </c>
      <c r="S1156" t="s">
        <v>773</v>
      </c>
      <c r="T1156" t="s">
        <v>119</v>
      </c>
      <c r="U1156" t="s">
        <v>60</v>
      </c>
      <c r="V1156" t="s">
        <v>300</v>
      </c>
      <c r="W1156">
        <v>1470</v>
      </c>
      <c r="X1156" t="s">
        <v>2706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45910</v>
      </c>
      <c r="AW1156" s="106">
        <v>4.5</v>
      </c>
      <c r="AX1156" s="15">
        <f>VLOOKUP(dummy_data!$AU1156,dummy_oppeained!B:C,2,0)</f>
        <v>5</v>
      </c>
      <c r="AY1156" s="22" t="str">
        <f>VLOOKUP(AT1156,dummy_oppeained!B:D,3,0)</f>
        <v>hindeline arvestus (eristav hindamine)</v>
      </c>
      <c r="AZ1156" s="72">
        <f>VLOOKUP(AS:AS,hinded_abi!B:D,3,0)</f>
        <v>5</v>
      </c>
      <c r="BA1156" s="26">
        <f t="shared" si="54"/>
        <v>25</v>
      </c>
      <c r="BB1156" s="27">
        <f t="shared" si="55"/>
        <v>5</v>
      </c>
      <c r="BC1156" s="95" t="str">
        <f t="shared" si="56"/>
        <v>S00047_32305255508_õppeaine26_45910</v>
      </c>
      <c r="BD1156" s="99">
        <f>COUNTIF($BC$2:BC1156, BC1156)</f>
        <v>1</v>
      </c>
    </row>
    <row r="1157" spans="1:56" hidden="1" x14ac:dyDescent="0.25">
      <c r="A1157" t="s">
        <v>347</v>
      </c>
      <c r="B1157" t="s">
        <v>242</v>
      </c>
      <c r="C1157" t="s">
        <v>174</v>
      </c>
      <c r="D1157" t="s">
        <v>876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0">
        <v>45708</v>
      </c>
      <c r="M1157" s="1">
        <v>45211</v>
      </c>
      <c r="N1157" t="s">
        <v>270</v>
      </c>
      <c r="O1157" t="s">
        <v>55</v>
      </c>
      <c r="P1157" t="s">
        <v>939</v>
      </c>
      <c r="Q1157" t="s">
        <v>57</v>
      </c>
      <c r="R1157" s="1">
        <v>44771</v>
      </c>
      <c r="S1157" t="s">
        <v>773</v>
      </c>
      <c r="T1157" t="s">
        <v>119</v>
      </c>
      <c r="U1157" t="s">
        <v>60</v>
      </c>
      <c r="V1157" t="s">
        <v>300</v>
      </c>
      <c r="W1157">
        <v>1470</v>
      </c>
      <c r="X1157" t="s">
        <v>2706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44814</v>
      </c>
      <c r="AW1157" s="106">
        <v>4.5</v>
      </c>
      <c r="AX1157" s="40">
        <f>VLOOKUP(dummy_data!$AU1157,dummy_oppeained!B:C,2,0)</f>
        <v>3</v>
      </c>
      <c r="AY1157" s="22" t="str">
        <f>VLOOKUP(AT1157,dummy_oppeained!B:D,3,0)</f>
        <v>arvestus (mitteeristav)</v>
      </c>
      <c r="AZ1157" s="72" t="str">
        <f>VLOOKUP(AS:AS,hinded_abi!B:D,3,0)</f>
        <v>NULL</v>
      </c>
      <c r="BA1157" s="26" t="str">
        <f t="shared" si="54"/>
        <v/>
      </c>
      <c r="BB1157" s="27">
        <f t="shared" si="55"/>
        <v>0</v>
      </c>
      <c r="BC1157" s="95" t="str">
        <f t="shared" si="56"/>
        <v>S00047_32305255508_õppeaine34_44814</v>
      </c>
      <c r="BD1157" s="99">
        <f>COUNTIF($BC$2:BC1157, BC1157)</f>
        <v>1</v>
      </c>
    </row>
    <row r="1158" spans="1:56" hidden="1" x14ac:dyDescent="0.25">
      <c r="A1158" t="s">
        <v>347</v>
      </c>
      <c r="B1158" t="s">
        <v>242</v>
      </c>
      <c r="C1158" t="s">
        <v>174</v>
      </c>
      <c r="D1158" t="s">
        <v>876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0">
        <v>45708</v>
      </c>
      <c r="M1158" s="1">
        <v>45211</v>
      </c>
      <c r="N1158" t="s">
        <v>270</v>
      </c>
      <c r="O1158" t="s">
        <v>55</v>
      </c>
      <c r="P1158" t="s">
        <v>939</v>
      </c>
      <c r="Q1158" t="s">
        <v>57</v>
      </c>
      <c r="R1158" s="1">
        <v>44771</v>
      </c>
      <c r="S1158" t="s">
        <v>773</v>
      </c>
      <c r="T1158" t="s">
        <v>119</v>
      </c>
      <c r="U1158" t="s">
        <v>60</v>
      </c>
      <c r="V1158" t="s">
        <v>300</v>
      </c>
      <c r="W1158">
        <v>1470</v>
      </c>
      <c r="X1158" t="s">
        <v>2706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45545</v>
      </c>
      <c r="AW1158" s="106">
        <v>4.5</v>
      </c>
      <c r="AX1158" s="15">
        <f>VLOOKUP(dummy_data!$AU1158,dummy_oppeained!B:C,2,0)</f>
        <v>6</v>
      </c>
      <c r="AY1158" s="22" t="str">
        <f>VLOOKUP(AT1158,dummy_oppeained!B:D,3,0)</f>
        <v>hindeline arvestus (eristav hindamine)</v>
      </c>
      <c r="AZ1158" s="72">
        <f>VLOOKUP(AS:AS,hinded_abi!B:D,3,0)</f>
        <v>3</v>
      </c>
      <c r="BA1158" s="26">
        <f t="shared" si="54"/>
        <v>18</v>
      </c>
      <c r="BB1158" s="27">
        <f t="shared" si="55"/>
        <v>6</v>
      </c>
      <c r="BC1158" s="95" t="str">
        <f t="shared" si="56"/>
        <v>S00047_32305255508_õppeaine56_45545</v>
      </c>
      <c r="BD1158" s="99">
        <f>COUNTIF($BC$2:BC1158, BC1158)</f>
        <v>1</v>
      </c>
    </row>
    <row r="1159" spans="1:56" hidden="1" x14ac:dyDescent="0.25">
      <c r="A1159" t="s">
        <v>347</v>
      </c>
      <c r="B1159" t="s">
        <v>242</v>
      </c>
      <c r="C1159" t="s">
        <v>174</v>
      </c>
      <c r="D1159" t="s">
        <v>876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0">
        <v>45708</v>
      </c>
      <c r="M1159" s="1">
        <v>45211</v>
      </c>
      <c r="N1159" t="s">
        <v>270</v>
      </c>
      <c r="O1159" t="s">
        <v>55</v>
      </c>
      <c r="P1159" t="s">
        <v>939</v>
      </c>
      <c r="Q1159" t="s">
        <v>57</v>
      </c>
      <c r="R1159" s="1">
        <v>44771</v>
      </c>
      <c r="S1159" t="s">
        <v>773</v>
      </c>
      <c r="T1159" t="s">
        <v>119</v>
      </c>
      <c r="U1159" t="s">
        <v>60</v>
      </c>
      <c r="V1159" t="s">
        <v>300</v>
      </c>
      <c r="W1159">
        <v>1470</v>
      </c>
      <c r="X1159" t="s">
        <v>2706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44449</v>
      </c>
      <c r="AW1159" s="106">
        <v>4.5</v>
      </c>
      <c r="AX1159" s="40">
        <f>VLOOKUP(dummy_data!$AU1159,dummy_oppeained!B:C,2,0)</f>
        <v>6</v>
      </c>
      <c r="AY1159" s="22" t="str">
        <f>VLOOKUP(AT1159,dummy_oppeained!B:D,3,0)</f>
        <v>hindeline arvestus (eristav hindamine)</v>
      </c>
      <c r="AZ1159" s="72">
        <f>VLOOKUP(AS:AS,hinded_abi!B:D,3,0)</f>
        <v>5</v>
      </c>
      <c r="BA1159" s="26">
        <f t="shared" si="54"/>
        <v>30</v>
      </c>
      <c r="BB1159" s="27">
        <f t="shared" si="55"/>
        <v>6</v>
      </c>
      <c r="BC1159" s="95" t="str">
        <f t="shared" si="56"/>
        <v>S00047_32305255508_õppeaine16_44449</v>
      </c>
      <c r="BD1159" s="99">
        <f>COUNTIF($BC$2:BC1159, BC1159)</f>
        <v>1</v>
      </c>
    </row>
    <row r="1160" spans="1:56" hidden="1" x14ac:dyDescent="0.25">
      <c r="A1160" t="s">
        <v>347</v>
      </c>
      <c r="B1160" t="s">
        <v>242</v>
      </c>
      <c r="C1160" t="s">
        <v>174</v>
      </c>
      <c r="D1160" t="s">
        <v>876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0">
        <v>45708</v>
      </c>
      <c r="M1160" s="1">
        <v>45211</v>
      </c>
      <c r="N1160" t="s">
        <v>270</v>
      </c>
      <c r="O1160" t="s">
        <v>55</v>
      </c>
      <c r="P1160" t="s">
        <v>939</v>
      </c>
      <c r="Q1160" t="s">
        <v>57</v>
      </c>
      <c r="R1160" s="1">
        <v>44771</v>
      </c>
      <c r="S1160" t="s">
        <v>773</v>
      </c>
      <c r="T1160" t="s">
        <v>119</v>
      </c>
      <c r="U1160" t="s">
        <v>60</v>
      </c>
      <c r="V1160" t="s">
        <v>300</v>
      </c>
      <c r="W1160">
        <v>1470</v>
      </c>
      <c r="X1160" t="s">
        <v>2706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44967</v>
      </c>
      <c r="AW1160" s="106">
        <v>4.5</v>
      </c>
      <c r="AX1160" s="15">
        <f>VLOOKUP(dummy_data!$AU1160,dummy_oppeained!B:C,2,0)</f>
        <v>3</v>
      </c>
      <c r="AY1160" s="22" t="str">
        <f>VLOOKUP(AT1160,dummy_oppeained!B:D,3,0)</f>
        <v>arvestus (mitteeristav)</v>
      </c>
      <c r="AZ1160" s="72" t="str">
        <f>VLOOKUP(AS:AS,hinded_abi!B:D,3,0)</f>
        <v>NULL</v>
      </c>
      <c r="BA1160" s="26" t="str">
        <f t="shared" si="54"/>
        <v/>
      </c>
      <c r="BB1160" s="27">
        <f t="shared" si="55"/>
        <v>0</v>
      </c>
      <c r="BC1160" s="95" t="str">
        <f t="shared" si="56"/>
        <v>S00047_32305255508_õppeaine87_44967</v>
      </c>
      <c r="BD1160" s="99">
        <f>COUNTIF($BC$2:BC1160, BC1160)</f>
        <v>1</v>
      </c>
    </row>
    <row r="1161" spans="1:56" hidden="1" x14ac:dyDescent="0.25">
      <c r="A1161" t="s">
        <v>347</v>
      </c>
      <c r="B1161" t="s">
        <v>242</v>
      </c>
      <c r="C1161" t="s">
        <v>174</v>
      </c>
      <c r="D1161" t="s">
        <v>876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0">
        <v>45708</v>
      </c>
      <c r="M1161" s="1">
        <v>45211</v>
      </c>
      <c r="N1161" t="s">
        <v>270</v>
      </c>
      <c r="O1161" t="s">
        <v>55</v>
      </c>
      <c r="P1161" t="s">
        <v>939</v>
      </c>
      <c r="Q1161" t="s">
        <v>57</v>
      </c>
      <c r="R1161" s="1">
        <v>44771</v>
      </c>
      <c r="S1161" t="s">
        <v>773</v>
      </c>
      <c r="T1161" t="s">
        <v>119</v>
      </c>
      <c r="U1161" t="s">
        <v>60</v>
      </c>
      <c r="V1161" t="s">
        <v>300</v>
      </c>
      <c r="W1161">
        <v>1470</v>
      </c>
      <c r="X1161" t="s">
        <v>2706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44602</v>
      </c>
      <c r="AW1161" s="106">
        <v>4.5</v>
      </c>
      <c r="AX1161" s="40">
        <f>VLOOKUP(dummy_data!$AU1161,dummy_oppeained!B:C,2,0)</f>
        <v>2</v>
      </c>
      <c r="AY1161" s="22" t="str">
        <f>VLOOKUP(AT1161,dummy_oppeained!B:D,3,0)</f>
        <v>arvestus (mitteeristav)</v>
      </c>
      <c r="AZ1161" s="72" t="str">
        <f>VLOOKUP(AS:AS,hinded_abi!B:D,3,0)</f>
        <v>NULL</v>
      </c>
      <c r="BA1161" s="26" t="str">
        <f t="shared" si="54"/>
        <v/>
      </c>
      <c r="BB1161" s="27">
        <f t="shared" si="55"/>
        <v>0</v>
      </c>
      <c r="BC1161" s="95" t="str">
        <f t="shared" si="56"/>
        <v>S00047_32305255508_õppeaine61_44602</v>
      </c>
      <c r="BD1161" s="99">
        <f>COUNTIF($BC$2:BC1161, BC1161)</f>
        <v>1</v>
      </c>
    </row>
    <row r="1162" spans="1:56" hidden="1" x14ac:dyDescent="0.25">
      <c r="A1162" t="s">
        <v>347</v>
      </c>
      <c r="B1162" t="s">
        <v>242</v>
      </c>
      <c r="C1162" t="s">
        <v>174</v>
      </c>
      <c r="D1162" t="s">
        <v>876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0">
        <v>45708</v>
      </c>
      <c r="M1162" s="1">
        <v>45211</v>
      </c>
      <c r="N1162" t="s">
        <v>270</v>
      </c>
      <c r="O1162" t="s">
        <v>55</v>
      </c>
      <c r="P1162" t="s">
        <v>939</v>
      </c>
      <c r="Q1162" t="s">
        <v>57</v>
      </c>
      <c r="R1162" s="1">
        <v>44771</v>
      </c>
      <c r="S1162" t="s">
        <v>773</v>
      </c>
      <c r="T1162" t="s">
        <v>119</v>
      </c>
      <c r="U1162" t="s">
        <v>60</v>
      </c>
      <c r="V1162" t="s">
        <v>300</v>
      </c>
      <c r="W1162">
        <v>1470</v>
      </c>
      <c r="X1162" t="s">
        <v>2706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44814</v>
      </c>
      <c r="AW1162" s="106">
        <v>4.5</v>
      </c>
      <c r="AX1162" s="15">
        <f>VLOOKUP(dummy_data!$AU1162,dummy_oppeained!B:C,2,0)</f>
        <v>2</v>
      </c>
      <c r="AY1162" s="22" t="str">
        <f>VLOOKUP(AT1162,dummy_oppeained!B:D,3,0)</f>
        <v>arvestus (mitteeristav)</v>
      </c>
      <c r="AZ1162" s="72" t="str">
        <f>VLOOKUP(AS:AS,hinded_abi!B:D,3,0)</f>
        <v>NULL</v>
      </c>
      <c r="BA1162" s="26" t="str">
        <f t="shared" si="54"/>
        <v/>
      </c>
      <c r="BB1162" s="27">
        <f t="shared" si="55"/>
        <v>0</v>
      </c>
      <c r="BC1162" s="95" t="str">
        <f t="shared" si="56"/>
        <v>S00047_32305255508_õppeaine46_44814</v>
      </c>
      <c r="BD1162" s="99">
        <f>COUNTIF($BC$2:BC1162, BC1162)</f>
        <v>1</v>
      </c>
    </row>
    <row r="1163" spans="1:56" hidden="1" x14ac:dyDescent="0.25">
      <c r="A1163" t="s">
        <v>347</v>
      </c>
      <c r="B1163" t="s">
        <v>242</v>
      </c>
      <c r="C1163" t="s">
        <v>174</v>
      </c>
      <c r="D1163" t="s">
        <v>876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0">
        <v>45708</v>
      </c>
      <c r="M1163" s="1">
        <v>45211</v>
      </c>
      <c r="N1163" t="s">
        <v>270</v>
      </c>
      <c r="O1163" t="s">
        <v>55</v>
      </c>
      <c r="P1163" t="s">
        <v>939</v>
      </c>
      <c r="Q1163" t="s">
        <v>57</v>
      </c>
      <c r="R1163" s="1">
        <v>44771</v>
      </c>
      <c r="S1163" t="s">
        <v>773</v>
      </c>
      <c r="T1163" t="s">
        <v>119</v>
      </c>
      <c r="U1163" t="s">
        <v>60</v>
      </c>
      <c r="V1163" t="s">
        <v>300</v>
      </c>
      <c r="W1163">
        <v>1470</v>
      </c>
      <c r="X1163" t="s">
        <v>2706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44084</v>
      </c>
      <c r="AW1163" s="106">
        <v>4.5</v>
      </c>
      <c r="AX1163" s="40">
        <f>VLOOKUP(dummy_data!$AU1163,dummy_oppeained!B:C,2,0)</f>
        <v>5</v>
      </c>
      <c r="AY1163" s="22" t="str">
        <f>VLOOKUP(AT1163,dummy_oppeained!B:D,3,0)</f>
        <v>hindeline arvestus (eristav hindamine)</v>
      </c>
      <c r="AZ1163" s="72">
        <f>VLOOKUP(AS:AS,hinded_abi!B:D,3,0)</f>
        <v>4</v>
      </c>
      <c r="BA1163" s="26">
        <f t="shared" si="54"/>
        <v>20</v>
      </c>
      <c r="BB1163" s="27">
        <f t="shared" si="55"/>
        <v>5</v>
      </c>
      <c r="BC1163" s="95" t="str">
        <f t="shared" si="56"/>
        <v>S00047_32305255508_õppeaine68_44084</v>
      </c>
      <c r="BD1163" s="99">
        <f>COUNTIF($BC$2:BC1163, BC1163)</f>
        <v>1</v>
      </c>
    </row>
    <row r="1164" spans="1:56" hidden="1" x14ac:dyDescent="0.25">
      <c r="A1164" t="s">
        <v>347</v>
      </c>
      <c r="B1164" t="s">
        <v>242</v>
      </c>
      <c r="C1164" t="s">
        <v>174</v>
      </c>
      <c r="D1164" t="s">
        <v>876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0">
        <v>45708</v>
      </c>
      <c r="M1164" s="1">
        <v>45211</v>
      </c>
      <c r="N1164" t="s">
        <v>270</v>
      </c>
      <c r="O1164" t="s">
        <v>55</v>
      </c>
      <c r="P1164" t="s">
        <v>939</v>
      </c>
      <c r="Q1164" t="s">
        <v>57</v>
      </c>
      <c r="R1164" s="1">
        <v>44771</v>
      </c>
      <c r="S1164" t="s">
        <v>773</v>
      </c>
      <c r="T1164" t="s">
        <v>119</v>
      </c>
      <c r="U1164" t="s">
        <v>60</v>
      </c>
      <c r="V1164" t="s">
        <v>300</v>
      </c>
      <c r="W1164">
        <v>1470</v>
      </c>
      <c r="X1164" t="s">
        <v>2706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44967</v>
      </c>
      <c r="AW1164" s="106">
        <v>4.5</v>
      </c>
      <c r="AX1164" s="15">
        <f>VLOOKUP(dummy_data!$AU1164,dummy_oppeained!B:C,2,0)</f>
        <v>8</v>
      </c>
      <c r="AY1164" s="22" t="str">
        <f>VLOOKUP(AT1164,dummy_oppeained!B:D,3,0)</f>
        <v>eksam (eristav hindamine)</v>
      </c>
      <c r="AZ1164" s="72">
        <f>VLOOKUP(AS:AS,hinded_abi!B:D,3,0)</f>
        <v>0</v>
      </c>
      <c r="BA1164" s="26">
        <f t="shared" si="54"/>
        <v>0</v>
      </c>
      <c r="BB1164" s="27">
        <f t="shared" si="55"/>
        <v>8</v>
      </c>
      <c r="BC1164" s="95" t="str">
        <f t="shared" si="56"/>
        <v>S00047_32305255508_õppeaine93_44967</v>
      </c>
      <c r="BD1164" s="99">
        <f>COUNTIF($BC$2:BC1164, BC1164)</f>
        <v>1</v>
      </c>
    </row>
    <row r="1165" spans="1:56" hidden="1" x14ac:dyDescent="0.25">
      <c r="A1165" t="s">
        <v>347</v>
      </c>
      <c r="B1165" t="s">
        <v>242</v>
      </c>
      <c r="C1165" t="s">
        <v>174</v>
      </c>
      <c r="D1165" t="s">
        <v>876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0">
        <v>45708</v>
      </c>
      <c r="M1165" s="1">
        <v>45211</v>
      </c>
      <c r="N1165" t="s">
        <v>270</v>
      </c>
      <c r="O1165" t="s">
        <v>55</v>
      </c>
      <c r="P1165" t="s">
        <v>939</v>
      </c>
      <c r="Q1165" t="s">
        <v>57</v>
      </c>
      <c r="R1165" s="1">
        <v>44771</v>
      </c>
      <c r="S1165" t="s">
        <v>773</v>
      </c>
      <c r="T1165" t="s">
        <v>119</v>
      </c>
      <c r="U1165" t="s">
        <v>60</v>
      </c>
      <c r="V1165" t="s">
        <v>300</v>
      </c>
      <c r="W1165">
        <v>1470</v>
      </c>
      <c r="X1165" t="s">
        <v>2706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44602</v>
      </c>
      <c r="AW1165" s="106">
        <v>4.5</v>
      </c>
      <c r="AX1165" s="40">
        <f>VLOOKUP(dummy_data!$AU1165,dummy_oppeained!B:C,2,0)</f>
        <v>6</v>
      </c>
      <c r="AY1165" s="22" t="str">
        <f>VLOOKUP(AT1165,dummy_oppeained!B:D,3,0)</f>
        <v>hindeline arvestus (eristav hindamine)</v>
      </c>
      <c r="AZ1165" s="72">
        <f>VLOOKUP(AS:AS,hinded_abi!B:D,3,0)</f>
        <v>3</v>
      </c>
      <c r="BA1165" s="26">
        <f t="shared" si="54"/>
        <v>18</v>
      </c>
      <c r="BB1165" s="27">
        <f t="shared" si="55"/>
        <v>6</v>
      </c>
      <c r="BC1165" s="95" t="str">
        <f t="shared" si="56"/>
        <v>S00047_32305255508_õppeaine98_44602</v>
      </c>
      <c r="BD1165" s="99">
        <f>COUNTIF($BC$2:BC1165, BC1165)</f>
        <v>1</v>
      </c>
    </row>
    <row r="1166" spans="1:56" hidden="1" x14ac:dyDescent="0.25">
      <c r="A1166" t="s">
        <v>348</v>
      </c>
      <c r="B1166" t="s">
        <v>207</v>
      </c>
      <c r="C1166" t="s">
        <v>233</v>
      </c>
      <c r="D1166" t="s">
        <v>904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950</v>
      </c>
      <c r="Q1166" t="s">
        <v>237</v>
      </c>
      <c r="R1166" s="1">
        <v>45244</v>
      </c>
      <c r="S1166" t="s">
        <v>773</v>
      </c>
      <c r="T1166" t="s">
        <v>59</v>
      </c>
      <c r="U1166" t="s">
        <v>60</v>
      </c>
      <c r="V1166" t="s">
        <v>177</v>
      </c>
      <c r="W1166">
        <v>1467</v>
      </c>
      <c r="X1166" t="s">
        <v>2706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44237</v>
      </c>
      <c r="AW1166" s="106">
        <v>3.5</v>
      </c>
      <c r="AX1166" s="15">
        <f>VLOOKUP(dummy_data!$AU1166,dummy_oppeained!B:C,2,0)</f>
        <v>2</v>
      </c>
      <c r="AY1166" s="22" t="str">
        <f>VLOOKUP(AT1166,dummy_oppeained!B:D,3,0)</f>
        <v>arvestus (mitteeristav)</v>
      </c>
      <c r="AZ1166" s="72">
        <f>VLOOKUP(AS:AS,hinded_abi!B:D,3,0)</f>
        <v>0</v>
      </c>
      <c r="BA1166" s="26">
        <f t="shared" si="54"/>
        <v>0</v>
      </c>
      <c r="BB1166" s="27">
        <f t="shared" si="55"/>
        <v>0</v>
      </c>
      <c r="BC1166" s="95" t="str">
        <f t="shared" si="56"/>
        <v>S00048_56504274755_õppeaine60_44237</v>
      </c>
      <c r="BD1166" s="99">
        <f>COUNTIF($BC$2:BC1166, BC1166)</f>
        <v>1</v>
      </c>
    </row>
    <row r="1167" spans="1:56" hidden="1" x14ac:dyDescent="0.25">
      <c r="A1167" t="s">
        <v>348</v>
      </c>
      <c r="B1167" t="s">
        <v>207</v>
      </c>
      <c r="C1167" t="s">
        <v>233</v>
      </c>
      <c r="D1167" t="s">
        <v>904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950</v>
      </c>
      <c r="Q1167" t="s">
        <v>237</v>
      </c>
      <c r="R1167" s="1">
        <v>45244</v>
      </c>
      <c r="S1167" t="s">
        <v>773</v>
      </c>
      <c r="T1167" t="s">
        <v>59</v>
      </c>
      <c r="U1167" t="s">
        <v>60</v>
      </c>
      <c r="V1167" t="s">
        <v>177</v>
      </c>
      <c r="W1167">
        <v>1467</v>
      </c>
      <c r="X1167" t="s">
        <v>2706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44449</v>
      </c>
      <c r="AW1167" s="106">
        <v>3.5</v>
      </c>
      <c r="AX1167" s="40">
        <f>VLOOKUP(dummy_data!$AU1167,dummy_oppeained!B:C,2,0)</f>
        <v>2</v>
      </c>
      <c r="AY1167" s="22" t="str">
        <f>VLOOKUP(AT1167,dummy_oppeained!B:D,3,0)</f>
        <v>arvestus (mitteeristav)</v>
      </c>
      <c r="AZ1167" s="72" t="str">
        <f>VLOOKUP(AS:AS,hinded_abi!B:D,3,0)</f>
        <v>NULL</v>
      </c>
      <c r="BA1167" s="26" t="str">
        <f t="shared" si="54"/>
        <v/>
      </c>
      <c r="BB1167" s="27">
        <f t="shared" si="55"/>
        <v>0</v>
      </c>
      <c r="BC1167" s="95" t="str">
        <f t="shared" si="56"/>
        <v>S00048_56504274755_õppeaine32_44449</v>
      </c>
      <c r="BD1167" s="99">
        <f>COUNTIF($BC$2:BC1167, BC1167)</f>
        <v>1</v>
      </c>
    </row>
    <row r="1168" spans="1:56" hidden="1" x14ac:dyDescent="0.25">
      <c r="A1168" t="s">
        <v>348</v>
      </c>
      <c r="B1168" t="s">
        <v>207</v>
      </c>
      <c r="C1168" t="s">
        <v>233</v>
      </c>
      <c r="D1168" t="s">
        <v>904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950</v>
      </c>
      <c r="Q1168" t="s">
        <v>237</v>
      </c>
      <c r="R1168" s="1">
        <v>45244</v>
      </c>
      <c r="S1168" t="s">
        <v>773</v>
      </c>
      <c r="T1168" t="s">
        <v>59</v>
      </c>
      <c r="U1168" t="s">
        <v>60</v>
      </c>
      <c r="V1168" t="s">
        <v>177</v>
      </c>
      <c r="W1168">
        <v>1467</v>
      </c>
      <c r="X1168" t="s">
        <v>2706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45545</v>
      </c>
      <c r="AW1168" s="106">
        <v>3.5</v>
      </c>
      <c r="AX1168" s="15">
        <f>VLOOKUP(dummy_data!$AU1168,dummy_oppeained!B:C,2,0)</f>
        <v>5</v>
      </c>
      <c r="AY1168" s="22" t="str">
        <f>VLOOKUP(AT1168,dummy_oppeained!B:D,3,0)</f>
        <v>hindeline arvestus (eristav hindamine)</v>
      </c>
      <c r="AZ1168" s="72">
        <f>VLOOKUP(AS:AS,hinded_abi!B:D,3,0)</f>
        <v>3</v>
      </c>
      <c r="BA1168" s="26">
        <f t="shared" si="54"/>
        <v>15</v>
      </c>
      <c r="BB1168" s="27">
        <f t="shared" si="55"/>
        <v>5</v>
      </c>
      <c r="BC1168" s="95" t="str">
        <f t="shared" si="56"/>
        <v>S00048_56504274755_õppeaine95_45545</v>
      </c>
      <c r="BD1168" s="99">
        <f>COUNTIF($BC$2:BC1168, BC1168)</f>
        <v>1</v>
      </c>
    </row>
    <row r="1169" spans="1:56" hidden="1" x14ac:dyDescent="0.25">
      <c r="A1169" t="s">
        <v>348</v>
      </c>
      <c r="B1169" t="s">
        <v>207</v>
      </c>
      <c r="C1169" t="s">
        <v>233</v>
      </c>
      <c r="D1169" t="s">
        <v>904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950</v>
      </c>
      <c r="Q1169" t="s">
        <v>237</v>
      </c>
      <c r="R1169" s="1">
        <v>45244</v>
      </c>
      <c r="S1169" t="s">
        <v>773</v>
      </c>
      <c r="T1169" t="s">
        <v>59</v>
      </c>
      <c r="U1169" t="s">
        <v>60</v>
      </c>
      <c r="V1169" t="s">
        <v>177</v>
      </c>
      <c r="W1169">
        <v>1467</v>
      </c>
      <c r="X1169" t="s">
        <v>2706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44814</v>
      </c>
      <c r="AW1169" s="106">
        <v>3.5</v>
      </c>
      <c r="AX1169" s="40">
        <f>VLOOKUP(dummy_data!$AU1169,dummy_oppeained!B:C,2,0)</f>
        <v>6</v>
      </c>
      <c r="AY1169" s="22" t="str">
        <f>VLOOKUP(AT1169,dummy_oppeained!B:D,3,0)</f>
        <v>hindeline arvestus (eristav hindamine)</v>
      </c>
      <c r="AZ1169" s="72">
        <f>VLOOKUP(AS:AS,hinded_abi!B:D,3,0)</f>
        <v>3</v>
      </c>
      <c r="BA1169" s="26">
        <f t="shared" si="54"/>
        <v>18</v>
      </c>
      <c r="BB1169" s="27">
        <f t="shared" si="55"/>
        <v>6</v>
      </c>
      <c r="BC1169" s="95" t="str">
        <f t="shared" si="56"/>
        <v>S00048_56504274755_õppeaine58_44814</v>
      </c>
      <c r="BD1169" s="99">
        <f>COUNTIF($BC$2:BC1169, BC1169)</f>
        <v>1</v>
      </c>
    </row>
    <row r="1170" spans="1:56" hidden="1" x14ac:dyDescent="0.25">
      <c r="A1170" t="s">
        <v>348</v>
      </c>
      <c r="B1170" t="s">
        <v>207</v>
      </c>
      <c r="C1170" t="s">
        <v>233</v>
      </c>
      <c r="D1170" t="s">
        <v>904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950</v>
      </c>
      <c r="Q1170" t="s">
        <v>237</v>
      </c>
      <c r="R1170" s="1">
        <v>45244</v>
      </c>
      <c r="S1170" t="s">
        <v>773</v>
      </c>
      <c r="T1170" t="s">
        <v>59</v>
      </c>
      <c r="U1170" t="s">
        <v>60</v>
      </c>
      <c r="V1170" t="s">
        <v>177</v>
      </c>
      <c r="W1170">
        <v>1467</v>
      </c>
      <c r="X1170" t="s">
        <v>2706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44967</v>
      </c>
      <c r="AW1170" s="106">
        <v>3.5</v>
      </c>
      <c r="AX1170" s="15">
        <f>VLOOKUP(dummy_data!$AU1170,dummy_oppeained!B:C,2,0)</f>
        <v>2</v>
      </c>
      <c r="AY1170" s="22" t="str">
        <f>VLOOKUP(AT1170,dummy_oppeained!B:D,3,0)</f>
        <v>arvestus (mitteeristav)</v>
      </c>
      <c r="AZ1170" s="72" t="str">
        <f>VLOOKUP(AS:AS,hinded_abi!B:D,3,0)</f>
        <v>NULL</v>
      </c>
      <c r="BA1170" s="26" t="str">
        <f t="shared" si="54"/>
        <v/>
      </c>
      <c r="BB1170" s="27">
        <f t="shared" si="55"/>
        <v>0</v>
      </c>
      <c r="BC1170" s="95" t="str">
        <f t="shared" si="56"/>
        <v>S00048_56504274755_õppeaine19_44967</v>
      </c>
      <c r="BD1170" s="99">
        <f>COUNTIF($BC$2:BC1170, BC1170)</f>
        <v>1</v>
      </c>
    </row>
    <row r="1171" spans="1:56" hidden="1" x14ac:dyDescent="0.25">
      <c r="A1171" t="s">
        <v>348</v>
      </c>
      <c r="B1171" t="s">
        <v>207</v>
      </c>
      <c r="C1171" t="s">
        <v>233</v>
      </c>
      <c r="D1171" t="s">
        <v>904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950</v>
      </c>
      <c r="Q1171" t="s">
        <v>237</v>
      </c>
      <c r="R1171" s="1">
        <v>45244</v>
      </c>
      <c r="S1171" t="s">
        <v>773</v>
      </c>
      <c r="T1171" t="s">
        <v>59</v>
      </c>
      <c r="U1171" t="s">
        <v>60</v>
      </c>
      <c r="V1171" t="s">
        <v>177</v>
      </c>
      <c r="W1171">
        <v>1467</v>
      </c>
      <c r="X1171" t="s">
        <v>2706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45698</v>
      </c>
      <c r="AW1171" s="106">
        <v>3.5</v>
      </c>
      <c r="AX1171" s="40">
        <f>VLOOKUP(dummy_data!$AU1171,dummy_oppeained!B:C,2,0)</f>
        <v>2</v>
      </c>
      <c r="AY1171" s="22" t="str">
        <f>VLOOKUP(AT1171,dummy_oppeained!B:D,3,0)</f>
        <v>arvestus (mitteeristav)</v>
      </c>
      <c r="AZ1171" s="72" t="str">
        <f>VLOOKUP(AS:AS,hinded_abi!B:D,3,0)</f>
        <v>NULL</v>
      </c>
      <c r="BA1171" s="26" t="str">
        <f t="shared" si="54"/>
        <v/>
      </c>
      <c r="BB1171" s="27">
        <f t="shared" si="55"/>
        <v>0</v>
      </c>
      <c r="BC1171" s="95" t="str">
        <f t="shared" si="56"/>
        <v>S00048_56504274755_õppeaine47_45698</v>
      </c>
      <c r="BD1171" s="99">
        <f>COUNTIF($BC$2:BC1171, BC1171)</f>
        <v>1</v>
      </c>
    </row>
    <row r="1172" spans="1:56" hidden="1" x14ac:dyDescent="0.25">
      <c r="A1172" t="s">
        <v>348</v>
      </c>
      <c r="B1172" t="s">
        <v>207</v>
      </c>
      <c r="C1172" t="s">
        <v>233</v>
      </c>
      <c r="D1172" t="s">
        <v>904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950</v>
      </c>
      <c r="Q1172" t="s">
        <v>237</v>
      </c>
      <c r="R1172" s="1">
        <v>45244</v>
      </c>
      <c r="S1172" t="s">
        <v>773</v>
      </c>
      <c r="T1172" t="s">
        <v>59</v>
      </c>
      <c r="U1172" t="s">
        <v>60</v>
      </c>
      <c r="V1172" t="s">
        <v>177</v>
      </c>
      <c r="W1172">
        <v>1467</v>
      </c>
      <c r="X1172" t="s">
        <v>2706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44084</v>
      </c>
      <c r="AW1172" s="106">
        <v>3.5</v>
      </c>
      <c r="AX1172" s="15">
        <f>VLOOKUP(dummy_data!$AU1172,dummy_oppeained!B:C,2,0)</f>
        <v>3</v>
      </c>
      <c r="AY1172" s="22" t="str">
        <f>VLOOKUP(AT1172,dummy_oppeained!B:D,3,0)</f>
        <v>arvestus (mitteeristav)</v>
      </c>
      <c r="AZ1172" s="72" t="str">
        <f>VLOOKUP(AS:AS,hinded_abi!B:D,3,0)</f>
        <v>NULL</v>
      </c>
      <c r="BA1172" s="26" t="str">
        <f t="shared" si="54"/>
        <v/>
      </c>
      <c r="BB1172" s="27">
        <f t="shared" si="55"/>
        <v>0</v>
      </c>
      <c r="BC1172" s="95" t="str">
        <f t="shared" si="56"/>
        <v>S00048_56504274755_õppeaine15_44084</v>
      </c>
      <c r="BD1172" s="99">
        <f>COUNTIF($BC$2:BC1172, BC1172)</f>
        <v>1</v>
      </c>
    </row>
    <row r="1173" spans="1:56" hidden="1" x14ac:dyDescent="0.25">
      <c r="A1173" t="s">
        <v>348</v>
      </c>
      <c r="B1173" t="s">
        <v>207</v>
      </c>
      <c r="C1173" t="s">
        <v>233</v>
      </c>
      <c r="D1173" t="s">
        <v>904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950</v>
      </c>
      <c r="Q1173" t="s">
        <v>237</v>
      </c>
      <c r="R1173" s="1">
        <v>45244</v>
      </c>
      <c r="S1173" t="s">
        <v>773</v>
      </c>
      <c r="T1173" t="s">
        <v>59</v>
      </c>
      <c r="U1173" t="s">
        <v>60</v>
      </c>
      <c r="V1173" t="s">
        <v>177</v>
      </c>
      <c r="W1173">
        <v>1467</v>
      </c>
      <c r="X1173" t="s">
        <v>2706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44237</v>
      </c>
      <c r="AW1173" s="106">
        <v>3.5</v>
      </c>
      <c r="AX1173" s="40">
        <f>VLOOKUP(dummy_data!$AU1173,dummy_oppeained!B:C,2,0)</f>
        <v>3</v>
      </c>
      <c r="AY1173" s="22" t="str">
        <f>VLOOKUP(AT1173,dummy_oppeained!B:D,3,0)</f>
        <v>arvestus (mitteeristav)</v>
      </c>
      <c r="AZ1173" s="72" t="str">
        <f>VLOOKUP(AS:AS,hinded_abi!B:D,3,0)</f>
        <v>NULL</v>
      </c>
      <c r="BA1173" s="26" t="str">
        <f t="shared" si="54"/>
        <v/>
      </c>
      <c r="BB1173" s="27">
        <f t="shared" si="55"/>
        <v>0</v>
      </c>
      <c r="BC1173" s="95" t="str">
        <f t="shared" si="56"/>
        <v>S00048_56504274755_õppeaine48_44237</v>
      </c>
      <c r="BD1173" s="99">
        <f>COUNTIF($BC$2:BC1173, BC1173)</f>
        <v>1</v>
      </c>
    </row>
    <row r="1174" spans="1:56" hidden="1" x14ac:dyDescent="0.25">
      <c r="A1174" t="s">
        <v>348</v>
      </c>
      <c r="B1174" t="s">
        <v>207</v>
      </c>
      <c r="C1174" t="s">
        <v>233</v>
      </c>
      <c r="D1174" t="s">
        <v>904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950</v>
      </c>
      <c r="Q1174" t="s">
        <v>237</v>
      </c>
      <c r="R1174" s="1">
        <v>45244</v>
      </c>
      <c r="S1174" t="s">
        <v>773</v>
      </c>
      <c r="T1174" t="s">
        <v>59</v>
      </c>
      <c r="U1174" t="s">
        <v>60</v>
      </c>
      <c r="V1174" t="s">
        <v>177</v>
      </c>
      <c r="W1174">
        <v>1467</v>
      </c>
      <c r="X1174" t="s">
        <v>2706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44602</v>
      </c>
      <c r="AW1174" s="106">
        <v>3.5</v>
      </c>
      <c r="AX1174" s="15">
        <f>VLOOKUP(dummy_data!$AU1174,dummy_oppeained!B:C,2,0)</f>
        <v>5</v>
      </c>
      <c r="AY1174" s="22" t="str">
        <f>VLOOKUP(AT1174,dummy_oppeained!B:D,3,0)</f>
        <v>hindeline arvestus (eristav hindamine)</v>
      </c>
      <c r="AZ1174" s="72">
        <f>VLOOKUP(AS:AS,hinded_abi!B:D,3,0)</f>
        <v>0</v>
      </c>
      <c r="BA1174" s="26">
        <f t="shared" si="54"/>
        <v>0</v>
      </c>
      <c r="BB1174" s="27">
        <f t="shared" si="55"/>
        <v>5</v>
      </c>
      <c r="BC1174" s="95" t="str">
        <f t="shared" si="56"/>
        <v>S00048_56504274755_õppeaine82_44602</v>
      </c>
      <c r="BD1174" s="99">
        <f>COUNTIF($BC$2:BC1174, BC1174)</f>
        <v>1</v>
      </c>
    </row>
    <row r="1175" spans="1:56" hidden="1" x14ac:dyDescent="0.25">
      <c r="A1175" t="s">
        <v>348</v>
      </c>
      <c r="B1175" t="s">
        <v>207</v>
      </c>
      <c r="C1175" t="s">
        <v>233</v>
      </c>
      <c r="D1175" t="s">
        <v>904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950</v>
      </c>
      <c r="Q1175" t="s">
        <v>237</v>
      </c>
      <c r="R1175" s="1">
        <v>45244</v>
      </c>
      <c r="S1175" t="s">
        <v>773</v>
      </c>
      <c r="T1175" t="s">
        <v>59</v>
      </c>
      <c r="U1175" t="s">
        <v>60</v>
      </c>
      <c r="V1175" t="s">
        <v>177</v>
      </c>
      <c r="W1175">
        <v>1467</v>
      </c>
      <c r="X1175" t="s">
        <v>2706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44814</v>
      </c>
      <c r="AW1175" s="106">
        <v>3.5</v>
      </c>
      <c r="AX1175" s="40">
        <f>VLOOKUP(dummy_data!$AU1175,dummy_oppeained!B:C,2,0)</f>
        <v>3</v>
      </c>
      <c r="AY1175" s="22" t="str">
        <f>VLOOKUP(AT1175,dummy_oppeained!B:D,3,0)</f>
        <v>arvestus (mitteeristav)</v>
      </c>
      <c r="AZ1175" s="72" t="str">
        <f>VLOOKUP(AS:AS,hinded_abi!B:D,3,0)</f>
        <v>NULL</v>
      </c>
      <c r="BA1175" s="26" t="str">
        <f t="shared" si="54"/>
        <v/>
      </c>
      <c r="BB1175" s="27">
        <f t="shared" si="55"/>
        <v>0</v>
      </c>
      <c r="BC1175" s="95" t="str">
        <f t="shared" si="56"/>
        <v>S00048_56504274755_õppeaine85_44814</v>
      </c>
      <c r="BD1175" s="99">
        <f>COUNTIF($BC$2:BC1175, BC1175)</f>
        <v>1</v>
      </c>
    </row>
    <row r="1176" spans="1:56" hidden="1" x14ac:dyDescent="0.25">
      <c r="A1176" t="s">
        <v>348</v>
      </c>
      <c r="B1176" t="s">
        <v>207</v>
      </c>
      <c r="C1176" t="s">
        <v>233</v>
      </c>
      <c r="D1176" t="s">
        <v>904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950</v>
      </c>
      <c r="Q1176" t="s">
        <v>237</v>
      </c>
      <c r="R1176" s="1">
        <v>45244</v>
      </c>
      <c r="S1176" t="s">
        <v>773</v>
      </c>
      <c r="T1176" t="s">
        <v>59</v>
      </c>
      <c r="U1176" t="s">
        <v>60</v>
      </c>
      <c r="V1176" t="s">
        <v>177</v>
      </c>
      <c r="W1176">
        <v>1467</v>
      </c>
      <c r="X1176" t="s">
        <v>2706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44814</v>
      </c>
      <c r="AW1176" s="106">
        <v>3.5</v>
      </c>
      <c r="AX1176" s="15">
        <f>VLOOKUP(dummy_data!$AU1176,dummy_oppeained!B:C,2,0)</f>
        <v>3</v>
      </c>
      <c r="AY1176" s="22" t="str">
        <f>VLOOKUP(AT1176,dummy_oppeained!B:D,3,0)</f>
        <v>arvestus (mitteeristav)</v>
      </c>
      <c r="AZ1176" s="72" t="str">
        <f>VLOOKUP(AS:AS,hinded_abi!B:D,3,0)</f>
        <v>NULL</v>
      </c>
      <c r="BA1176" s="26" t="str">
        <f t="shared" si="54"/>
        <v/>
      </c>
      <c r="BB1176" s="27">
        <f t="shared" si="55"/>
        <v>0</v>
      </c>
      <c r="BC1176" s="95" t="str">
        <f t="shared" si="56"/>
        <v>S00048_56504274755_õppeaine29_44814</v>
      </c>
      <c r="BD1176" s="99">
        <f>COUNTIF($BC$2:BC1176, BC1176)</f>
        <v>1</v>
      </c>
    </row>
    <row r="1177" spans="1:56" hidden="1" x14ac:dyDescent="0.25">
      <c r="A1177" t="s">
        <v>348</v>
      </c>
      <c r="B1177" t="s">
        <v>207</v>
      </c>
      <c r="C1177" t="s">
        <v>233</v>
      </c>
      <c r="D1177" t="s">
        <v>904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950</v>
      </c>
      <c r="Q1177" t="s">
        <v>237</v>
      </c>
      <c r="R1177" s="1">
        <v>45244</v>
      </c>
      <c r="S1177" t="s">
        <v>773</v>
      </c>
      <c r="T1177" t="s">
        <v>59</v>
      </c>
      <c r="U1177" t="s">
        <v>60</v>
      </c>
      <c r="V1177" t="s">
        <v>177</v>
      </c>
      <c r="W1177">
        <v>1467</v>
      </c>
      <c r="X1177" t="s">
        <v>2706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45698</v>
      </c>
      <c r="AW1177" s="106">
        <v>3.5</v>
      </c>
      <c r="AX1177" s="40">
        <f>VLOOKUP(dummy_data!$AU1177,dummy_oppeained!B:C,2,0)</f>
        <v>6</v>
      </c>
      <c r="AY1177" s="22" t="str">
        <f>VLOOKUP(AT1177,dummy_oppeained!B:D,3,0)</f>
        <v>hindeline arvestus (eristav hindamine)</v>
      </c>
      <c r="AZ1177" s="72">
        <f>VLOOKUP(AS:AS,hinded_abi!B:D,3,0)</f>
        <v>1</v>
      </c>
      <c r="BA1177" s="26">
        <f t="shared" si="54"/>
        <v>6</v>
      </c>
      <c r="BB1177" s="27">
        <f t="shared" si="55"/>
        <v>6</v>
      </c>
      <c r="BC1177" s="95" t="str">
        <f t="shared" si="56"/>
        <v>S00048_56504274755_õppeaine41_45698</v>
      </c>
      <c r="BD1177" s="99">
        <f>COUNTIF($BC$2:BC1177, BC1177)</f>
        <v>1</v>
      </c>
    </row>
    <row r="1178" spans="1:56" hidden="1" x14ac:dyDescent="0.25">
      <c r="A1178" t="s">
        <v>348</v>
      </c>
      <c r="B1178" t="s">
        <v>207</v>
      </c>
      <c r="C1178" t="s">
        <v>233</v>
      </c>
      <c r="D1178" t="s">
        <v>904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950</v>
      </c>
      <c r="Q1178" t="s">
        <v>237</v>
      </c>
      <c r="R1178" s="1">
        <v>45244</v>
      </c>
      <c r="S1178" t="s">
        <v>773</v>
      </c>
      <c r="T1178" t="s">
        <v>59</v>
      </c>
      <c r="U1178" t="s">
        <v>60</v>
      </c>
      <c r="V1178" t="s">
        <v>177</v>
      </c>
      <c r="W1178">
        <v>1467</v>
      </c>
      <c r="X1178" t="s">
        <v>2706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45179</v>
      </c>
      <c r="AW1178" s="106">
        <v>3.5</v>
      </c>
      <c r="AX1178" s="15">
        <f>VLOOKUP(dummy_data!$AU1178,dummy_oppeained!B:C,2,0)</f>
        <v>5</v>
      </c>
      <c r="AY1178" s="22" t="str">
        <f>VLOOKUP(AT1178,dummy_oppeained!B:D,3,0)</f>
        <v>hindeline arvestus (eristav hindamine)</v>
      </c>
      <c r="AZ1178" s="72">
        <f>VLOOKUP(AS:AS,hinded_abi!B:D,3,0)</f>
        <v>0</v>
      </c>
      <c r="BA1178" s="26">
        <f t="shared" si="54"/>
        <v>0</v>
      </c>
      <c r="BB1178" s="27">
        <f t="shared" si="55"/>
        <v>5</v>
      </c>
      <c r="BC1178" s="95" t="str">
        <f t="shared" si="56"/>
        <v>S00048_56504274755_õppeaine81_45179</v>
      </c>
      <c r="BD1178" s="99">
        <f>COUNTIF($BC$2:BC1178, BC1178)</f>
        <v>1</v>
      </c>
    </row>
    <row r="1179" spans="1:56" hidden="1" x14ac:dyDescent="0.25">
      <c r="A1179" t="s">
        <v>348</v>
      </c>
      <c r="B1179" t="s">
        <v>207</v>
      </c>
      <c r="C1179" t="s">
        <v>233</v>
      </c>
      <c r="D1179" t="s">
        <v>904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950</v>
      </c>
      <c r="Q1179" t="s">
        <v>237</v>
      </c>
      <c r="R1179" s="1">
        <v>45244</v>
      </c>
      <c r="S1179" t="s">
        <v>773</v>
      </c>
      <c r="T1179" t="s">
        <v>59</v>
      </c>
      <c r="U1179" t="s">
        <v>60</v>
      </c>
      <c r="V1179" t="s">
        <v>177</v>
      </c>
      <c r="W1179">
        <v>1467</v>
      </c>
      <c r="X1179" t="s">
        <v>2706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45179</v>
      </c>
      <c r="AW1179" s="106">
        <v>3.5</v>
      </c>
      <c r="AX1179" s="40">
        <f>VLOOKUP(dummy_data!$AU1179,dummy_oppeained!B:C,2,0)</f>
        <v>6</v>
      </c>
      <c r="AY1179" s="22" t="str">
        <f>VLOOKUP(AT1179,dummy_oppeained!B:D,3,0)</f>
        <v>hindeline arvestus (eristav hindamine)</v>
      </c>
      <c r="AZ1179" s="72">
        <f>VLOOKUP(AS:AS,hinded_abi!B:D,3,0)</f>
        <v>5</v>
      </c>
      <c r="BA1179" s="26">
        <f t="shared" si="54"/>
        <v>30</v>
      </c>
      <c r="BB1179" s="27">
        <f t="shared" si="55"/>
        <v>6</v>
      </c>
      <c r="BC1179" s="95" t="str">
        <f t="shared" si="56"/>
        <v>S00048_56504274755_õppeaine69_45179</v>
      </c>
      <c r="BD1179" s="99">
        <f>COUNTIF($BC$2:BC1179, BC1179)</f>
        <v>1</v>
      </c>
    </row>
    <row r="1180" spans="1:56" hidden="1" x14ac:dyDescent="0.25">
      <c r="A1180" t="s">
        <v>348</v>
      </c>
      <c r="B1180" t="s">
        <v>207</v>
      </c>
      <c r="C1180" t="s">
        <v>233</v>
      </c>
      <c r="D1180" t="s">
        <v>904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950</v>
      </c>
      <c r="Q1180" t="s">
        <v>237</v>
      </c>
      <c r="R1180" s="1">
        <v>45244</v>
      </c>
      <c r="S1180" t="s">
        <v>773</v>
      </c>
      <c r="T1180" t="s">
        <v>59</v>
      </c>
      <c r="U1180" t="s">
        <v>60</v>
      </c>
      <c r="V1180" t="s">
        <v>177</v>
      </c>
      <c r="W1180">
        <v>1467</v>
      </c>
      <c r="X1180" t="s">
        <v>2706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44814</v>
      </c>
      <c r="AW1180" s="106">
        <v>3.5</v>
      </c>
      <c r="AX1180" s="15">
        <f>VLOOKUP(dummy_data!$AU1180,dummy_oppeained!B:C,2,0)</f>
        <v>9</v>
      </c>
      <c r="AY1180" s="22" t="str">
        <f>VLOOKUP(AT1180,dummy_oppeained!B:D,3,0)</f>
        <v>eksam (eristav hindamine)</v>
      </c>
      <c r="AZ1180" s="72">
        <f>VLOOKUP(AS:AS,hinded_abi!B:D,3,0)</f>
        <v>0</v>
      </c>
      <c r="BA1180" s="26">
        <f t="shared" si="54"/>
        <v>0</v>
      </c>
      <c r="BB1180" s="27">
        <f t="shared" si="55"/>
        <v>9</v>
      </c>
      <c r="BC1180" s="95" t="str">
        <f t="shared" si="56"/>
        <v>S00048_56504274755_õppeaine24_44814</v>
      </c>
      <c r="BD1180" s="99">
        <f>COUNTIF($BC$2:BC1180, BC1180)</f>
        <v>1</v>
      </c>
    </row>
    <row r="1181" spans="1:56" hidden="1" x14ac:dyDescent="0.25">
      <c r="A1181" t="s">
        <v>348</v>
      </c>
      <c r="B1181" t="s">
        <v>207</v>
      </c>
      <c r="C1181" t="s">
        <v>233</v>
      </c>
      <c r="D1181" t="s">
        <v>904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950</v>
      </c>
      <c r="Q1181" t="s">
        <v>237</v>
      </c>
      <c r="R1181" s="1">
        <v>45244</v>
      </c>
      <c r="S1181" t="s">
        <v>773</v>
      </c>
      <c r="T1181" t="s">
        <v>59</v>
      </c>
      <c r="U1181" t="s">
        <v>60</v>
      </c>
      <c r="V1181" t="s">
        <v>177</v>
      </c>
      <c r="W1181">
        <v>1467</v>
      </c>
      <c r="X1181" t="s">
        <v>2706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45332</v>
      </c>
      <c r="AW1181" s="106">
        <v>3.5</v>
      </c>
      <c r="AX1181" s="40">
        <f>VLOOKUP(dummy_data!$AU1181,dummy_oppeained!B:C,2,0)</f>
        <v>3</v>
      </c>
      <c r="AY1181" s="22" t="str">
        <f>VLOOKUP(AT1181,dummy_oppeained!B:D,3,0)</f>
        <v>arvestus (mitteeristav)</v>
      </c>
      <c r="AZ1181" s="72" t="str">
        <f>VLOOKUP(AS:AS,hinded_abi!B:D,3,0)</f>
        <v>NULL</v>
      </c>
      <c r="BA1181" s="26" t="str">
        <f t="shared" si="54"/>
        <v/>
      </c>
      <c r="BB1181" s="27">
        <f t="shared" si="55"/>
        <v>0</v>
      </c>
      <c r="BC1181" s="95" t="str">
        <f t="shared" si="56"/>
        <v>S00048_56504274755_õppeaine59_45332</v>
      </c>
      <c r="BD1181" s="99">
        <f>COUNTIF($BC$2:BC1181, BC1181)</f>
        <v>1</v>
      </c>
    </row>
    <row r="1182" spans="1:56" hidden="1" x14ac:dyDescent="0.25">
      <c r="A1182" t="s">
        <v>348</v>
      </c>
      <c r="B1182" t="s">
        <v>207</v>
      </c>
      <c r="C1182" t="s">
        <v>233</v>
      </c>
      <c r="D1182" t="s">
        <v>904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950</v>
      </c>
      <c r="Q1182" t="s">
        <v>237</v>
      </c>
      <c r="R1182" s="1">
        <v>45244</v>
      </c>
      <c r="S1182" t="s">
        <v>773</v>
      </c>
      <c r="T1182" t="s">
        <v>59</v>
      </c>
      <c r="U1182" t="s">
        <v>60</v>
      </c>
      <c r="V1182" t="s">
        <v>177</v>
      </c>
      <c r="W1182">
        <v>1467</v>
      </c>
      <c r="X1182" t="s">
        <v>2706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44602</v>
      </c>
      <c r="AW1182" s="106">
        <v>3.5</v>
      </c>
      <c r="AX1182" s="15">
        <f>VLOOKUP(dummy_data!$AU1182,dummy_oppeained!B:C,2,0)</f>
        <v>6</v>
      </c>
      <c r="AY1182" s="22" t="str">
        <f>VLOOKUP(AT1182,dummy_oppeained!B:D,3,0)</f>
        <v>hindeline arvestus (eristav hindamine)</v>
      </c>
      <c r="AZ1182" s="72">
        <f>VLOOKUP(AS:AS,hinded_abi!B:D,3,0)</f>
        <v>1</v>
      </c>
      <c r="BA1182" s="26">
        <f t="shared" si="54"/>
        <v>6</v>
      </c>
      <c r="BB1182" s="27">
        <f t="shared" si="55"/>
        <v>6</v>
      </c>
      <c r="BC1182" s="95" t="str">
        <f t="shared" si="56"/>
        <v>S00048_56504274755_õppeaine28_44602</v>
      </c>
      <c r="BD1182" s="99">
        <f>COUNTIF($BC$2:BC1182, BC1182)</f>
        <v>1</v>
      </c>
    </row>
    <row r="1183" spans="1:56" hidden="1" x14ac:dyDescent="0.25">
      <c r="A1183" t="s">
        <v>348</v>
      </c>
      <c r="B1183" t="s">
        <v>207</v>
      </c>
      <c r="C1183" t="s">
        <v>233</v>
      </c>
      <c r="D1183" t="s">
        <v>904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950</v>
      </c>
      <c r="Q1183" t="s">
        <v>237</v>
      </c>
      <c r="R1183" s="1">
        <v>45244</v>
      </c>
      <c r="S1183" t="s">
        <v>773</v>
      </c>
      <c r="T1183" t="s">
        <v>59</v>
      </c>
      <c r="U1183" t="s">
        <v>60</v>
      </c>
      <c r="V1183" t="s">
        <v>177</v>
      </c>
      <c r="W1183">
        <v>1467</v>
      </c>
      <c r="X1183" t="s">
        <v>2706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44449</v>
      </c>
      <c r="AW1183" s="106">
        <v>3.5</v>
      </c>
      <c r="AX1183" s="40">
        <f>VLOOKUP(dummy_data!$AU1183,dummy_oppeained!B:C,2,0)</f>
        <v>6</v>
      </c>
      <c r="AY1183" s="22" t="str">
        <f>VLOOKUP(AT1183,dummy_oppeained!B:D,3,0)</f>
        <v>hindeline arvestus (eristav hindamine)</v>
      </c>
      <c r="AZ1183" s="72">
        <f>VLOOKUP(AS:AS,hinded_abi!B:D,3,0)</f>
        <v>2</v>
      </c>
      <c r="BA1183" s="26">
        <f t="shared" si="54"/>
        <v>12</v>
      </c>
      <c r="BB1183" s="27">
        <f t="shared" si="55"/>
        <v>6</v>
      </c>
      <c r="BC1183" s="95" t="str">
        <f t="shared" si="56"/>
        <v>S00048_56504274755_õppeaine42_44449</v>
      </c>
      <c r="BD1183" s="99">
        <f>COUNTIF($BC$2:BC1183, BC1183)</f>
        <v>1</v>
      </c>
    </row>
    <row r="1184" spans="1:56" hidden="1" x14ac:dyDescent="0.25">
      <c r="A1184" t="s">
        <v>348</v>
      </c>
      <c r="B1184" t="s">
        <v>207</v>
      </c>
      <c r="C1184" t="s">
        <v>233</v>
      </c>
      <c r="D1184" t="s">
        <v>904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950</v>
      </c>
      <c r="Q1184" t="s">
        <v>237</v>
      </c>
      <c r="R1184" s="1">
        <v>45244</v>
      </c>
      <c r="S1184" t="s">
        <v>773</v>
      </c>
      <c r="T1184" t="s">
        <v>59</v>
      </c>
      <c r="U1184" t="s">
        <v>60</v>
      </c>
      <c r="V1184" t="s">
        <v>177</v>
      </c>
      <c r="W1184">
        <v>1467</v>
      </c>
      <c r="X1184" t="s">
        <v>2706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45179</v>
      </c>
      <c r="AW1184" s="106">
        <v>3.5</v>
      </c>
      <c r="AX1184" s="15">
        <f>VLOOKUP(dummy_data!$AU1184,dummy_oppeained!B:C,2,0)</f>
        <v>2</v>
      </c>
      <c r="AY1184" s="22" t="str">
        <f>VLOOKUP(AT1184,dummy_oppeained!B:D,3,0)</f>
        <v>arvestus (mitteeristav)</v>
      </c>
      <c r="AZ1184" s="72" t="str">
        <f>VLOOKUP(AS:AS,hinded_abi!B:D,3,0)</f>
        <v>NULL</v>
      </c>
      <c r="BA1184" s="26" t="str">
        <f t="shared" si="54"/>
        <v/>
      </c>
      <c r="BB1184" s="27">
        <f t="shared" si="55"/>
        <v>0</v>
      </c>
      <c r="BC1184" s="95" t="str">
        <f t="shared" si="56"/>
        <v>S00048_56504274755_õppeaine33_45179</v>
      </c>
      <c r="BD1184" s="99">
        <f>COUNTIF($BC$2:BC1184, BC1184)</f>
        <v>1</v>
      </c>
    </row>
    <row r="1185" spans="1:56" hidden="1" x14ac:dyDescent="0.25">
      <c r="A1185" t="s">
        <v>348</v>
      </c>
      <c r="B1185" t="s">
        <v>207</v>
      </c>
      <c r="C1185" t="s">
        <v>233</v>
      </c>
      <c r="D1185" t="s">
        <v>904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950</v>
      </c>
      <c r="Q1185" t="s">
        <v>237</v>
      </c>
      <c r="R1185" s="1">
        <v>45244</v>
      </c>
      <c r="S1185" t="s">
        <v>773</v>
      </c>
      <c r="T1185" t="s">
        <v>59</v>
      </c>
      <c r="U1185" t="s">
        <v>60</v>
      </c>
      <c r="V1185" t="s">
        <v>177</v>
      </c>
      <c r="W1185">
        <v>1467</v>
      </c>
      <c r="X1185" t="s">
        <v>2706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45698</v>
      </c>
      <c r="AW1185" s="106">
        <v>3.5</v>
      </c>
      <c r="AX1185" s="40">
        <f>VLOOKUP(dummy_data!$AU1185,dummy_oppeained!B:C,2,0)</f>
        <v>8</v>
      </c>
      <c r="AY1185" s="22" t="str">
        <f>VLOOKUP(AT1185,dummy_oppeained!B:D,3,0)</f>
        <v>eksam (eristav hindamine)</v>
      </c>
      <c r="AZ1185" s="72">
        <f>VLOOKUP(AS:AS,hinded_abi!B:D,3,0)</f>
        <v>5</v>
      </c>
      <c r="BA1185" s="26">
        <f t="shared" si="54"/>
        <v>40</v>
      </c>
      <c r="BB1185" s="27">
        <f t="shared" si="55"/>
        <v>8</v>
      </c>
      <c r="BC1185" s="95" t="str">
        <f t="shared" si="56"/>
        <v>S00048_56504274755_õppeaine9_45698</v>
      </c>
      <c r="BD1185" s="99">
        <f>COUNTIF($BC$2:BC1185, BC1185)</f>
        <v>1</v>
      </c>
    </row>
    <row r="1186" spans="1:56" hidden="1" x14ac:dyDescent="0.25">
      <c r="A1186" t="s">
        <v>348</v>
      </c>
      <c r="B1186" t="s">
        <v>207</v>
      </c>
      <c r="C1186" t="s">
        <v>233</v>
      </c>
      <c r="D1186" t="s">
        <v>904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950</v>
      </c>
      <c r="Q1186" t="s">
        <v>237</v>
      </c>
      <c r="R1186" s="1">
        <v>45244</v>
      </c>
      <c r="S1186" t="s">
        <v>773</v>
      </c>
      <c r="T1186" t="s">
        <v>59</v>
      </c>
      <c r="U1186" t="s">
        <v>60</v>
      </c>
      <c r="V1186" t="s">
        <v>177</v>
      </c>
      <c r="W1186">
        <v>1467</v>
      </c>
      <c r="X1186" t="s">
        <v>2706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44084</v>
      </c>
      <c r="AW1186" s="106">
        <v>3.5</v>
      </c>
      <c r="AX1186" s="15">
        <f>VLOOKUP(dummy_data!$AU1186,dummy_oppeained!B:C,2,0)</f>
        <v>2</v>
      </c>
      <c r="AY1186" s="22" t="str">
        <f>VLOOKUP(AT1186,dummy_oppeained!B:D,3,0)</f>
        <v>arvestus (mitteeristav)</v>
      </c>
      <c r="AZ1186" s="72" t="str">
        <f>VLOOKUP(AS:AS,hinded_abi!B:D,3,0)</f>
        <v>NULL</v>
      </c>
      <c r="BA1186" s="26" t="str">
        <f t="shared" si="54"/>
        <v/>
      </c>
      <c r="BB1186" s="27">
        <f t="shared" si="55"/>
        <v>0</v>
      </c>
      <c r="BC1186" s="95" t="str">
        <f t="shared" si="56"/>
        <v>S00048_56504274755_õppeaine74_44084</v>
      </c>
      <c r="BD1186" s="99">
        <f>COUNTIF($BC$2:BC1186, BC1186)</f>
        <v>1</v>
      </c>
    </row>
    <row r="1187" spans="1:56" hidden="1" x14ac:dyDescent="0.25">
      <c r="A1187" t="s">
        <v>348</v>
      </c>
      <c r="B1187" t="s">
        <v>207</v>
      </c>
      <c r="C1187" t="s">
        <v>233</v>
      </c>
      <c r="D1187" t="s">
        <v>904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950</v>
      </c>
      <c r="Q1187" t="s">
        <v>237</v>
      </c>
      <c r="R1187" s="1">
        <v>45244</v>
      </c>
      <c r="S1187" t="s">
        <v>773</v>
      </c>
      <c r="T1187" t="s">
        <v>59</v>
      </c>
      <c r="U1187" t="s">
        <v>60</v>
      </c>
      <c r="V1187" t="s">
        <v>177</v>
      </c>
      <c r="W1187">
        <v>1467</v>
      </c>
      <c r="X1187" t="s">
        <v>2706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44814</v>
      </c>
      <c r="AW1187" s="106">
        <v>3.5</v>
      </c>
      <c r="AX1187" s="40">
        <f>VLOOKUP(dummy_data!$AU1187,dummy_oppeained!B:C,2,0)</f>
        <v>6</v>
      </c>
      <c r="AY1187" s="22" t="str">
        <f>VLOOKUP(AT1187,dummy_oppeained!B:D,3,0)</f>
        <v>hindeline arvestus (eristav hindamine)</v>
      </c>
      <c r="AZ1187" s="72">
        <f>VLOOKUP(AS:AS,hinded_abi!B:D,3,0)</f>
        <v>3</v>
      </c>
      <c r="BA1187" s="26">
        <f t="shared" si="54"/>
        <v>18</v>
      </c>
      <c r="BB1187" s="27">
        <f t="shared" si="55"/>
        <v>6</v>
      </c>
      <c r="BC1187" s="95" t="str">
        <f t="shared" si="56"/>
        <v>S00048_56504274755_õppeaine27_44814</v>
      </c>
      <c r="BD1187" s="99">
        <f>COUNTIF($BC$2:BC1187, BC1187)</f>
        <v>1</v>
      </c>
    </row>
    <row r="1188" spans="1:56" hidden="1" x14ac:dyDescent="0.25">
      <c r="A1188" t="s">
        <v>348</v>
      </c>
      <c r="B1188" t="s">
        <v>207</v>
      </c>
      <c r="C1188" t="s">
        <v>233</v>
      </c>
      <c r="D1188" t="s">
        <v>904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950</v>
      </c>
      <c r="Q1188" t="s">
        <v>237</v>
      </c>
      <c r="R1188" s="1">
        <v>45244</v>
      </c>
      <c r="S1188" t="s">
        <v>773</v>
      </c>
      <c r="T1188" t="s">
        <v>59</v>
      </c>
      <c r="U1188" t="s">
        <v>60</v>
      </c>
      <c r="V1188" t="s">
        <v>177</v>
      </c>
      <c r="W1188">
        <v>1467</v>
      </c>
      <c r="X1188" t="s">
        <v>2706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45698</v>
      </c>
      <c r="AW1188" s="106">
        <v>3.5</v>
      </c>
      <c r="AX1188" s="15">
        <f>VLOOKUP(dummy_data!$AU1188,dummy_oppeained!B:C,2,0)</f>
        <v>6</v>
      </c>
      <c r="AY1188" s="22" t="str">
        <f>VLOOKUP(AT1188,dummy_oppeained!B:D,3,0)</f>
        <v>hindeline arvestus (eristav hindamine)</v>
      </c>
      <c r="AZ1188" s="72">
        <f>VLOOKUP(AS:AS,hinded_abi!B:D,3,0)</f>
        <v>3</v>
      </c>
      <c r="BA1188" s="26">
        <f t="shared" si="54"/>
        <v>18</v>
      </c>
      <c r="BB1188" s="27">
        <f t="shared" si="55"/>
        <v>6</v>
      </c>
      <c r="BC1188" s="95" t="str">
        <f t="shared" si="56"/>
        <v>S00048_56504274755_õppeaine2_45698</v>
      </c>
      <c r="BD1188" s="99">
        <f>COUNTIF($BC$2:BC1188, BC1188)</f>
        <v>1</v>
      </c>
    </row>
    <row r="1189" spans="1:56" hidden="1" x14ac:dyDescent="0.25">
      <c r="A1189" t="s">
        <v>348</v>
      </c>
      <c r="B1189" t="s">
        <v>207</v>
      </c>
      <c r="C1189" t="s">
        <v>233</v>
      </c>
      <c r="D1189" t="s">
        <v>904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950</v>
      </c>
      <c r="Q1189" t="s">
        <v>237</v>
      </c>
      <c r="R1189" s="1">
        <v>45244</v>
      </c>
      <c r="S1189" t="s">
        <v>773</v>
      </c>
      <c r="T1189" t="s">
        <v>59</v>
      </c>
      <c r="U1189" t="s">
        <v>60</v>
      </c>
      <c r="V1189" t="s">
        <v>177</v>
      </c>
      <c r="W1189">
        <v>1467</v>
      </c>
      <c r="X1189" t="s">
        <v>2706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44449</v>
      </c>
      <c r="AW1189" s="106">
        <v>3.5</v>
      </c>
      <c r="AX1189" s="40">
        <f>VLOOKUP(dummy_data!$AU1189,dummy_oppeained!B:C,2,0)</f>
        <v>5</v>
      </c>
      <c r="AY1189" s="22" t="str">
        <f>VLOOKUP(AT1189,dummy_oppeained!B:D,3,0)</f>
        <v>hindeline arvestus (eristav hindamine)</v>
      </c>
      <c r="AZ1189" s="72">
        <f>VLOOKUP(AS:AS,hinded_abi!B:D,3,0)</f>
        <v>5</v>
      </c>
      <c r="BA1189" s="26">
        <f t="shared" si="54"/>
        <v>25</v>
      </c>
      <c r="BB1189" s="27">
        <f t="shared" si="55"/>
        <v>5</v>
      </c>
      <c r="BC1189" s="95" t="str">
        <f t="shared" si="56"/>
        <v>S00048_56504274755_õppeaine53_44449</v>
      </c>
      <c r="BD1189" s="99">
        <f>COUNTIF($BC$2:BC1189, BC1189)</f>
        <v>1</v>
      </c>
    </row>
    <row r="1190" spans="1:56" hidden="1" x14ac:dyDescent="0.25">
      <c r="A1190" t="s">
        <v>348</v>
      </c>
      <c r="B1190" t="s">
        <v>207</v>
      </c>
      <c r="C1190" t="s">
        <v>233</v>
      </c>
      <c r="D1190" t="s">
        <v>904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950</v>
      </c>
      <c r="Q1190" t="s">
        <v>237</v>
      </c>
      <c r="R1190" s="1">
        <v>45244</v>
      </c>
      <c r="S1190" t="s">
        <v>773</v>
      </c>
      <c r="T1190" t="s">
        <v>59</v>
      </c>
      <c r="U1190" t="s">
        <v>60</v>
      </c>
      <c r="V1190" t="s">
        <v>177</v>
      </c>
      <c r="W1190">
        <v>1467</v>
      </c>
      <c r="X1190" t="s">
        <v>2706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45332</v>
      </c>
      <c r="AW1190" s="106">
        <v>3.5</v>
      </c>
      <c r="AX1190" s="15">
        <f>VLOOKUP(dummy_data!$AU1190,dummy_oppeained!B:C,2,0)</f>
        <v>5</v>
      </c>
      <c r="AY1190" s="22" t="str">
        <f>VLOOKUP(AT1190,dummy_oppeained!B:D,3,0)</f>
        <v>hindeline arvestus (eristav hindamine)</v>
      </c>
      <c r="AZ1190" s="72">
        <f>VLOOKUP(AS:AS,hinded_abi!B:D,3,0)</f>
        <v>2</v>
      </c>
      <c r="BA1190" s="26">
        <f t="shared" si="54"/>
        <v>10</v>
      </c>
      <c r="BB1190" s="27">
        <f t="shared" si="55"/>
        <v>5</v>
      </c>
      <c r="BC1190" s="95" t="str">
        <f t="shared" si="56"/>
        <v>S00048_56504274755_õppeaine67_45332</v>
      </c>
      <c r="BD1190" s="99">
        <f>COUNTIF($BC$2:BC1190, BC1190)</f>
        <v>1</v>
      </c>
    </row>
    <row r="1191" spans="1:56" hidden="1" x14ac:dyDescent="0.25">
      <c r="A1191" t="s">
        <v>348</v>
      </c>
      <c r="B1191" t="s">
        <v>207</v>
      </c>
      <c r="C1191" t="s">
        <v>233</v>
      </c>
      <c r="D1191" t="s">
        <v>904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950</v>
      </c>
      <c r="Q1191" t="s">
        <v>237</v>
      </c>
      <c r="R1191" s="1">
        <v>45244</v>
      </c>
      <c r="S1191" t="s">
        <v>773</v>
      </c>
      <c r="T1191" t="s">
        <v>59</v>
      </c>
      <c r="U1191" t="s">
        <v>60</v>
      </c>
      <c r="V1191" t="s">
        <v>177</v>
      </c>
      <c r="W1191">
        <v>1467</v>
      </c>
      <c r="X1191" t="s">
        <v>2706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45698</v>
      </c>
      <c r="AW1191" s="106">
        <v>3.5</v>
      </c>
      <c r="AX1191" s="40">
        <f>VLOOKUP(dummy_data!$AU1191,dummy_oppeained!B:C,2,0)</f>
        <v>6</v>
      </c>
      <c r="AY1191" s="22" t="str">
        <f>VLOOKUP(AT1191,dummy_oppeained!B:D,3,0)</f>
        <v>hindeline arvestus (eristav hindamine)</v>
      </c>
      <c r="AZ1191" s="72">
        <f>VLOOKUP(AS:AS,hinded_abi!B:D,3,0)</f>
        <v>0</v>
      </c>
      <c r="BA1191" s="26">
        <f t="shared" si="54"/>
        <v>0</v>
      </c>
      <c r="BB1191" s="27">
        <f t="shared" si="55"/>
        <v>6</v>
      </c>
      <c r="BC1191" s="95" t="str">
        <f t="shared" si="56"/>
        <v>S00048_56504274755_õppeaine78_45698</v>
      </c>
      <c r="BD1191" s="99">
        <f>COUNTIF($BC$2:BC1191, BC1191)</f>
        <v>1</v>
      </c>
    </row>
    <row r="1192" spans="1:56" hidden="1" x14ac:dyDescent="0.25">
      <c r="A1192" t="s">
        <v>348</v>
      </c>
      <c r="B1192" t="s">
        <v>207</v>
      </c>
      <c r="C1192" t="s">
        <v>233</v>
      </c>
      <c r="D1192" t="s">
        <v>904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950</v>
      </c>
      <c r="Q1192" t="s">
        <v>237</v>
      </c>
      <c r="R1192" s="1">
        <v>45244</v>
      </c>
      <c r="S1192" t="s">
        <v>773</v>
      </c>
      <c r="T1192" t="s">
        <v>59</v>
      </c>
      <c r="U1192" t="s">
        <v>60</v>
      </c>
      <c r="V1192" t="s">
        <v>177</v>
      </c>
      <c r="W1192">
        <v>1467</v>
      </c>
      <c r="X1192" t="s">
        <v>2706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45698</v>
      </c>
      <c r="AW1192" s="106">
        <v>3.5</v>
      </c>
      <c r="AX1192" s="15">
        <f>VLOOKUP(dummy_data!$AU1192,dummy_oppeained!B:C,2,0)</f>
        <v>6</v>
      </c>
      <c r="AY1192" s="22" t="str">
        <f>VLOOKUP(AT1192,dummy_oppeained!B:D,3,0)</f>
        <v>hindeline arvestus (eristav hindamine)</v>
      </c>
      <c r="AZ1192" s="72">
        <f>VLOOKUP(AS:AS,hinded_abi!B:D,3,0)</f>
        <v>1</v>
      </c>
      <c r="BA1192" s="26">
        <f t="shared" si="54"/>
        <v>6</v>
      </c>
      <c r="BB1192" s="27">
        <f t="shared" si="55"/>
        <v>6</v>
      </c>
      <c r="BC1192" s="95" t="str">
        <f t="shared" si="56"/>
        <v>S00048_56504274755_õppeaine56_45698</v>
      </c>
      <c r="BD1192" s="99">
        <f>COUNTIF($BC$2:BC1192, BC1192)</f>
        <v>1</v>
      </c>
    </row>
    <row r="1193" spans="1:56" hidden="1" x14ac:dyDescent="0.25">
      <c r="A1193" t="s">
        <v>348</v>
      </c>
      <c r="B1193" t="s">
        <v>207</v>
      </c>
      <c r="C1193" t="s">
        <v>233</v>
      </c>
      <c r="D1193" t="s">
        <v>904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950</v>
      </c>
      <c r="Q1193" t="s">
        <v>237</v>
      </c>
      <c r="R1193" s="1">
        <v>45244</v>
      </c>
      <c r="S1193" t="s">
        <v>773</v>
      </c>
      <c r="T1193" t="s">
        <v>59</v>
      </c>
      <c r="U1193" t="s">
        <v>60</v>
      </c>
      <c r="V1193" t="s">
        <v>177</v>
      </c>
      <c r="W1193">
        <v>1467</v>
      </c>
      <c r="X1193" t="s">
        <v>2706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44967</v>
      </c>
      <c r="AW1193" s="106">
        <v>3.5</v>
      </c>
      <c r="AX1193" s="40">
        <f>VLOOKUP(dummy_data!$AU1193,dummy_oppeained!B:C,2,0)</f>
        <v>3</v>
      </c>
      <c r="AY1193" s="22" t="str">
        <f>VLOOKUP(AT1193,dummy_oppeained!B:D,3,0)</f>
        <v>arvestus (mitteeristav)</v>
      </c>
      <c r="AZ1193" s="72" t="str">
        <f>VLOOKUP(AS:AS,hinded_abi!B:D,3,0)</f>
        <v>NULL</v>
      </c>
      <c r="BA1193" s="26" t="str">
        <f t="shared" si="54"/>
        <v/>
      </c>
      <c r="BB1193" s="27">
        <f t="shared" si="55"/>
        <v>0</v>
      </c>
      <c r="BC1193" s="95" t="str">
        <f t="shared" si="56"/>
        <v>S00048_56504274755_õppeaine57_44967</v>
      </c>
      <c r="BD1193" s="99">
        <f>COUNTIF($BC$2:BC1193, BC1193)</f>
        <v>1</v>
      </c>
    </row>
    <row r="1194" spans="1:56" hidden="1" x14ac:dyDescent="0.25">
      <c r="A1194" t="s">
        <v>348</v>
      </c>
      <c r="B1194" t="s">
        <v>207</v>
      </c>
      <c r="C1194" t="s">
        <v>233</v>
      </c>
      <c r="D1194" t="s">
        <v>904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950</v>
      </c>
      <c r="Q1194" t="s">
        <v>237</v>
      </c>
      <c r="R1194" s="1">
        <v>45244</v>
      </c>
      <c r="S1194" t="s">
        <v>773</v>
      </c>
      <c r="T1194" t="s">
        <v>59</v>
      </c>
      <c r="U1194" t="s">
        <v>60</v>
      </c>
      <c r="V1194" t="s">
        <v>177</v>
      </c>
      <c r="W1194">
        <v>1467</v>
      </c>
      <c r="X1194" t="s">
        <v>2706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45179</v>
      </c>
      <c r="AW1194" s="106">
        <v>3.5</v>
      </c>
      <c r="AX1194" s="15">
        <f>VLOOKUP(dummy_data!$AU1194,dummy_oppeained!B:C,2,0)</f>
        <v>3</v>
      </c>
      <c r="AY1194" s="22" t="str">
        <f>VLOOKUP(AT1194,dummy_oppeained!B:D,3,0)</f>
        <v>arvestus (mitteeristav)</v>
      </c>
      <c r="AZ1194" s="72" t="str">
        <f>VLOOKUP(AS:AS,hinded_abi!B:D,3,0)</f>
        <v>NULL</v>
      </c>
      <c r="BA1194" s="26" t="str">
        <f t="shared" si="54"/>
        <v/>
      </c>
      <c r="BB1194" s="27">
        <f t="shared" si="55"/>
        <v>0</v>
      </c>
      <c r="BC1194" s="95" t="str">
        <f t="shared" si="56"/>
        <v>S00048_56504274755_õppeaine43_45179</v>
      </c>
      <c r="BD1194" s="99">
        <f>COUNTIF($BC$2:BC1194, BC1194)</f>
        <v>1</v>
      </c>
    </row>
    <row r="1195" spans="1:56" hidden="1" x14ac:dyDescent="0.25">
      <c r="A1195" t="s">
        <v>348</v>
      </c>
      <c r="B1195" t="s">
        <v>207</v>
      </c>
      <c r="C1195" t="s">
        <v>233</v>
      </c>
      <c r="D1195" t="s">
        <v>904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950</v>
      </c>
      <c r="Q1195" t="s">
        <v>237</v>
      </c>
      <c r="R1195" s="1">
        <v>45244</v>
      </c>
      <c r="S1195" t="s">
        <v>773</v>
      </c>
      <c r="T1195" t="s">
        <v>59</v>
      </c>
      <c r="U1195" t="s">
        <v>60</v>
      </c>
      <c r="V1195" t="s">
        <v>177</v>
      </c>
      <c r="W1195">
        <v>1467</v>
      </c>
      <c r="X1195" t="s">
        <v>2706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45545</v>
      </c>
      <c r="AW1195" s="106">
        <v>3.5</v>
      </c>
      <c r="AX1195" s="40">
        <f>VLOOKUP(dummy_data!$AU1195,dummy_oppeained!B:C,2,0)</f>
        <v>6</v>
      </c>
      <c r="AY1195" s="22" t="str">
        <f>VLOOKUP(AT1195,dummy_oppeained!B:D,3,0)</f>
        <v>hindeline arvestus (eristav hindamine)</v>
      </c>
      <c r="AZ1195" s="72">
        <f>VLOOKUP(AS:AS,hinded_abi!B:D,3,0)</f>
        <v>5</v>
      </c>
      <c r="BA1195" s="26">
        <f t="shared" si="54"/>
        <v>30</v>
      </c>
      <c r="BB1195" s="27">
        <f t="shared" si="55"/>
        <v>6</v>
      </c>
      <c r="BC1195" s="95" t="str">
        <f t="shared" si="56"/>
        <v>S00048_56504274755_õppeaine64_45545</v>
      </c>
      <c r="BD1195" s="99">
        <f>COUNTIF($BC$2:BC1195, BC1195)</f>
        <v>1</v>
      </c>
    </row>
    <row r="1196" spans="1:56" hidden="1" x14ac:dyDescent="0.25">
      <c r="A1196" t="s">
        <v>348</v>
      </c>
      <c r="B1196" t="s">
        <v>207</v>
      </c>
      <c r="C1196" t="s">
        <v>233</v>
      </c>
      <c r="D1196" t="s">
        <v>904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950</v>
      </c>
      <c r="Q1196" t="s">
        <v>237</v>
      </c>
      <c r="R1196" s="1">
        <v>45244</v>
      </c>
      <c r="S1196" t="s">
        <v>773</v>
      </c>
      <c r="T1196" t="s">
        <v>59</v>
      </c>
      <c r="U1196" t="s">
        <v>60</v>
      </c>
      <c r="V1196" t="s">
        <v>177</v>
      </c>
      <c r="W1196">
        <v>1467</v>
      </c>
      <c r="X1196" t="s">
        <v>2706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44967</v>
      </c>
      <c r="AW1196" s="106">
        <v>3.5</v>
      </c>
      <c r="AX1196" s="15">
        <f>VLOOKUP(dummy_data!$AU1196,dummy_oppeained!B:C,2,0)</f>
        <v>2</v>
      </c>
      <c r="AY1196" s="22" t="str">
        <f>VLOOKUP(AT1196,dummy_oppeained!B:D,3,0)</f>
        <v>arvestus (mitteeristav)</v>
      </c>
      <c r="AZ1196" s="72" t="str">
        <f>VLOOKUP(AS:AS,hinded_abi!B:D,3,0)</f>
        <v>NULL</v>
      </c>
      <c r="BA1196" s="26" t="str">
        <f t="shared" si="54"/>
        <v/>
      </c>
      <c r="BB1196" s="27">
        <f t="shared" si="55"/>
        <v>0</v>
      </c>
      <c r="BC1196" s="95" t="str">
        <f t="shared" si="56"/>
        <v>S00048_56504274755_õppeaine4_44967</v>
      </c>
      <c r="BD1196" s="99">
        <f>COUNTIF($BC$2:BC1196, BC1196)</f>
        <v>1</v>
      </c>
    </row>
    <row r="1197" spans="1:56" hidden="1" x14ac:dyDescent="0.25">
      <c r="A1197" t="s">
        <v>349</v>
      </c>
      <c r="B1197" t="s">
        <v>383</v>
      </c>
      <c r="C1197" t="s">
        <v>174</v>
      </c>
      <c r="D1197" t="s">
        <v>905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938</v>
      </c>
      <c r="Q1197" t="s">
        <v>10</v>
      </c>
      <c r="R1197" s="1">
        <v>45342</v>
      </c>
      <c r="S1197" t="s">
        <v>773</v>
      </c>
      <c r="T1197" t="s">
        <v>119</v>
      </c>
      <c r="U1197" t="s">
        <v>176</v>
      </c>
      <c r="V1197" t="s">
        <v>265</v>
      </c>
      <c r="W1197">
        <v>1479</v>
      </c>
      <c r="X1197" t="s">
        <v>2706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44814</v>
      </c>
      <c r="AW1197" s="106">
        <v>3.5</v>
      </c>
      <c r="AX1197" s="40">
        <f>VLOOKUP(dummy_data!$AU1197,dummy_oppeained!B:C,2,0)</f>
        <v>3</v>
      </c>
      <c r="AY1197" s="22" t="str">
        <f>VLOOKUP(AT1197,dummy_oppeained!B:D,3,0)</f>
        <v>arvestus (mitteeristav)</v>
      </c>
      <c r="AZ1197" s="72" t="str">
        <f>VLOOKUP(AS:AS,hinded_abi!B:D,3,0)</f>
        <v>NULL</v>
      </c>
      <c r="BA1197" s="26" t="str">
        <f t="shared" si="54"/>
        <v/>
      </c>
      <c r="BB1197" s="27">
        <f t="shared" si="55"/>
        <v>0</v>
      </c>
      <c r="BC1197" s="95" t="str">
        <f t="shared" si="56"/>
        <v>S00049_37609284001_õppeaine59_44814</v>
      </c>
      <c r="BD1197" s="99">
        <f>COUNTIF($BC$2:BC1197, BC1197)</f>
        <v>1</v>
      </c>
    </row>
    <row r="1198" spans="1:56" hidden="1" x14ac:dyDescent="0.25">
      <c r="A1198" t="s">
        <v>349</v>
      </c>
      <c r="B1198" t="s">
        <v>383</v>
      </c>
      <c r="C1198" t="s">
        <v>174</v>
      </c>
      <c r="D1198" t="s">
        <v>905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938</v>
      </c>
      <c r="Q1198" t="s">
        <v>10</v>
      </c>
      <c r="R1198" s="1">
        <v>45342</v>
      </c>
      <c r="S1198" t="s">
        <v>773</v>
      </c>
      <c r="T1198" t="s">
        <v>119</v>
      </c>
      <c r="U1198" t="s">
        <v>176</v>
      </c>
      <c r="V1198" t="s">
        <v>265</v>
      </c>
      <c r="W1198">
        <v>1479</v>
      </c>
      <c r="X1198" t="s">
        <v>2706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45698</v>
      </c>
      <c r="AW1198" s="106">
        <v>3.5</v>
      </c>
      <c r="AX1198" s="15">
        <f>VLOOKUP(dummy_data!$AU1198,dummy_oppeained!B:C,2,0)</f>
        <v>6</v>
      </c>
      <c r="AY1198" s="22" t="str">
        <f>VLOOKUP(AT1198,dummy_oppeained!B:D,3,0)</f>
        <v>hindeline arvestus (eristav hindamine)</v>
      </c>
      <c r="AZ1198" s="72">
        <f>VLOOKUP(AS:AS,hinded_abi!B:D,3,0)</f>
        <v>1</v>
      </c>
      <c r="BA1198" s="26">
        <f t="shared" si="54"/>
        <v>6</v>
      </c>
      <c r="BB1198" s="27">
        <f t="shared" si="55"/>
        <v>6</v>
      </c>
      <c r="BC1198" s="95" t="str">
        <f t="shared" si="56"/>
        <v>S00049_37609284001_õppeaine100_45698</v>
      </c>
      <c r="BD1198" s="99">
        <f>COUNTIF($BC$2:BC1198, BC1198)</f>
        <v>1</v>
      </c>
    </row>
    <row r="1199" spans="1:56" hidden="1" x14ac:dyDescent="0.25">
      <c r="A1199" t="s">
        <v>349</v>
      </c>
      <c r="B1199" t="s">
        <v>383</v>
      </c>
      <c r="C1199" t="s">
        <v>174</v>
      </c>
      <c r="D1199" t="s">
        <v>905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938</v>
      </c>
      <c r="Q1199" t="s">
        <v>10</v>
      </c>
      <c r="R1199" s="1">
        <v>45342</v>
      </c>
      <c r="S1199" t="s">
        <v>773</v>
      </c>
      <c r="T1199" t="s">
        <v>119</v>
      </c>
      <c r="U1199" t="s">
        <v>176</v>
      </c>
      <c r="V1199" t="s">
        <v>265</v>
      </c>
      <c r="W1199">
        <v>1479</v>
      </c>
      <c r="X1199" t="s">
        <v>2706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45910</v>
      </c>
      <c r="AW1199" s="106">
        <v>3.5</v>
      </c>
      <c r="AX1199" s="40">
        <f>VLOOKUP(dummy_data!$AU1199,dummy_oppeained!B:C,2,0)</f>
        <v>5</v>
      </c>
      <c r="AY1199" s="22" t="str">
        <f>VLOOKUP(AT1199,dummy_oppeained!B:D,3,0)</f>
        <v>hindeline arvestus (eristav hindamine)</v>
      </c>
      <c r="AZ1199" s="72">
        <f>VLOOKUP(AS:AS,hinded_abi!B:D,3,0)</f>
        <v>4</v>
      </c>
      <c r="BA1199" s="26">
        <f t="shared" si="54"/>
        <v>20</v>
      </c>
      <c r="BB1199" s="27">
        <f t="shared" si="55"/>
        <v>5</v>
      </c>
      <c r="BC1199" s="95" t="str">
        <f t="shared" si="56"/>
        <v>S00049_37609284001_õppeaine12_45910</v>
      </c>
      <c r="BD1199" s="99">
        <f>COUNTIF($BC$2:BC1199, BC1199)</f>
        <v>1</v>
      </c>
    </row>
    <row r="1200" spans="1:56" hidden="1" x14ac:dyDescent="0.25">
      <c r="A1200" t="s">
        <v>349</v>
      </c>
      <c r="B1200" t="s">
        <v>383</v>
      </c>
      <c r="C1200" t="s">
        <v>174</v>
      </c>
      <c r="D1200" t="s">
        <v>905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938</v>
      </c>
      <c r="Q1200" t="s">
        <v>10</v>
      </c>
      <c r="R1200" s="1">
        <v>45342</v>
      </c>
      <c r="S1200" t="s">
        <v>773</v>
      </c>
      <c r="T1200" t="s">
        <v>119</v>
      </c>
      <c r="U1200" t="s">
        <v>176</v>
      </c>
      <c r="V1200" t="s">
        <v>265</v>
      </c>
      <c r="W1200">
        <v>1479</v>
      </c>
      <c r="X1200" t="s">
        <v>2706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44237</v>
      </c>
      <c r="AW1200" s="106">
        <v>3.5</v>
      </c>
      <c r="AX1200" s="15">
        <f>VLOOKUP(dummy_data!$AU1200,dummy_oppeained!B:C,2,0)</f>
        <v>5</v>
      </c>
      <c r="AY1200" s="22" t="str">
        <f>VLOOKUP(AT1200,dummy_oppeained!B:D,3,0)</f>
        <v>hindeline arvestus (eristav hindamine)</v>
      </c>
      <c r="AZ1200" s="72">
        <f>VLOOKUP(AS:AS,hinded_abi!B:D,3,0)</f>
        <v>3</v>
      </c>
      <c r="BA1200" s="26">
        <f t="shared" si="54"/>
        <v>15</v>
      </c>
      <c r="BB1200" s="27">
        <f t="shared" si="55"/>
        <v>5</v>
      </c>
      <c r="BC1200" s="95" t="str">
        <f t="shared" si="56"/>
        <v>S00049_37609284001_õppeaine25_44237</v>
      </c>
      <c r="BD1200" s="99">
        <f>COUNTIF($BC$2:BC1200, BC1200)</f>
        <v>1</v>
      </c>
    </row>
    <row r="1201" spans="1:56" hidden="1" x14ac:dyDescent="0.25">
      <c r="A1201" t="s">
        <v>349</v>
      </c>
      <c r="B1201" t="s">
        <v>383</v>
      </c>
      <c r="C1201" t="s">
        <v>174</v>
      </c>
      <c r="D1201" t="s">
        <v>905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938</v>
      </c>
      <c r="Q1201" t="s">
        <v>10</v>
      </c>
      <c r="R1201" s="1">
        <v>45342</v>
      </c>
      <c r="S1201" t="s">
        <v>773</v>
      </c>
      <c r="T1201" t="s">
        <v>119</v>
      </c>
      <c r="U1201" t="s">
        <v>176</v>
      </c>
      <c r="V1201" t="s">
        <v>265</v>
      </c>
      <c r="W1201">
        <v>1479</v>
      </c>
      <c r="X1201" t="s">
        <v>2706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45332</v>
      </c>
      <c r="AW1201" s="106">
        <v>3.5</v>
      </c>
      <c r="AX1201" s="40">
        <f>VLOOKUP(dummy_data!$AU1201,dummy_oppeained!B:C,2,0)</f>
        <v>2</v>
      </c>
      <c r="AY1201" s="22" t="str">
        <f>VLOOKUP(AT1201,dummy_oppeained!B:D,3,0)</f>
        <v>arvestus (mitteeristav)</v>
      </c>
      <c r="AZ1201" s="72" t="str">
        <f>VLOOKUP(AS:AS,hinded_abi!B:D,3,0)</f>
        <v>NULL</v>
      </c>
      <c r="BA1201" s="26" t="str">
        <f t="shared" si="54"/>
        <v/>
      </c>
      <c r="BB1201" s="27">
        <f t="shared" si="55"/>
        <v>0</v>
      </c>
      <c r="BC1201" s="95" t="str">
        <f t="shared" si="56"/>
        <v>S00049_37609284001_õppeaine19_45332</v>
      </c>
      <c r="BD1201" s="99">
        <f>COUNTIF($BC$2:BC1201, BC1201)</f>
        <v>1</v>
      </c>
    </row>
    <row r="1202" spans="1:56" hidden="1" x14ac:dyDescent="0.25">
      <c r="A1202" t="s">
        <v>349</v>
      </c>
      <c r="B1202" t="s">
        <v>383</v>
      </c>
      <c r="C1202" t="s">
        <v>174</v>
      </c>
      <c r="D1202" t="s">
        <v>905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938</v>
      </c>
      <c r="Q1202" t="s">
        <v>10</v>
      </c>
      <c r="R1202" s="1">
        <v>45342</v>
      </c>
      <c r="S1202" t="s">
        <v>773</v>
      </c>
      <c r="T1202" t="s">
        <v>119</v>
      </c>
      <c r="U1202" t="s">
        <v>176</v>
      </c>
      <c r="V1202" t="s">
        <v>265</v>
      </c>
      <c r="W1202">
        <v>1479</v>
      </c>
      <c r="X1202" t="s">
        <v>2706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44237</v>
      </c>
      <c r="AW1202" s="106">
        <v>3.5</v>
      </c>
      <c r="AX1202" s="15">
        <f>VLOOKUP(dummy_data!$AU1202,dummy_oppeained!B:C,2,0)</f>
        <v>5</v>
      </c>
      <c r="AY1202" s="22" t="str">
        <f>VLOOKUP(AT1202,dummy_oppeained!B:D,3,0)</f>
        <v>hindeline arvestus (eristav hindamine)</v>
      </c>
      <c r="AZ1202" s="72">
        <f>VLOOKUP(AS:AS,hinded_abi!B:D,3,0)</f>
        <v>0</v>
      </c>
      <c r="BA1202" s="26">
        <f t="shared" si="54"/>
        <v>0</v>
      </c>
      <c r="BB1202" s="27">
        <f t="shared" si="55"/>
        <v>5</v>
      </c>
      <c r="BC1202" s="95" t="str">
        <f t="shared" si="56"/>
        <v>S00049_37609284001_õppeaine39_44237</v>
      </c>
      <c r="BD1202" s="99">
        <f>COUNTIF($BC$2:BC1202, BC1202)</f>
        <v>1</v>
      </c>
    </row>
    <row r="1203" spans="1:56" hidden="1" x14ac:dyDescent="0.25">
      <c r="A1203" t="s">
        <v>349</v>
      </c>
      <c r="B1203" t="s">
        <v>383</v>
      </c>
      <c r="C1203" t="s">
        <v>174</v>
      </c>
      <c r="D1203" t="s">
        <v>905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938</v>
      </c>
      <c r="Q1203" t="s">
        <v>10</v>
      </c>
      <c r="R1203" s="1">
        <v>45342</v>
      </c>
      <c r="S1203" t="s">
        <v>773</v>
      </c>
      <c r="T1203" t="s">
        <v>119</v>
      </c>
      <c r="U1203" t="s">
        <v>176</v>
      </c>
      <c r="V1203" t="s">
        <v>265</v>
      </c>
      <c r="W1203">
        <v>1479</v>
      </c>
      <c r="X1203" t="s">
        <v>2706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44237</v>
      </c>
      <c r="AW1203" s="106">
        <v>3.5</v>
      </c>
      <c r="AX1203" s="40">
        <f>VLOOKUP(dummy_data!$AU1203,dummy_oppeained!B:C,2,0)</f>
        <v>3</v>
      </c>
      <c r="AY1203" s="22" t="str">
        <f>VLOOKUP(AT1203,dummy_oppeained!B:D,3,0)</f>
        <v>arvestus (mitteeristav)</v>
      </c>
      <c r="AZ1203" s="72" t="str">
        <f>VLOOKUP(AS:AS,hinded_abi!B:D,3,0)</f>
        <v>NULL</v>
      </c>
      <c r="BA1203" s="26" t="str">
        <f t="shared" si="54"/>
        <v/>
      </c>
      <c r="BB1203" s="27">
        <f t="shared" si="55"/>
        <v>0</v>
      </c>
      <c r="BC1203" s="95" t="str">
        <f t="shared" si="56"/>
        <v>S00049_37609284001_õppeaine17_44237</v>
      </c>
      <c r="BD1203" s="99">
        <f>COUNTIF($BC$2:BC1203, BC1203)</f>
        <v>1</v>
      </c>
    </row>
    <row r="1204" spans="1:56" hidden="1" x14ac:dyDescent="0.25">
      <c r="A1204" t="s">
        <v>349</v>
      </c>
      <c r="B1204" t="s">
        <v>383</v>
      </c>
      <c r="C1204" t="s">
        <v>174</v>
      </c>
      <c r="D1204" t="s">
        <v>905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938</v>
      </c>
      <c r="Q1204" t="s">
        <v>10</v>
      </c>
      <c r="R1204" s="1">
        <v>45342</v>
      </c>
      <c r="S1204" t="s">
        <v>773</v>
      </c>
      <c r="T1204" t="s">
        <v>119</v>
      </c>
      <c r="U1204" t="s">
        <v>176</v>
      </c>
      <c r="V1204" t="s">
        <v>265</v>
      </c>
      <c r="W1204">
        <v>1479</v>
      </c>
      <c r="X1204" t="s">
        <v>2706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44449</v>
      </c>
      <c r="AW1204" s="106">
        <v>3.5</v>
      </c>
      <c r="AX1204" s="15">
        <f>VLOOKUP(dummy_data!$AU1204,dummy_oppeained!B:C,2,0)</f>
        <v>3</v>
      </c>
      <c r="AY1204" s="22" t="str">
        <f>VLOOKUP(AT1204,dummy_oppeained!B:D,3,0)</f>
        <v>arvestus (mitteeristav)</v>
      </c>
      <c r="AZ1204" s="72" t="str">
        <f>VLOOKUP(AS:AS,hinded_abi!B:D,3,0)</f>
        <v>NULL</v>
      </c>
      <c r="BA1204" s="26" t="str">
        <f t="shared" si="54"/>
        <v/>
      </c>
      <c r="BB1204" s="27">
        <f t="shared" si="55"/>
        <v>0</v>
      </c>
      <c r="BC1204" s="95" t="str">
        <f t="shared" si="56"/>
        <v>S00049_37609284001_õppeaine49_44449</v>
      </c>
      <c r="BD1204" s="99">
        <f>COUNTIF($BC$2:BC1204, BC1204)</f>
        <v>1</v>
      </c>
    </row>
    <row r="1205" spans="1:56" hidden="1" x14ac:dyDescent="0.25">
      <c r="A1205" t="s">
        <v>349</v>
      </c>
      <c r="B1205" t="s">
        <v>383</v>
      </c>
      <c r="C1205" t="s">
        <v>174</v>
      </c>
      <c r="D1205" t="s">
        <v>905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938</v>
      </c>
      <c r="Q1205" t="s">
        <v>10</v>
      </c>
      <c r="R1205" s="1">
        <v>45342</v>
      </c>
      <c r="S1205" t="s">
        <v>773</v>
      </c>
      <c r="T1205" t="s">
        <v>119</v>
      </c>
      <c r="U1205" t="s">
        <v>176</v>
      </c>
      <c r="V1205" t="s">
        <v>265</v>
      </c>
      <c r="W1205">
        <v>1479</v>
      </c>
      <c r="X1205" t="s">
        <v>2706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44084</v>
      </c>
      <c r="AW1205" s="106">
        <v>3.5</v>
      </c>
      <c r="AX1205" s="40">
        <f>VLOOKUP(dummy_data!$AU1205,dummy_oppeained!B:C,2,0)</f>
        <v>3</v>
      </c>
      <c r="AY1205" s="22" t="str">
        <f>VLOOKUP(AT1205,dummy_oppeained!B:D,3,0)</f>
        <v>arvestus (mitteeristav)</v>
      </c>
      <c r="AZ1205" s="72" t="str">
        <f>VLOOKUP(AS:AS,hinded_abi!B:D,3,0)</f>
        <v>NULL</v>
      </c>
      <c r="BA1205" s="26" t="str">
        <f t="shared" si="54"/>
        <v/>
      </c>
      <c r="BB1205" s="27">
        <f t="shared" si="55"/>
        <v>0</v>
      </c>
      <c r="BC1205" s="95" t="str">
        <f t="shared" si="56"/>
        <v>S00049_37609284001_õppeaine71_44084</v>
      </c>
      <c r="BD1205" s="99">
        <f>COUNTIF($BC$2:BC1205, BC1205)</f>
        <v>1</v>
      </c>
    </row>
    <row r="1206" spans="1:56" hidden="1" x14ac:dyDescent="0.25">
      <c r="A1206" t="s">
        <v>349</v>
      </c>
      <c r="B1206" t="s">
        <v>383</v>
      </c>
      <c r="C1206" t="s">
        <v>174</v>
      </c>
      <c r="D1206" t="s">
        <v>905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938</v>
      </c>
      <c r="Q1206" t="s">
        <v>10</v>
      </c>
      <c r="R1206" s="1">
        <v>45342</v>
      </c>
      <c r="S1206" t="s">
        <v>773</v>
      </c>
      <c r="T1206" t="s">
        <v>119</v>
      </c>
      <c r="U1206" t="s">
        <v>176</v>
      </c>
      <c r="V1206" t="s">
        <v>265</v>
      </c>
      <c r="W1206">
        <v>1479</v>
      </c>
      <c r="X1206" t="s">
        <v>2706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45332</v>
      </c>
      <c r="AW1206" s="106">
        <v>3.5</v>
      </c>
      <c r="AX1206" s="15">
        <f>VLOOKUP(dummy_data!$AU1206,dummy_oppeained!B:C,2,0)</f>
        <v>2</v>
      </c>
      <c r="AY1206" s="22" t="str">
        <f>VLOOKUP(AT1206,dummy_oppeained!B:D,3,0)</f>
        <v>arvestus (mitteeristav)</v>
      </c>
      <c r="AZ1206" s="72" t="str">
        <f>VLOOKUP(AS:AS,hinded_abi!B:D,3,0)</f>
        <v>NULL</v>
      </c>
      <c r="BA1206" s="26" t="str">
        <f t="shared" si="54"/>
        <v/>
      </c>
      <c r="BB1206" s="27">
        <f t="shared" si="55"/>
        <v>0</v>
      </c>
      <c r="BC1206" s="95" t="str">
        <f t="shared" si="56"/>
        <v>S00049_37609284001_õppeaine74_45332</v>
      </c>
      <c r="BD1206" s="99">
        <f>COUNTIF($BC$2:BC1206, BC1206)</f>
        <v>1</v>
      </c>
    </row>
    <row r="1207" spans="1:56" hidden="1" x14ac:dyDescent="0.25">
      <c r="A1207" t="s">
        <v>349</v>
      </c>
      <c r="B1207" t="s">
        <v>383</v>
      </c>
      <c r="C1207" t="s">
        <v>174</v>
      </c>
      <c r="D1207" t="s">
        <v>905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938</v>
      </c>
      <c r="Q1207" t="s">
        <v>10</v>
      </c>
      <c r="R1207" s="1">
        <v>45342</v>
      </c>
      <c r="S1207" t="s">
        <v>773</v>
      </c>
      <c r="T1207" t="s">
        <v>119</v>
      </c>
      <c r="U1207" t="s">
        <v>176</v>
      </c>
      <c r="V1207" t="s">
        <v>265</v>
      </c>
      <c r="W1207">
        <v>1479</v>
      </c>
      <c r="X1207" t="s">
        <v>2706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45332</v>
      </c>
      <c r="AW1207" s="106">
        <v>3.5</v>
      </c>
      <c r="AX1207" s="40">
        <f>VLOOKUP(dummy_data!$AU1207,dummy_oppeained!B:C,2,0)</f>
        <v>2</v>
      </c>
      <c r="AY1207" s="22" t="str">
        <f>VLOOKUP(AT1207,dummy_oppeained!B:D,3,0)</f>
        <v>arvestus (mitteeristav)</v>
      </c>
      <c r="AZ1207" s="72" t="str">
        <f>VLOOKUP(AS:AS,hinded_abi!B:D,3,0)</f>
        <v>NULL</v>
      </c>
      <c r="BA1207" s="26" t="str">
        <f t="shared" si="54"/>
        <v/>
      </c>
      <c r="BB1207" s="27">
        <f t="shared" si="55"/>
        <v>0</v>
      </c>
      <c r="BC1207" s="95" t="str">
        <f t="shared" si="56"/>
        <v>S00049_37609284001_õppeaine60_45332</v>
      </c>
      <c r="BD1207" s="99">
        <f>COUNTIF($BC$2:BC1207, BC1207)</f>
        <v>1</v>
      </c>
    </row>
    <row r="1208" spans="1:56" hidden="1" x14ac:dyDescent="0.25">
      <c r="A1208" t="s">
        <v>349</v>
      </c>
      <c r="B1208" t="s">
        <v>383</v>
      </c>
      <c r="C1208" t="s">
        <v>174</v>
      </c>
      <c r="D1208" t="s">
        <v>905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938</v>
      </c>
      <c r="Q1208" t="s">
        <v>10</v>
      </c>
      <c r="R1208" s="1">
        <v>45342</v>
      </c>
      <c r="S1208" t="s">
        <v>773</v>
      </c>
      <c r="T1208" t="s">
        <v>119</v>
      </c>
      <c r="U1208" t="s">
        <v>176</v>
      </c>
      <c r="V1208" t="s">
        <v>265</v>
      </c>
      <c r="W1208">
        <v>1479</v>
      </c>
      <c r="X1208" t="s">
        <v>2706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44449</v>
      </c>
      <c r="AW1208" s="106">
        <v>3.5</v>
      </c>
      <c r="AX1208" s="15">
        <f>VLOOKUP(dummy_data!$AU1208,dummy_oppeained!B:C,2,0)</f>
        <v>3</v>
      </c>
      <c r="AY1208" s="22" t="str">
        <f>VLOOKUP(AT1208,dummy_oppeained!B:D,3,0)</f>
        <v>arvestus (mitteeristav)</v>
      </c>
      <c r="AZ1208" s="72" t="str">
        <f>VLOOKUP(AS:AS,hinded_abi!B:D,3,0)</f>
        <v>NULL</v>
      </c>
      <c r="BA1208" s="26" t="str">
        <f t="shared" si="54"/>
        <v/>
      </c>
      <c r="BB1208" s="27">
        <f t="shared" si="55"/>
        <v>0</v>
      </c>
      <c r="BC1208" s="95" t="str">
        <f t="shared" si="56"/>
        <v>S00049_37609284001_õppeaine87_44449</v>
      </c>
      <c r="BD1208" s="99">
        <f>COUNTIF($BC$2:BC1208, BC1208)</f>
        <v>1</v>
      </c>
    </row>
    <row r="1209" spans="1:56" hidden="1" x14ac:dyDescent="0.25">
      <c r="A1209" t="s">
        <v>349</v>
      </c>
      <c r="B1209" t="s">
        <v>383</v>
      </c>
      <c r="C1209" t="s">
        <v>174</v>
      </c>
      <c r="D1209" t="s">
        <v>905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938</v>
      </c>
      <c r="Q1209" t="s">
        <v>10</v>
      </c>
      <c r="R1209" s="1">
        <v>45342</v>
      </c>
      <c r="S1209" t="s">
        <v>773</v>
      </c>
      <c r="T1209" t="s">
        <v>119</v>
      </c>
      <c r="U1209" t="s">
        <v>176</v>
      </c>
      <c r="V1209" t="s">
        <v>265</v>
      </c>
      <c r="W1209">
        <v>1479</v>
      </c>
      <c r="X1209" t="s">
        <v>2706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44602</v>
      </c>
      <c r="AW1209" s="106">
        <v>3.5</v>
      </c>
      <c r="AX1209" s="40">
        <f>VLOOKUP(dummy_data!$AU1209,dummy_oppeained!B:C,2,0)</f>
        <v>6</v>
      </c>
      <c r="AY1209" s="22" t="str">
        <f>VLOOKUP(AT1209,dummy_oppeained!B:D,3,0)</f>
        <v>hindeline arvestus (eristav hindamine)</v>
      </c>
      <c r="AZ1209" s="72">
        <f>VLOOKUP(AS:AS,hinded_abi!B:D,3,0)</f>
        <v>3</v>
      </c>
      <c r="BA1209" s="26">
        <f t="shared" si="54"/>
        <v>18</v>
      </c>
      <c r="BB1209" s="27">
        <f t="shared" si="55"/>
        <v>6</v>
      </c>
      <c r="BC1209" s="95" t="str">
        <f t="shared" si="56"/>
        <v>S00049_37609284001_õppeaine16_44602</v>
      </c>
      <c r="BD1209" s="99">
        <f>COUNTIF($BC$2:BC1209, BC1209)</f>
        <v>1</v>
      </c>
    </row>
    <row r="1210" spans="1:56" hidden="1" x14ac:dyDescent="0.25">
      <c r="A1210" t="s">
        <v>349</v>
      </c>
      <c r="B1210" t="s">
        <v>383</v>
      </c>
      <c r="C1210" t="s">
        <v>174</v>
      </c>
      <c r="D1210" t="s">
        <v>905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938</v>
      </c>
      <c r="Q1210" t="s">
        <v>10</v>
      </c>
      <c r="R1210" s="1">
        <v>45342</v>
      </c>
      <c r="S1210" t="s">
        <v>773</v>
      </c>
      <c r="T1210" t="s">
        <v>119</v>
      </c>
      <c r="U1210" t="s">
        <v>176</v>
      </c>
      <c r="V1210" t="s">
        <v>265</v>
      </c>
      <c r="W1210">
        <v>1479</v>
      </c>
      <c r="X1210" t="s">
        <v>2706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44602</v>
      </c>
      <c r="AW1210" s="106">
        <v>3.5</v>
      </c>
      <c r="AX1210" s="15">
        <f>VLOOKUP(dummy_data!$AU1210,dummy_oppeained!B:C,2,0)</f>
        <v>6</v>
      </c>
      <c r="AY1210" s="22" t="str">
        <f>VLOOKUP(AT1210,dummy_oppeained!B:D,3,0)</f>
        <v>hindeline arvestus (eristav hindamine)</v>
      </c>
      <c r="AZ1210" s="72">
        <f>VLOOKUP(AS:AS,hinded_abi!B:D,3,0)</f>
        <v>0</v>
      </c>
      <c r="BA1210" s="26">
        <f t="shared" si="54"/>
        <v>0</v>
      </c>
      <c r="BB1210" s="27">
        <f t="shared" si="55"/>
        <v>6</v>
      </c>
      <c r="BC1210" s="95" t="str">
        <f t="shared" si="56"/>
        <v>S00049_37609284001_õppeaine86_44602</v>
      </c>
      <c r="BD1210" s="99">
        <f>COUNTIF($BC$2:BC1210, BC1210)</f>
        <v>1</v>
      </c>
    </row>
    <row r="1211" spans="1:56" hidden="1" x14ac:dyDescent="0.25">
      <c r="A1211" t="s">
        <v>349</v>
      </c>
      <c r="B1211" t="s">
        <v>383</v>
      </c>
      <c r="C1211" t="s">
        <v>174</v>
      </c>
      <c r="D1211" t="s">
        <v>905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938</v>
      </c>
      <c r="Q1211" t="s">
        <v>10</v>
      </c>
      <c r="R1211" s="1">
        <v>45342</v>
      </c>
      <c r="S1211" t="s">
        <v>773</v>
      </c>
      <c r="T1211" t="s">
        <v>119</v>
      </c>
      <c r="U1211" t="s">
        <v>176</v>
      </c>
      <c r="V1211" t="s">
        <v>265</v>
      </c>
      <c r="W1211">
        <v>1479</v>
      </c>
      <c r="X1211" t="s">
        <v>2706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44967</v>
      </c>
      <c r="AW1211" s="106">
        <v>3.5</v>
      </c>
      <c r="AX1211" s="40">
        <f>VLOOKUP(dummy_data!$AU1211,dummy_oppeained!B:C,2,0)</f>
        <v>6</v>
      </c>
      <c r="AY1211" s="22" t="str">
        <f>VLOOKUP(AT1211,dummy_oppeained!B:D,3,0)</f>
        <v>hindeline arvestus (eristav hindamine)</v>
      </c>
      <c r="AZ1211" s="72">
        <f>VLOOKUP(AS:AS,hinded_abi!B:D,3,0)</f>
        <v>1</v>
      </c>
      <c r="BA1211" s="26">
        <f t="shared" si="54"/>
        <v>6</v>
      </c>
      <c r="BB1211" s="27">
        <f t="shared" si="55"/>
        <v>6</v>
      </c>
      <c r="BC1211" s="95" t="str">
        <f t="shared" si="56"/>
        <v>S00049_37609284001_õppeaine69_44967</v>
      </c>
      <c r="BD1211" s="99">
        <f>COUNTIF($BC$2:BC1211, BC1211)</f>
        <v>1</v>
      </c>
    </row>
    <row r="1212" spans="1:56" hidden="1" x14ac:dyDescent="0.25">
      <c r="A1212" t="s">
        <v>349</v>
      </c>
      <c r="B1212" t="s">
        <v>383</v>
      </c>
      <c r="C1212" t="s">
        <v>174</v>
      </c>
      <c r="D1212" t="s">
        <v>905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938</v>
      </c>
      <c r="Q1212" t="s">
        <v>10</v>
      </c>
      <c r="R1212" s="1">
        <v>45342</v>
      </c>
      <c r="S1212" t="s">
        <v>773</v>
      </c>
      <c r="T1212" t="s">
        <v>119</v>
      </c>
      <c r="U1212" t="s">
        <v>176</v>
      </c>
      <c r="V1212" t="s">
        <v>265</v>
      </c>
      <c r="W1212">
        <v>1479</v>
      </c>
      <c r="X1212" t="s">
        <v>2706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45179</v>
      </c>
      <c r="AW1212" s="106">
        <v>3.5</v>
      </c>
      <c r="AX1212" s="15">
        <f>VLOOKUP(dummy_data!$AU1212,dummy_oppeained!B:C,2,0)</f>
        <v>2</v>
      </c>
      <c r="AY1212" s="22" t="str">
        <f>VLOOKUP(AT1212,dummy_oppeained!B:D,3,0)</f>
        <v>arvestus (mitteeristav)</v>
      </c>
      <c r="AZ1212" s="72" t="str">
        <f>VLOOKUP(AS:AS,hinded_abi!B:D,3,0)</f>
        <v>NULL</v>
      </c>
      <c r="BA1212" s="26" t="str">
        <f t="shared" si="54"/>
        <v/>
      </c>
      <c r="BB1212" s="27">
        <f t="shared" si="55"/>
        <v>0</v>
      </c>
      <c r="BC1212" s="95" t="str">
        <f t="shared" si="56"/>
        <v>S00049_37609284001_õppeaine88_45179</v>
      </c>
      <c r="BD1212" s="99">
        <f>COUNTIF($BC$2:BC1212, BC1212)</f>
        <v>1</v>
      </c>
    </row>
    <row r="1213" spans="1:56" hidden="1" x14ac:dyDescent="0.25">
      <c r="A1213" t="s">
        <v>349</v>
      </c>
      <c r="B1213" t="s">
        <v>383</v>
      </c>
      <c r="C1213" t="s">
        <v>174</v>
      </c>
      <c r="D1213" t="s">
        <v>905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938</v>
      </c>
      <c r="Q1213" t="s">
        <v>10</v>
      </c>
      <c r="R1213" s="1">
        <v>45342</v>
      </c>
      <c r="S1213" t="s">
        <v>773</v>
      </c>
      <c r="T1213" t="s">
        <v>119</v>
      </c>
      <c r="U1213" t="s">
        <v>176</v>
      </c>
      <c r="V1213" t="s">
        <v>265</v>
      </c>
      <c r="W1213">
        <v>1479</v>
      </c>
      <c r="X1213" t="s">
        <v>2706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45332</v>
      </c>
      <c r="AW1213" s="106">
        <v>3.5</v>
      </c>
      <c r="AX1213" s="40">
        <f>VLOOKUP(dummy_data!$AU1213,dummy_oppeained!B:C,2,0)</f>
        <v>3</v>
      </c>
      <c r="AY1213" s="22" t="str">
        <f>VLOOKUP(AT1213,dummy_oppeained!B:D,3,0)</f>
        <v>arvestus (mitteeristav)</v>
      </c>
      <c r="AZ1213" s="72" t="str">
        <f>VLOOKUP(AS:AS,hinded_abi!B:D,3,0)</f>
        <v>NULL</v>
      </c>
      <c r="BA1213" s="26" t="str">
        <f t="shared" si="54"/>
        <v/>
      </c>
      <c r="BB1213" s="27">
        <f t="shared" si="55"/>
        <v>0</v>
      </c>
      <c r="BC1213" s="95" t="str">
        <f t="shared" si="56"/>
        <v>S00049_37609284001_õppeaine3_45332</v>
      </c>
      <c r="BD1213" s="99">
        <f>COUNTIF($BC$2:BC1213, BC1213)</f>
        <v>1</v>
      </c>
    </row>
    <row r="1214" spans="1:56" hidden="1" x14ac:dyDescent="0.25">
      <c r="A1214" t="s">
        <v>349</v>
      </c>
      <c r="B1214" t="s">
        <v>383</v>
      </c>
      <c r="C1214" t="s">
        <v>174</v>
      </c>
      <c r="D1214" t="s">
        <v>905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938</v>
      </c>
      <c r="Q1214" t="s">
        <v>10</v>
      </c>
      <c r="R1214" s="1">
        <v>45342</v>
      </c>
      <c r="S1214" t="s">
        <v>773</v>
      </c>
      <c r="T1214" t="s">
        <v>119</v>
      </c>
      <c r="U1214" t="s">
        <v>176</v>
      </c>
      <c r="V1214" t="s">
        <v>265</v>
      </c>
      <c r="W1214">
        <v>1479</v>
      </c>
      <c r="X1214" t="s">
        <v>2706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44084</v>
      </c>
      <c r="AW1214" s="106">
        <v>3.5</v>
      </c>
      <c r="AX1214" s="15">
        <f>VLOOKUP(dummy_data!$AU1214,dummy_oppeained!B:C,2,0)</f>
        <v>6</v>
      </c>
      <c r="AY1214" s="22" t="str">
        <f>VLOOKUP(AT1214,dummy_oppeained!B:D,3,0)</f>
        <v>hindeline arvestus (eristav hindamine)</v>
      </c>
      <c r="AZ1214" s="72">
        <f>VLOOKUP(AS:AS,hinded_abi!B:D,3,0)</f>
        <v>2</v>
      </c>
      <c r="BA1214" s="26">
        <f t="shared" si="54"/>
        <v>12</v>
      </c>
      <c r="BB1214" s="27">
        <f t="shared" si="55"/>
        <v>6</v>
      </c>
      <c r="BC1214" s="95" t="str">
        <f t="shared" si="56"/>
        <v>S00049_37609284001_õppeaine36_44084</v>
      </c>
      <c r="BD1214" s="99">
        <f>COUNTIF($BC$2:BC1214, BC1214)</f>
        <v>1</v>
      </c>
    </row>
    <row r="1215" spans="1:56" hidden="1" x14ac:dyDescent="0.25">
      <c r="A1215" t="s">
        <v>351</v>
      </c>
      <c r="B1215" t="s">
        <v>277</v>
      </c>
      <c r="C1215" t="s">
        <v>156</v>
      </c>
      <c r="D1215" t="s">
        <v>906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937</v>
      </c>
      <c r="Q1215" t="s">
        <v>10</v>
      </c>
      <c r="R1215" s="1">
        <v>44956</v>
      </c>
      <c r="S1215" t="s">
        <v>773</v>
      </c>
      <c r="T1215" t="s">
        <v>59</v>
      </c>
      <c r="U1215" t="s">
        <v>120</v>
      </c>
      <c r="V1215" t="s">
        <v>211</v>
      </c>
      <c r="W1215">
        <v>1477</v>
      </c>
      <c r="X1215" t="s">
        <v>2706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45545</v>
      </c>
      <c r="AW1215" s="106">
        <v>3</v>
      </c>
      <c r="AX1215" s="40">
        <f>VLOOKUP(dummy_data!$AU1215,dummy_oppeained!B:C,2,0)</f>
        <v>8</v>
      </c>
      <c r="AY1215" s="22" t="str">
        <f>VLOOKUP(AT1215,dummy_oppeained!B:D,3,0)</f>
        <v>eksam (eristav hindamine)</v>
      </c>
      <c r="AZ1215" s="72">
        <f>VLOOKUP(AS:AS,hinded_abi!B:D,3,0)</f>
        <v>3</v>
      </c>
      <c r="BA1215" s="26">
        <f t="shared" si="54"/>
        <v>24</v>
      </c>
      <c r="BB1215" s="27">
        <f t="shared" si="55"/>
        <v>8</v>
      </c>
      <c r="BC1215" s="95" t="str">
        <f t="shared" si="56"/>
        <v>S00050_38809190232_õppeaine93_45545</v>
      </c>
      <c r="BD1215" s="99">
        <f>COUNTIF($BC$2:BC1215, BC1215)</f>
        <v>1</v>
      </c>
    </row>
    <row r="1216" spans="1:56" hidden="1" x14ac:dyDescent="0.25">
      <c r="A1216" t="s">
        <v>351</v>
      </c>
      <c r="B1216" t="s">
        <v>277</v>
      </c>
      <c r="C1216" t="s">
        <v>156</v>
      </c>
      <c r="D1216" t="s">
        <v>906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937</v>
      </c>
      <c r="Q1216" t="s">
        <v>10</v>
      </c>
      <c r="R1216" s="1">
        <v>44956</v>
      </c>
      <c r="S1216" t="s">
        <v>773</v>
      </c>
      <c r="T1216" t="s">
        <v>59</v>
      </c>
      <c r="U1216" t="s">
        <v>120</v>
      </c>
      <c r="V1216" t="s">
        <v>211</v>
      </c>
      <c r="W1216">
        <v>1477</v>
      </c>
      <c r="X1216" t="s">
        <v>2706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44237</v>
      </c>
      <c r="AW1216" s="106">
        <v>3</v>
      </c>
      <c r="AX1216" s="15">
        <f>VLOOKUP(dummy_data!$AU1216,dummy_oppeained!B:C,2,0)</f>
        <v>3</v>
      </c>
      <c r="AY1216" s="22" t="str">
        <f>VLOOKUP(AT1216,dummy_oppeained!B:D,3,0)</f>
        <v>arvestus (mitteeristav)</v>
      </c>
      <c r="AZ1216" s="72">
        <f>VLOOKUP(AS:AS,hinded_abi!B:D,3,0)</f>
        <v>0</v>
      </c>
      <c r="BA1216" s="26">
        <f t="shared" si="54"/>
        <v>0</v>
      </c>
      <c r="BB1216" s="27">
        <f t="shared" si="55"/>
        <v>0</v>
      </c>
      <c r="BC1216" s="95" t="str">
        <f t="shared" si="56"/>
        <v>S00050_38809190232_õppeaine59_44237</v>
      </c>
      <c r="BD1216" s="99">
        <f>COUNTIF($BC$2:BC1216, BC1216)</f>
        <v>1</v>
      </c>
    </row>
    <row r="1217" spans="1:56" hidden="1" x14ac:dyDescent="0.25">
      <c r="A1217" t="s">
        <v>351</v>
      </c>
      <c r="B1217" t="s">
        <v>277</v>
      </c>
      <c r="C1217" t="s">
        <v>156</v>
      </c>
      <c r="D1217" t="s">
        <v>906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937</v>
      </c>
      <c r="Q1217" t="s">
        <v>10</v>
      </c>
      <c r="R1217" s="1">
        <v>44956</v>
      </c>
      <c r="S1217" t="s">
        <v>773</v>
      </c>
      <c r="T1217" t="s">
        <v>59</v>
      </c>
      <c r="U1217" t="s">
        <v>120</v>
      </c>
      <c r="V1217" t="s">
        <v>211</v>
      </c>
      <c r="W1217">
        <v>1477</v>
      </c>
      <c r="X1217" t="s">
        <v>2706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45179</v>
      </c>
      <c r="AW1217" s="106">
        <v>3</v>
      </c>
      <c r="AX1217" s="40">
        <f>VLOOKUP(dummy_data!$AU1217,dummy_oppeained!B:C,2,0)</f>
        <v>5</v>
      </c>
      <c r="AY1217" s="22" t="str">
        <f>VLOOKUP(AT1217,dummy_oppeained!B:D,3,0)</f>
        <v>hindeline arvestus (eristav hindamine)</v>
      </c>
      <c r="AZ1217" s="72">
        <f>VLOOKUP(AS:AS,hinded_abi!B:D,3,0)</f>
        <v>5</v>
      </c>
      <c r="BA1217" s="26">
        <f t="shared" si="54"/>
        <v>25</v>
      </c>
      <c r="BB1217" s="27">
        <f t="shared" si="55"/>
        <v>5</v>
      </c>
      <c r="BC1217" s="95" t="str">
        <f t="shared" si="56"/>
        <v>S00050_38809190232_õppeaine67_45179</v>
      </c>
      <c r="BD1217" s="99">
        <f>COUNTIF($BC$2:BC1217, BC1217)</f>
        <v>1</v>
      </c>
    </row>
    <row r="1218" spans="1:56" hidden="1" x14ac:dyDescent="0.25">
      <c r="A1218" t="s">
        <v>351</v>
      </c>
      <c r="B1218" t="s">
        <v>277</v>
      </c>
      <c r="C1218" t="s">
        <v>156</v>
      </c>
      <c r="D1218" t="s">
        <v>906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937</v>
      </c>
      <c r="Q1218" t="s">
        <v>10</v>
      </c>
      <c r="R1218" s="1">
        <v>44956</v>
      </c>
      <c r="S1218" t="s">
        <v>773</v>
      </c>
      <c r="T1218" t="s">
        <v>59</v>
      </c>
      <c r="U1218" t="s">
        <v>120</v>
      </c>
      <c r="V1218" t="s">
        <v>211</v>
      </c>
      <c r="W1218">
        <v>1477</v>
      </c>
      <c r="X1218" t="s">
        <v>2706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45332</v>
      </c>
      <c r="AW1218" s="106">
        <v>3</v>
      </c>
      <c r="AX1218" s="15">
        <f>VLOOKUP(dummy_data!$AU1218,dummy_oppeained!B:C,2,0)</f>
        <v>3</v>
      </c>
      <c r="AY1218" s="22" t="str">
        <f>VLOOKUP(AT1218,dummy_oppeained!B:D,3,0)</f>
        <v>arvestus (mitteeristav)</v>
      </c>
      <c r="AZ1218" s="72" t="str">
        <f>VLOOKUP(AS:AS,hinded_abi!B:D,3,0)</f>
        <v>NULL</v>
      </c>
      <c r="BA1218" s="26" t="str">
        <f t="shared" si="54"/>
        <v/>
      </c>
      <c r="BB1218" s="27">
        <f t="shared" si="55"/>
        <v>0</v>
      </c>
      <c r="BC1218" s="95" t="str">
        <f t="shared" si="56"/>
        <v>S00050_38809190232_õppeaine17_45332</v>
      </c>
      <c r="BD1218" s="99">
        <f>COUNTIF($BC$2:BC1218, BC1218)</f>
        <v>1</v>
      </c>
    </row>
    <row r="1219" spans="1:56" hidden="1" x14ac:dyDescent="0.25">
      <c r="A1219" t="s">
        <v>351</v>
      </c>
      <c r="B1219" t="s">
        <v>277</v>
      </c>
      <c r="C1219" t="s">
        <v>156</v>
      </c>
      <c r="D1219" t="s">
        <v>906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937</v>
      </c>
      <c r="Q1219" t="s">
        <v>10</v>
      </c>
      <c r="R1219" s="1">
        <v>44956</v>
      </c>
      <c r="S1219" t="s">
        <v>773</v>
      </c>
      <c r="T1219" t="s">
        <v>59</v>
      </c>
      <c r="U1219" t="s">
        <v>120</v>
      </c>
      <c r="V1219" t="s">
        <v>211</v>
      </c>
      <c r="W1219">
        <v>1477</v>
      </c>
      <c r="X1219" t="s">
        <v>2706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45332</v>
      </c>
      <c r="AW1219" s="106">
        <v>3</v>
      </c>
      <c r="AX1219" s="40">
        <f>VLOOKUP(dummy_data!$AU1219,dummy_oppeained!B:C,2,0)</f>
        <v>3</v>
      </c>
      <c r="AY1219" s="22" t="str">
        <f>VLOOKUP(AT1219,dummy_oppeained!B:D,3,0)</f>
        <v>arvestus (mitteeristav)</v>
      </c>
      <c r="AZ1219" s="72">
        <f>VLOOKUP(AS:AS,hinded_abi!B:D,3,0)</f>
        <v>0</v>
      </c>
      <c r="BA1219" s="26">
        <f t="shared" ref="BA1219:BA1282" si="57">IF(AY1219&lt;&gt;"arvestus(mitteeristav)", IF(ISNUMBER(AZ1219), AX1219*AZ1219, ""), "")</f>
        <v>0</v>
      </c>
      <c r="BB1219" s="27">
        <f t="shared" ref="BB1219:BB1282" si="58">IF(AY1219&lt;&gt;"arvestus (mitteeristav)",AX1219,0)</f>
        <v>0</v>
      </c>
      <c r="BC1219" s="95" t="str">
        <f t="shared" ref="BC1219:BC1282" si="59">_xlfn.CONCAT(A1219,"_",E1219,"_",AT1219,"_",AV1219)</f>
        <v>S00050_38809190232_õppeaine90_45332</v>
      </c>
      <c r="BD1219" s="99">
        <f>COUNTIF($BC$2:BC1219, BC1219)</f>
        <v>1</v>
      </c>
    </row>
    <row r="1220" spans="1:56" hidden="1" x14ac:dyDescent="0.25">
      <c r="A1220" t="s">
        <v>351</v>
      </c>
      <c r="B1220" t="s">
        <v>277</v>
      </c>
      <c r="C1220" t="s">
        <v>156</v>
      </c>
      <c r="D1220" t="s">
        <v>906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937</v>
      </c>
      <c r="Q1220" t="s">
        <v>10</v>
      </c>
      <c r="R1220" s="1">
        <v>44956</v>
      </c>
      <c r="S1220" t="s">
        <v>773</v>
      </c>
      <c r="T1220" t="s">
        <v>59</v>
      </c>
      <c r="U1220" t="s">
        <v>120</v>
      </c>
      <c r="V1220" t="s">
        <v>211</v>
      </c>
      <c r="W1220">
        <v>1477</v>
      </c>
      <c r="X1220" t="s">
        <v>2706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45698</v>
      </c>
      <c r="AW1220" s="106">
        <v>3</v>
      </c>
      <c r="AX1220" s="15">
        <f>VLOOKUP(dummy_data!$AU1220,dummy_oppeained!B:C,2,0)</f>
        <v>5</v>
      </c>
      <c r="AY1220" s="22" t="str">
        <f>VLOOKUP(AT1220,dummy_oppeained!B:D,3,0)</f>
        <v>hindeline arvestus (eristav hindamine)</v>
      </c>
      <c r="AZ1220" s="72">
        <f>VLOOKUP(AS:AS,hinded_abi!B:D,3,0)</f>
        <v>5</v>
      </c>
      <c r="BA1220" s="26">
        <f t="shared" si="57"/>
        <v>25</v>
      </c>
      <c r="BB1220" s="27">
        <f t="shared" si="58"/>
        <v>5</v>
      </c>
      <c r="BC1220" s="95" t="str">
        <f t="shared" si="59"/>
        <v>S00050_38809190232_õppeaine95_45698</v>
      </c>
      <c r="BD1220" s="99">
        <f>COUNTIF($BC$2:BC1220, BC1220)</f>
        <v>1</v>
      </c>
    </row>
    <row r="1221" spans="1:56" hidden="1" x14ac:dyDescent="0.25">
      <c r="A1221" t="s">
        <v>351</v>
      </c>
      <c r="B1221" t="s">
        <v>277</v>
      </c>
      <c r="C1221" t="s">
        <v>156</v>
      </c>
      <c r="D1221" t="s">
        <v>906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937</v>
      </c>
      <c r="Q1221" t="s">
        <v>10</v>
      </c>
      <c r="R1221" s="1">
        <v>44956</v>
      </c>
      <c r="S1221" t="s">
        <v>773</v>
      </c>
      <c r="T1221" t="s">
        <v>59</v>
      </c>
      <c r="U1221" t="s">
        <v>120</v>
      </c>
      <c r="V1221" t="s">
        <v>211</v>
      </c>
      <c r="W1221">
        <v>1477</v>
      </c>
      <c r="X1221" t="s">
        <v>2706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44084</v>
      </c>
      <c r="AW1221" s="106">
        <v>3</v>
      </c>
      <c r="AX1221" s="40">
        <f>VLOOKUP(dummy_data!$AU1221,dummy_oppeained!B:C,2,0)</f>
        <v>2</v>
      </c>
      <c r="AY1221" s="22" t="str">
        <f>VLOOKUP(AT1221,dummy_oppeained!B:D,3,0)</f>
        <v>arvestus (mitteeristav)</v>
      </c>
      <c r="AZ1221" s="72" t="str">
        <f>VLOOKUP(AS:AS,hinded_abi!B:D,3,0)</f>
        <v>NULL</v>
      </c>
      <c r="BA1221" s="26" t="str">
        <f t="shared" si="57"/>
        <v/>
      </c>
      <c r="BB1221" s="27">
        <f t="shared" si="58"/>
        <v>0</v>
      </c>
      <c r="BC1221" s="95" t="str">
        <f t="shared" si="59"/>
        <v>S00050_38809190232_õppeaine61_44084</v>
      </c>
      <c r="BD1221" s="99">
        <f>COUNTIF($BC$2:BC1221, BC1221)</f>
        <v>1</v>
      </c>
    </row>
    <row r="1222" spans="1:56" hidden="1" x14ac:dyDescent="0.25">
      <c r="A1222" t="s">
        <v>351</v>
      </c>
      <c r="B1222" t="s">
        <v>277</v>
      </c>
      <c r="C1222" t="s">
        <v>156</v>
      </c>
      <c r="D1222" t="s">
        <v>906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937</v>
      </c>
      <c r="Q1222" t="s">
        <v>10</v>
      </c>
      <c r="R1222" s="1">
        <v>44956</v>
      </c>
      <c r="S1222" t="s">
        <v>773</v>
      </c>
      <c r="T1222" t="s">
        <v>59</v>
      </c>
      <c r="U1222" t="s">
        <v>120</v>
      </c>
      <c r="V1222" t="s">
        <v>211</v>
      </c>
      <c r="W1222">
        <v>1477</v>
      </c>
      <c r="X1222" t="s">
        <v>2706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44449</v>
      </c>
      <c r="AW1222" s="106">
        <v>3</v>
      </c>
      <c r="AX1222" s="15">
        <f>VLOOKUP(dummy_data!$AU1222,dummy_oppeained!B:C,2,0)</f>
        <v>3</v>
      </c>
      <c r="AY1222" s="22" t="str">
        <f>VLOOKUP(AT1222,dummy_oppeained!B:D,3,0)</f>
        <v>arvestus (mitteeristav)</v>
      </c>
      <c r="AZ1222" s="72" t="str">
        <f>VLOOKUP(AS:AS,hinded_abi!B:D,3,0)</f>
        <v>NULL</v>
      </c>
      <c r="BA1222" s="26" t="str">
        <f t="shared" si="57"/>
        <v/>
      </c>
      <c r="BB1222" s="27">
        <f t="shared" si="58"/>
        <v>0</v>
      </c>
      <c r="BC1222" s="95" t="str">
        <f t="shared" si="59"/>
        <v>S00050_38809190232_õppeaine29_44449</v>
      </c>
      <c r="BD1222" s="99">
        <f>COUNTIF($BC$2:BC1222, BC1222)</f>
        <v>1</v>
      </c>
    </row>
    <row r="1223" spans="1:56" hidden="1" x14ac:dyDescent="0.25">
      <c r="A1223" t="s">
        <v>351</v>
      </c>
      <c r="B1223" t="s">
        <v>277</v>
      </c>
      <c r="C1223" t="s">
        <v>156</v>
      </c>
      <c r="D1223" t="s">
        <v>906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937</v>
      </c>
      <c r="Q1223" t="s">
        <v>10</v>
      </c>
      <c r="R1223" s="1">
        <v>44956</v>
      </c>
      <c r="S1223" t="s">
        <v>773</v>
      </c>
      <c r="T1223" t="s">
        <v>59</v>
      </c>
      <c r="U1223" t="s">
        <v>120</v>
      </c>
      <c r="V1223" t="s">
        <v>211</v>
      </c>
      <c r="W1223">
        <v>1477</v>
      </c>
      <c r="X1223" t="s">
        <v>2706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45910</v>
      </c>
      <c r="AW1223" s="106">
        <v>3</v>
      </c>
      <c r="AX1223" s="40">
        <f>VLOOKUP(dummy_data!$AU1223,dummy_oppeained!B:C,2,0)</f>
        <v>6</v>
      </c>
      <c r="AY1223" s="22" t="str">
        <f>VLOOKUP(AT1223,dummy_oppeained!B:D,3,0)</f>
        <v>hindeline arvestus (eristav hindamine)</v>
      </c>
      <c r="AZ1223" s="72">
        <f>VLOOKUP(AS:AS,hinded_abi!B:D,3,0)</f>
        <v>5</v>
      </c>
      <c r="BA1223" s="26">
        <f t="shared" si="57"/>
        <v>30</v>
      </c>
      <c r="BB1223" s="27">
        <f t="shared" si="58"/>
        <v>6</v>
      </c>
      <c r="BC1223" s="95" t="str">
        <f t="shared" si="59"/>
        <v>S00050_38809190232_õppeaine78_45910</v>
      </c>
      <c r="BD1223" s="99">
        <f>COUNTIF($BC$2:BC1223, BC1223)</f>
        <v>1</v>
      </c>
    </row>
    <row r="1224" spans="1:56" hidden="1" x14ac:dyDescent="0.25">
      <c r="A1224" t="s">
        <v>351</v>
      </c>
      <c r="B1224" t="s">
        <v>277</v>
      </c>
      <c r="C1224" t="s">
        <v>156</v>
      </c>
      <c r="D1224" t="s">
        <v>906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937</v>
      </c>
      <c r="Q1224" t="s">
        <v>10</v>
      </c>
      <c r="R1224" s="1">
        <v>44956</v>
      </c>
      <c r="S1224" t="s">
        <v>773</v>
      </c>
      <c r="T1224" t="s">
        <v>59</v>
      </c>
      <c r="U1224" t="s">
        <v>120</v>
      </c>
      <c r="V1224" t="s">
        <v>211</v>
      </c>
      <c r="W1224">
        <v>1477</v>
      </c>
      <c r="X1224" t="s">
        <v>2706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45179</v>
      </c>
      <c r="AW1224" s="106">
        <v>3</v>
      </c>
      <c r="AX1224" s="15">
        <f>VLOOKUP(dummy_data!$AU1224,dummy_oppeained!B:C,2,0)</f>
        <v>2</v>
      </c>
      <c r="AY1224" s="22" t="str">
        <f>VLOOKUP(AT1224,dummy_oppeained!B:D,3,0)</f>
        <v>arvestus (mitteeristav)</v>
      </c>
      <c r="AZ1224" s="72" t="str">
        <f>VLOOKUP(AS:AS,hinded_abi!B:D,3,0)</f>
        <v>NULL</v>
      </c>
      <c r="BA1224" s="26" t="str">
        <f t="shared" si="57"/>
        <v/>
      </c>
      <c r="BB1224" s="27">
        <f t="shared" si="58"/>
        <v>0</v>
      </c>
      <c r="BC1224" s="95" t="str">
        <f t="shared" si="59"/>
        <v>S00050_38809190232_õppeaine18_45179</v>
      </c>
      <c r="BD1224" s="99">
        <f>COUNTIF($BC$2:BC1224, BC1224)</f>
        <v>1</v>
      </c>
    </row>
    <row r="1225" spans="1:56" hidden="1" x14ac:dyDescent="0.25">
      <c r="A1225" t="s">
        <v>351</v>
      </c>
      <c r="B1225" t="s">
        <v>277</v>
      </c>
      <c r="C1225" t="s">
        <v>156</v>
      </c>
      <c r="D1225" t="s">
        <v>906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937</v>
      </c>
      <c r="Q1225" t="s">
        <v>10</v>
      </c>
      <c r="R1225" s="1">
        <v>44956</v>
      </c>
      <c r="S1225" t="s">
        <v>773</v>
      </c>
      <c r="T1225" t="s">
        <v>59</v>
      </c>
      <c r="U1225" t="s">
        <v>120</v>
      </c>
      <c r="V1225" t="s">
        <v>211</v>
      </c>
      <c r="W1225">
        <v>1477</v>
      </c>
      <c r="X1225" t="s">
        <v>2706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45332</v>
      </c>
      <c r="AW1225" s="106">
        <v>3</v>
      </c>
      <c r="AX1225" s="40">
        <f>VLOOKUP(dummy_data!$AU1225,dummy_oppeained!B:C,2,0)</f>
        <v>6</v>
      </c>
      <c r="AY1225" s="22" t="str">
        <f>VLOOKUP(AT1225,dummy_oppeained!B:D,3,0)</f>
        <v>hindeline arvestus (eristav hindamine)</v>
      </c>
      <c r="AZ1225" s="72">
        <f>VLOOKUP(AS:AS,hinded_abi!B:D,3,0)</f>
        <v>5</v>
      </c>
      <c r="BA1225" s="26">
        <f t="shared" si="57"/>
        <v>30</v>
      </c>
      <c r="BB1225" s="27">
        <f t="shared" si="58"/>
        <v>6</v>
      </c>
      <c r="BC1225" s="95" t="str">
        <f t="shared" si="59"/>
        <v>S00050_38809190232_õppeaine72_45332</v>
      </c>
      <c r="BD1225" s="99">
        <f>COUNTIF($BC$2:BC1225, BC1225)</f>
        <v>1</v>
      </c>
    </row>
    <row r="1226" spans="1:56" hidden="1" x14ac:dyDescent="0.25">
      <c r="A1226" t="s">
        <v>351</v>
      </c>
      <c r="B1226" t="s">
        <v>277</v>
      </c>
      <c r="C1226" t="s">
        <v>156</v>
      </c>
      <c r="D1226" t="s">
        <v>906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937</v>
      </c>
      <c r="Q1226" t="s">
        <v>10</v>
      </c>
      <c r="R1226" s="1">
        <v>44956</v>
      </c>
      <c r="S1226" t="s">
        <v>773</v>
      </c>
      <c r="T1226" t="s">
        <v>59</v>
      </c>
      <c r="U1226" t="s">
        <v>120</v>
      </c>
      <c r="V1226" t="s">
        <v>211</v>
      </c>
      <c r="W1226">
        <v>1477</v>
      </c>
      <c r="X1226" t="s">
        <v>2706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44814</v>
      </c>
      <c r="AW1226" s="106">
        <v>3</v>
      </c>
      <c r="AX1226" s="15">
        <f>VLOOKUP(dummy_data!$AU1226,dummy_oppeained!B:C,2,0)</f>
        <v>9</v>
      </c>
      <c r="AY1226" s="22" t="str">
        <f>VLOOKUP(AT1226,dummy_oppeained!B:D,3,0)</f>
        <v>eksam (eristav hindamine)</v>
      </c>
      <c r="AZ1226" s="72">
        <f>VLOOKUP(AS:AS,hinded_abi!B:D,3,0)</f>
        <v>0</v>
      </c>
      <c r="BA1226" s="26">
        <f t="shared" si="57"/>
        <v>0</v>
      </c>
      <c r="BB1226" s="27">
        <f t="shared" si="58"/>
        <v>9</v>
      </c>
      <c r="BC1226" s="95" t="str">
        <f t="shared" si="59"/>
        <v>S00050_38809190232_õppeaine38_44814</v>
      </c>
      <c r="BD1226" s="99">
        <f>COUNTIF($BC$2:BC1226, BC1226)</f>
        <v>1</v>
      </c>
    </row>
    <row r="1227" spans="1:56" hidden="1" x14ac:dyDescent="0.25">
      <c r="A1227" t="s">
        <v>351</v>
      </c>
      <c r="B1227" t="s">
        <v>277</v>
      </c>
      <c r="C1227" t="s">
        <v>156</v>
      </c>
      <c r="D1227" t="s">
        <v>906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937</v>
      </c>
      <c r="Q1227" t="s">
        <v>10</v>
      </c>
      <c r="R1227" s="1">
        <v>44956</v>
      </c>
      <c r="S1227" t="s">
        <v>773</v>
      </c>
      <c r="T1227" t="s">
        <v>59</v>
      </c>
      <c r="U1227" t="s">
        <v>120</v>
      </c>
      <c r="V1227" t="s">
        <v>211</v>
      </c>
      <c r="W1227">
        <v>1477</v>
      </c>
      <c r="X1227" t="s">
        <v>2706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45545</v>
      </c>
      <c r="AW1227" s="106">
        <v>3</v>
      </c>
      <c r="AX1227" s="40">
        <f>VLOOKUP(dummy_data!$AU1227,dummy_oppeained!B:C,2,0)</f>
        <v>6</v>
      </c>
      <c r="AY1227" s="22" t="str">
        <f>VLOOKUP(AT1227,dummy_oppeained!B:D,3,0)</f>
        <v>hindeline arvestus (eristav hindamine)</v>
      </c>
      <c r="AZ1227" s="72">
        <f>VLOOKUP(AS:AS,hinded_abi!B:D,3,0)</f>
        <v>0</v>
      </c>
      <c r="BA1227" s="26">
        <f t="shared" si="57"/>
        <v>0</v>
      </c>
      <c r="BB1227" s="27">
        <f t="shared" si="58"/>
        <v>6</v>
      </c>
      <c r="BC1227" s="95" t="str">
        <f t="shared" si="59"/>
        <v>S00050_38809190232_õppeaine98_45545</v>
      </c>
      <c r="BD1227" s="99">
        <f>COUNTIF($BC$2:BC1227, BC1227)</f>
        <v>1</v>
      </c>
    </row>
    <row r="1228" spans="1:56" hidden="1" x14ac:dyDescent="0.25">
      <c r="A1228" t="s">
        <v>351</v>
      </c>
      <c r="B1228" t="s">
        <v>277</v>
      </c>
      <c r="C1228" t="s">
        <v>156</v>
      </c>
      <c r="D1228" t="s">
        <v>906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937</v>
      </c>
      <c r="Q1228" t="s">
        <v>10</v>
      </c>
      <c r="R1228" s="1">
        <v>44956</v>
      </c>
      <c r="S1228" t="s">
        <v>773</v>
      </c>
      <c r="T1228" t="s">
        <v>59</v>
      </c>
      <c r="U1228" t="s">
        <v>120</v>
      </c>
      <c r="V1228" t="s">
        <v>211</v>
      </c>
      <c r="W1228">
        <v>1477</v>
      </c>
      <c r="X1228" t="s">
        <v>2706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44449</v>
      </c>
      <c r="AW1228" s="106">
        <v>3</v>
      </c>
      <c r="AX1228" s="15">
        <f>VLOOKUP(dummy_data!$AU1228,dummy_oppeained!B:C,2,0)</f>
        <v>5</v>
      </c>
      <c r="AY1228" s="22" t="str">
        <f>VLOOKUP(AT1228,dummy_oppeained!B:D,3,0)</f>
        <v>hindeline arvestus (eristav hindamine)</v>
      </c>
      <c r="AZ1228" s="72">
        <f>VLOOKUP(AS:AS,hinded_abi!B:D,3,0)</f>
        <v>1</v>
      </c>
      <c r="BA1228" s="26">
        <f t="shared" si="57"/>
        <v>5</v>
      </c>
      <c r="BB1228" s="27">
        <f t="shared" si="58"/>
        <v>5</v>
      </c>
      <c r="BC1228" s="95" t="str">
        <f t="shared" si="59"/>
        <v>S00050_38809190232_õppeaine53_44449</v>
      </c>
      <c r="BD1228" s="99">
        <f>COUNTIF($BC$2:BC1228, BC1228)</f>
        <v>1</v>
      </c>
    </row>
    <row r="1229" spans="1:56" hidden="1" x14ac:dyDescent="0.25">
      <c r="A1229" t="s">
        <v>351</v>
      </c>
      <c r="B1229" t="s">
        <v>277</v>
      </c>
      <c r="C1229" t="s">
        <v>156</v>
      </c>
      <c r="D1229" t="s">
        <v>906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937</v>
      </c>
      <c r="Q1229" t="s">
        <v>10</v>
      </c>
      <c r="R1229" s="1">
        <v>44956</v>
      </c>
      <c r="S1229" t="s">
        <v>773</v>
      </c>
      <c r="T1229" t="s">
        <v>59</v>
      </c>
      <c r="U1229" t="s">
        <v>120</v>
      </c>
      <c r="V1229" t="s">
        <v>211</v>
      </c>
      <c r="W1229">
        <v>1477</v>
      </c>
      <c r="X1229" t="s">
        <v>2706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45545</v>
      </c>
      <c r="AW1229" s="106">
        <v>3</v>
      </c>
      <c r="AX1229" s="40">
        <f>VLOOKUP(dummy_data!$AU1229,dummy_oppeained!B:C,2,0)</f>
        <v>6</v>
      </c>
      <c r="AY1229" s="22" t="str">
        <f>VLOOKUP(AT1229,dummy_oppeained!B:D,3,0)</f>
        <v>hindeline arvestus (eristav hindamine)</v>
      </c>
      <c r="AZ1229" s="72">
        <f>VLOOKUP(AS:AS,hinded_abi!B:D,3,0)</f>
        <v>0</v>
      </c>
      <c r="BA1229" s="26">
        <f t="shared" si="57"/>
        <v>0</v>
      </c>
      <c r="BB1229" s="27">
        <f t="shared" si="58"/>
        <v>6</v>
      </c>
      <c r="BC1229" s="95" t="str">
        <f t="shared" si="59"/>
        <v>S00050_38809190232_õppeaine22_45545</v>
      </c>
      <c r="BD1229" s="99">
        <f>COUNTIF($BC$2:BC1229, BC1229)</f>
        <v>1</v>
      </c>
    </row>
    <row r="1230" spans="1:56" hidden="1" x14ac:dyDescent="0.25">
      <c r="A1230" t="s">
        <v>351</v>
      </c>
      <c r="B1230" t="s">
        <v>277</v>
      </c>
      <c r="C1230" t="s">
        <v>156</v>
      </c>
      <c r="D1230" t="s">
        <v>906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937</v>
      </c>
      <c r="Q1230" t="s">
        <v>10</v>
      </c>
      <c r="R1230" s="1">
        <v>44956</v>
      </c>
      <c r="S1230" t="s">
        <v>773</v>
      </c>
      <c r="T1230" t="s">
        <v>59</v>
      </c>
      <c r="U1230" t="s">
        <v>120</v>
      </c>
      <c r="V1230" t="s">
        <v>211</v>
      </c>
      <c r="W1230">
        <v>1477</v>
      </c>
      <c r="X1230" t="s">
        <v>2706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44814</v>
      </c>
      <c r="AW1230" s="106">
        <v>3</v>
      </c>
      <c r="AX1230" s="15">
        <f>VLOOKUP(dummy_data!$AU1230,dummy_oppeained!B:C,2,0)</f>
        <v>6</v>
      </c>
      <c r="AY1230" s="22" t="str">
        <f>VLOOKUP(AT1230,dummy_oppeained!B:D,3,0)</f>
        <v>hindeline arvestus (eristav hindamine)</v>
      </c>
      <c r="AZ1230" s="72">
        <f>VLOOKUP(AS:AS,hinded_abi!B:D,3,0)</f>
        <v>0</v>
      </c>
      <c r="BA1230" s="26">
        <f t="shared" si="57"/>
        <v>0</v>
      </c>
      <c r="BB1230" s="27">
        <f t="shared" si="58"/>
        <v>6</v>
      </c>
      <c r="BC1230" s="95" t="str">
        <f t="shared" si="59"/>
        <v>S00050_38809190232_õppeaine13_44814</v>
      </c>
      <c r="BD1230" s="99">
        <f>COUNTIF($BC$2:BC1230, BC1230)</f>
        <v>1</v>
      </c>
    </row>
    <row r="1231" spans="1:56" hidden="1" x14ac:dyDescent="0.25">
      <c r="A1231" t="s">
        <v>351</v>
      </c>
      <c r="B1231" t="s">
        <v>277</v>
      </c>
      <c r="C1231" t="s">
        <v>156</v>
      </c>
      <c r="D1231" t="s">
        <v>906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937</v>
      </c>
      <c r="Q1231" t="s">
        <v>10</v>
      </c>
      <c r="R1231" s="1">
        <v>44956</v>
      </c>
      <c r="S1231" t="s">
        <v>773</v>
      </c>
      <c r="T1231" t="s">
        <v>59</v>
      </c>
      <c r="U1231" t="s">
        <v>120</v>
      </c>
      <c r="V1231" t="s">
        <v>211</v>
      </c>
      <c r="W1231">
        <v>1477</v>
      </c>
      <c r="X1231" t="s">
        <v>2706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44814</v>
      </c>
      <c r="AW1231" s="106">
        <v>3</v>
      </c>
      <c r="AX1231" s="40">
        <f>VLOOKUP(dummy_data!$AU1231,dummy_oppeained!B:C,2,0)</f>
        <v>3</v>
      </c>
      <c r="AY1231" s="22" t="str">
        <f>VLOOKUP(AT1231,dummy_oppeained!B:D,3,0)</f>
        <v>arvestus (mitteeristav)</v>
      </c>
      <c r="AZ1231" s="72" t="str">
        <f>VLOOKUP(AS:AS,hinded_abi!B:D,3,0)</f>
        <v>NULL</v>
      </c>
      <c r="BA1231" s="26" t="str">
        <f t="shared" si="57"/>
        <v/>
      </c>
      <c r="BB1231" s="27">
        <f t="shared" si="58"/>
        <v>0</v>
      </c>
      <c r="BC1231" s="95" t="str">
        <f t="shared" si="59"/>
        <v>S00050_38809190232_õppeaine7_44814</v>
      </c>
      <c r="BD1231" s="99">
        <f>COUNTIF($BC$2:BC1231, BC1231)</f>
        <v>1</v>
      </c>
    </row>
    <row r="1232" spans="1:56" hidden="1" x14ac:dyDescent="0.25">
      <c r="A1232" t="s">
        <v>351</v>
      </c>
      <c r="B1232" t="s">
        <v>277</v>
      </c>
      <c r="C1232" t="s">
        <v>156</v>
      </c>
      <c r="D1232" t="s">
        <v>906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937</v>
      </c>
      <c r="Q1232" t="s">
        <v>10</v>
      </c>
      <c r="R1232" s="1">
        <v>44956</v>
      </c>
      <c r="S1232" t="s">
        <v>773</v>
      </c>
      <c r="T1232" t="s">
        <v>59</v>
      </c>
      <c r="U1232" t="s">
        <v>120</v>
      </c>
      <c r="V1232" t="s">
        <v>211</v>
      </c>
      <c r="W1232">
        <v>1477</v>
      </c>
      <c r="X1232" t="s">
        <v>2706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44814</v>
      </c>
      <c r="AW1232" s="106">
        <v>3</v>
      </c>
      <c r="AX1232" s="15">
        <f>VLOOKUP(dummy_data!$AU1232,dummy_oppeained!B:C,2,0)</f>
        <v>3</v>
      </c>
      <c r="AY1232" s="22" t="str">
        <f>VLOOKUP(AT1232,dummy_oppeained!B:D,3,0)</f>
        <v>arvestus (mitteeristav)</v>
      </c>
      <c r="AZ1232" s="72" t="str">
        <f>VLOOKUP(AS:AS,hinded_abi!B:D,3,0)</f>
        <v>NULL</v>
      </c>
      <c r="BA1232" s="26" t="str">
        <f t="shared" si="57"/>
        <v/>
      </c>
      <c r="BB1232" s="27">
        <f t="shared" si="58"/>
        <v>0</v>
      </c>
      <c r="BC1232" s="95" t="str">
        <f t="shared" si="59"/>
        <v>S00050_38809190232_õppeaine63_44814</v>
      </c>
      <c r="BD1232" s="99">
        <f>COUNTIF($BC$2:BC1232, BC1232)</f>
        <v>1</v>
      </c>
    </row>
    <row r="1233" spans="1:56" hidden="1" x14ac:dyDescent="0.25">
      <c r="A1233" t="s">
        <v>351</v>
      </c>
      <c r="B1233" t="s">
        <v>277</v>
      </c>
      <c r="C1233" t="s">
        <v>156</v>
      </c>
      <c r="D1233" t="s">
        <v>906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937</v>
      </c>
      <c r="Q1233" t="s">
        <v>10</v>
      </c>
      <c r="R1233" s="1">
        <v>44956</v>
      </c>
      <c r="S1233" t="s">
        <v>773</v>
      </c>
      <c r="T1233" t="s">
        <v>59</v>
      </c>
      <c r="U1233" t="s">
        <v>120</v>
      </c>
      <c r="V1233" t="s">
        <v>211</v>
      </c>
      <c r="W1233">
        <v>1477</v>
      </c>
      <c r="X1233" t="s">
        <v>2706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45179</v>
      </c>
      <c r="AW1233" s="106">
        <v>3</v>
      </c>
      <c r="AX1233" s="40">
        <f>VLOOKUP(dummy_data!$AU1233,dummy_oppeained!B:C,2,0)</f>
        <v>3</v>
      </c>
      <c r="AY1233" s="22" t="str">
        <f>VLOOKUP(AT1233,dummy_oppeained!B:D,3,0)</f>
        <v>arvestus (mitteeristav)</v>
      </c>
      <c r="AZ1233" s="72" t="str">
        <f>VLOOKUP(AS:AS,hinded_abi!B:D,3,0)</f>
        <v>NULL</v>
      </c>
      <c r="BA1233" s="26" t="str">
        <f t="shared" si="57"/>
        <v/>
      </c>
      <c r="BB1233" s="27">
        <f t="shared" si="58"/>
        <v>0</v>
      </c>
      <c r="BC1233" s="95" t="str">
        <f t="shared" si="59"/>
        <v>S00050_38809190232_õppeaine48_45179</v>
      </c>
      <c r="BD1233" s="99">
        <f>COUNTIF($BC$2:BC1233, BC1233)</f>
        <v>1</v>
      </c>
    </row>
    <row r="1234" spans="1:56" hidden="1" x14ac:dyDescent="0.25">
      <c r="A1234" t="s">
        <v>351</v>
      </c>
      <c r="B1234" t="s">
        <v>277</v>
      </c>
      <c r="C1234" t="s">
        <v>156</v>
      </c>
      <c r="D1234" t="s">
        <v>906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937</v>
      </c>
      <c r="Q1234" t="s">
        <v>10</v>
      </c>
      <c r="R1234" s="1">
        <v>44956</v>
      </c>
      <c r="S1234" t="s">
        <v>773</v>
      </c>
      <c r="T1234" t="s">
        <v>59</v>
      </c>
      <c r="U1234" t="s">
        <v>120</v>
      </c>
      <c r="V1234" t="s">
        <v>211</v>
      </c>
      <c r="W1234">
        <v>1477</v>
      </c>
      <c r="X1234" t="s">
        <v>2706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44814</v>
      </c>
      <c r="AW1234" s="106">
        <v>3</v>
      </c>
      <c r="AX1234" s="15">
        <f>VLOOKUP(dummy_data!$AU1234,dummy_oppeained!B:C,2,0)</f>
        <v>6</v>
      </c>
      <c r="AY1234" s="22" t="str">
        <f>VLOOKUP(AT1234,dummy_oppeained!B:D,3,0)</f>
        <v>hindeline arvestus (eristav hindamine)</v>
      </c>
      <c r="AZ1234" s="72">
        <f>VLOOKUP(AS:AS,hinded_abi!B:D,3,0)</f>
        <v>1</v>
      </c>
      <c r="BA1234" s="26">
        <f t="shared" si="57"/>
        <v>6</v>
      </c>
      <c r="BB1234" s="27">
        <f t="shared" si="58"/>
        <v>6</v>
      </c>
      <c r="BC1234" s="95" t="str">
        <f t="shared" si="59"/>
        <v>S00050_38809190232_õppeaine30_44814</v>
      </c>
      <c r="BD1234" s="99">
        <f>COUNTIF($BC$2:BC1234, BC1234)</f>
        <v>1</v>
      </c>
    </row>
    <row r="1235" spans="1:56" hidden="1" x14ac:dyDescent="0.25">
      <c r="A1235" t="s">
        <v>351</v>
      </c>
      <c r="B1235" t="s">
        <v>277</v>
      </c>
      <c r="C1235" t="s">
        <v>156</v>
      </c>
      <c r="D1235" t="s">
        <v>906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937</v>
      </c>
      <c r="Q1235" t="s">
        <v>10</v>
      </c>
      <c r="R1235" s="1">
        <v>44956</v>
      </c>
      <c r="S1235" t="s">
        <v>773</v>
      </c>
      <c r="T1235" t="s">
        <v>59</v>
      </c>
      <c r="U1235" t="s">
        <v>120</v>
      </c>
      <c r="V1235" t="s">
        <v>211</v>
      </c>
      <c r="W1235">
        <v>1477</v>
      </c>
      <c r="X1235" t="s">
        <v>2706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44237</v>
      </c>
      <c r="AW1235" s="106">
        <v>3</v>
      </c>
      <c r="AX1235" s="40">
        <f>VLOOKUP(dummy_data!$AU1235,dummy_oppeained!B:C,2,0)</f>
        <v>2</v>
      </c>
      <c r="AY1235" s="22" t="str">
        <f>VLOOKUP(AT1235,dummy_oppeained!B:D,3,0)</f>
        <v>arvestus (mitteeristav)</v>
      </c>
      <c r="AZ1235" s="72" t="str">
        <f>VLOOKUP(AS:AS,hinded_abi!B:D,3,0)</f>
        <v>NULL</v>
      </c>
      <c r="BA1235" s="26" t="str">
        <f t="shared" si="57"/>
        <v/>
      </c>
      <c r="BB1235" s="27">
        <f t="shared" si="58"/>
        <v>0</v>
      </c>
      <c r="BC1235" s="95" t="str">
        <f t="shared" si="59"/>
        <v>S00050_38809190232_õppeaine5_44237</v>
      </c>
      <c r="BD1235" s="99">
        <f>COUNTIF($BC$2:BC1235, BC1235)</f>
        <v>1</v>
      </c>
    </row>
    <row r="1236" spans="1:56" hidden="1" x14ac:dyDescent="0.25">
      <c r="A1236" t="s">
        <v>351</v>
      </c>
      <c r="B1236" t="s">
        <v>277</v>
      </c>
      <c r="C1236" t="s">
        <v>156</v>
      </c>
      <c r="D1236" t="s">
        <v>906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937</v>
      </c>
      <c r="Q1236" t="s">
        <v>10</v>
      </c>
      <c r="R1236" s="1">
        <v>44956</v>
      </c>
      <c r="S1236" t="s">
        <v>773</v>
      </c>
      <c r="T1236" t="s">
        <v>59</v>
      </c>
      <c r="U1236" t="s">
        <v>120</v>
      </c>
      <c r="V1236" t="s">
        <v>211</v>
      </c>
      <c r="W1236">
        <v>1477</v>
      </c>
      <c r="X1236" t="s">
        <v>2706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45179</v>
      </c>
      <c r="AW1236" s="106">
        <v>3</v>
      </c>
      <c r="AX1236" s="15">
        <f>VLOOKUP(dummy_data!$AU1236,dummy_oppeained!B:C,2,0)</f>
        <v>9</v>
      </c>
      <c r="AY1236" s="22" t="str">
        <f>VLOOKUP(AT1236,dummy_oppeained!B:D,3,0)</f>
        <v>eksam (eristav hindamine)</v>
      </c>
      <c r="AZ1236" s="72">
        <f>VLOOKUP(AS:AS,hinded_abi!B:D,3,0)</f>
        <v>3</v>
      </c>
      <c r="BA1236" s="26">
        <f t="shared" si="57"/>
        <v>27</v>
      </c>
      <c r="BB1236" s="27">
        <f t="shared" si="58"/>
        <v>9</v>
      </c>
      <c r="BC1236" s="95" t="str">
        <f t="shared" si="59"/>
        <v>S00050_38809190232_õppeaine24_45179</v>
      </c>
      <c r="BD1236" s="99">
        <f>COUNTIF($BC$2:BC1236, BC1236)</f>
        <v>1</v>
      </c>
    </row>
    <row r="1237" spans="1:56" hidden="1" x14ac:dyDescent="0.25">
      <c r="A1237" t="s">
        <v>351</v>
      </c>
      <c r="B1237" t="s">
        <v>277</v>
      </c>
      <c r="C1237" t="s">
        <v>156</v>
      </c>
      <c r="D1237" t="s">
        <v>906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937</v>
      </c>
      <c r="Q1237" t="s">
        <v>10</v>
      </c>
      <c r="R1237" s="1">
        <v>44956</v>
      </c>
      <c r="S1237" t="s">
        <v>773</v>
      </c>
      <c r="T1237" t="s">
        <v>59</v>
      </c>
      <c r="U1237" t="s">
        <v>120</v>
      </c>
      <c r="V1237" t="s">
        <v>211</v>
      </c>
      <c r="W1237">
        <v>1477</v>
      </c>
      <c r="X1237" t="s">
        <v>2706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44602</v>
      </c>
      <c r="AW1237" s="106">
        <v>3</v>
      </c>
      <c r="AX1237" s="40">
        <f>VLOOKUP(dummy_data!$AU1237,dummy_oppeained!B:C,2,0)</f>
        <v>3</v>
      </c>
      <c r="AY1237" s="22" t="str">
        <f>VLOOKUP(AT1237,dummy_oppeained!B:D,3,0)</f>
        <v>arvestus (mitteeristav)</v>
      </c>
      <c r="AZ1237" s="72" t="str">
        <f>VLOOKUP(AS:AS,hinded_abi!B:D,3,0)</f>
        <v>NULL</v>
      </c>
      <c r="BA1237" s="26" t="str">
        <f t="shared" si="57"/>
        <v/>
      </c>
      <c r="BB1237" s="27">
        <f t="shared" si="58"/>
        <v>0</v>
      </c>
      <c r="BC1237" s="95" t="str">
        <f t="shared" si="59"/>
        <v>S00050_38809190232_õppeaine45_44602</v>
      </c>
      <c r="BD1237" s="99">
        <f>COUNTIF($BC$2:BC1237, BC1237)</f>
        <v>1</v>
      </c>
    </row>
    <row r="1238" spans="1:56" hidden="1" x14ac:dyDescent="0.25">
      <c r="A1238" t="s">
        <v>351</v>
      </c>
      <c r="B1238" t="s">
        <v>277</v>
      </c>
      <c r="C1238" t="s">
        <v>156</v>
      </c>
      <c r="D1238" t="s">
        <v>906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937</v>
      </c>
      <c r="Q1238" t="s">
        <v>10</v>
      </c>
      <c r="R1238" s="1">
        <v>44956</v>
      </c>
      <c r="S1238" t="s">
        <v>773</v>
      </c>
      <c r="T1238" t="s">
        <v>59</v>
      </c>
      <c r="U1238" t="s">
        <v>120</v>
      </c>
      <c r="V1238" t="s">
        <v>211</v>
      </c>
      <c r="W1238">
        <v>1477</v>
      </c>
      <c r="X1238" t="s">
        <v>2706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44602</v>
      </c>
      <c r="AW1238" s="106">
        <v>3</v>
      </c>
      <c r="AX1238" s="15">
        <f>VLOOKUP(dummy_data!$AU1238,dummy_oppeained!B:C,2,0)</f>
        <v>2</v>
      </c>
      <c r="AY1238" s="22" t="str">
        <f>VLOOKUP(AT1238,dummy_oppeained!B:D,3,0)</f>
        <v>arvestus (mitteeristav)</v>
      </c>
      <c r="AZ1238" s="72" t="str">
        <f>VLOOKUP(AS:AS,hinded_abi!B:D,3,0)</f>
        <v>NULL</v>
      </c>
      <c r="BA1238" s="26" t="str">
        <f t="shared" si="57"/>
        <v/>
      </c>
      <c r="BB1238" s="27">
        <f t="shared" si="58"/>
        <v>0</v>
      </c>
      <c r="BC1238" s="95" t="str">
        <f t="shared" si="59"/>
        <v>S00050_38809190232_õppeaine74_44602</v>
      </c>
      <c r="BD1238" s="99">
        <f>COUNTIF($BC$2:BC1238, BC1238)</f>
        <v>1</v>
      </c>
    </row>
    <row r="1239" spans="1:56" hidden="1" x14ac:dyDescent="0.25">
      <c r="A1239" t="s">
        <v>351</v>
      </c>
      <c r="B1239" t="s">
        <v>277</v>
      </c>
      <c r="C1239" t="s">
        <v>156</v>
      </c>
      <c r="D1239" t="s">
        <v>906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937</v>
      </c>
      <c r="Q1239" t="s">
        <v>10</v>
      </c>
      <c r="R1239" s="1">
        <v>44956</v>
      </c>
      <c r="S1239" t="s">
        <v>773</v>
      </c>
      <c r="T1239" t="s">
        <v>59</v>
      </c>
      <c r="U1239" t="s">
        <v>120</v>
      </c>
      <c r="V1239" t="s">
        <v>211</v>
      </c>
      <c r="W1239">
        <v>1477</v>
      </c>
      <c r="X1239" t="s">
        <v>2706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44449</v>
      </c>
      <c r="AW1239" s="106">
        <v>3</v>
      </c>
      <c r="AX1239" s="40">
        <f>VLOOKUP(dummy_data!$AU1239,dummy_oppeained!B:C,2,0)</f>
        <v>9</v>
      </c>
      <c r="AY1239" s="22" t="str">
        <f>VLOOKUP(AT1239,dummy_oppeained!B:D,3,0)</f>
        <v>eksam (eristav hindamine)</v>
      </c>
      <c r="AZ1239" s="72">
        <f>VLOOKUP(AS:AS,hinded_abi!B:D,3,0)</f>
        <v>3</v>
      </c>
      <c r="BA1239" s="26">
        <f t="shared" si="57"/>
        <v>27</v>
      </c>
      <c r="BB1239" s="27">
        <f t="shared" si="58"/>
        <v>9</v>
      </c>
      <c r="BC1239" s="95" t="str">
        <f t="shared" si="59"/>
        <v>S00050_38809190232_õppeaine10_44449</v>
      </c>
      <c r="BD1239" s="99">
        <f>COUNTIF($BC$2:BC1239, BC1239)</f>
        <v>1</v>
      </c>
    </row>
    <row r="1240" spans="1:56" hidden="1" x14ac:dyDescent="0.25">
      <c r="A1240" t="s">
        <v>351</v>
      </c>
      <c r="B1240" t="s">
        <v>277</v>
      </c>
      <c r="C1240" t="s">
        <v>156</v>
      </c>
      <c r="D1240" t="s">
        <v>906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937</v>
      </c>
      <c r="Q1240" t="s">
        <v>10</v>
      </c>
      <c r="R1240" s="1">
        <v>44956</v>
      </c>
      <c r="S1240" t="s">
        <v>773</v>
      </c>
      <c r="T1240" t="s">
        <v>59</v>
      </c>
      <c r="U1240" t="s">
        <v>120</v>
      </c>
      <c r="V1240" t="s">
        <v>211</v>
      </c>
      <c r="W1240">
        <v>1477</v>
      </c>
      <c r="X1240" t="s">
        <v>2706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45332</v>
      </c>
      <c r="AW1240" s="106">
        <v>3</v>
      </c>
      <c r="AX1240" s="15">
        <f>VLOOKUP(dummy_data!$AU1240,dummy_oppeained!B:C,2,0)</f>
        <v>2</v>
      </c>
      <c r="AY1240" s="22" t="str">
        <f>VLOOKUP(AT1240,dummy_oppeained!B:D,3,0)</f>
        <v>arvestus (mitteeristav)</v>
      </c>
      <c r="AZ1240" s="72" t="str">
        <f>VLOOKUP(AS:AS,hinded_abi!B:D,3,0)</f>
        <v>NULL</v>
      </c>
      <c r="BA1240" s="26" t="str">
        <f t="shared" si="57"/>
        <v/>
      </c>
      <c r="BB1240" s="27">
        <f t="shared" si="58"/>
        <v>0</v>
      </c>
      <c r="BC1240" s="95" t="str">
        <f t="shared" si="59"/>
        <v>S00050_38809190232_õppeaine89_45332</v>
      </c>
      <c r="BD1240" s="99">
        <f>COUNTIF($BC$2:BC1240, BC1240)</f>
        <v>1</v>
      </c>
    </row>
    <row r="1241" spans="1:56" hidden="1" x14ac:dyDescent="0.25">
      <c r="A1241" t="s">
        <v>351</v>
      </c>
      <c r="B1241" t="s">
        <v>277</v>
      </c>
      <c r="C1241" t="s">
        <v>156</v>
      </c>
      <c r="D1241" t="s">
        <v>906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937</v>
      </c>
      <c r="Q1241" t="s">
        <v>10</v>
      </c>
      <c r="R1241" s="1">
        <v>44956</v>
      </c>
      <c r="S1241" t="s">
        <v>773</v>
      </c>
      <c r="T1241" t="s">
        <v>59</v>
      </c>
      <c r="U1241" t="s">
        <v>120</v>
      </c>
      <c r="V1241" t="s">
        <v>211</v>
      </c>
      <c r="W1241">
        <v>1477</v>
      </c>
      <c r="X1241" t="s">
        <v>2706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44967</v>
      </c>
      <c r="AW1241" s="106">
        <v>3</v>
      </c>
      <c r="AX1241" s="40">
        <f>VLOOKUP(dummy_data!$AU1241,dummy_oppeained!B:C,2,0)</f>
        <v>6</v>
      </c>
      <c r="AY1241" s="22" t="str">
        <f>VLOOKUP(AT1241,dummy_oppeained!B:D,3,0)</f>
        <v>hindeline arvestus (eristav hindamine)</v>
      </c>
      <c r="AZ1241" s="72">
        <f>VLOOKUP(AS:AS,hinded_abi!B:D,3,0)</f>
        <v>2</v>
      </c>
      <c r="BA1241" s="26">
        <f t="shared" si="57"/>
        <v>12</v>
      </c>
      <c r="BB1241" s="27">
        <f t="shared" si="58"/>
        <v>6</v>
      </c>
      <c r="BC1241" s="95" t="str">
        <f t="shared" si="59"/>
        <v>S00050_38809190232_õppeaine36_44967</v>
      </c>
      <c r="BD1241" s="99">
        <f>COUNTIF($BC$2:BC1241, BC1241)</f>
        <v>1</v>
      </c>
    </row>
    <row r="1242" spans="1:56" hidden="1" x14ac:dyDescent="0.25">
      <c r="A1242" t="s">
        <v>351</v>
      </c>
      <c r="B1242" t="s">
        <v>277</v>
      </c>
      <c r="C1242" t="s">
        <v>156</v>
      </c>
      <c r="D1242" t="s">
        <v>906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937</v>
      </c>
      <c r="Q1242" t="s">
        <v>10</v>
      </c>
      <c r="R1242" s="1">
        <v>44956</v>
      </c>
      <c r="S1242" t="s">
        <v>773</v>
      </c>
      <c r="T1242" t="s">
        <v>59</v>
      </c>
      <c r="U1242" t="s">
        <v>120</v>
      </c>
      <c r="V1242" t="s">
        <v>211</v>
      </c>
      <c r="W1242">
        <v>1477</v>
      </c>
      <c r="X1242" t="s">
        <v>2706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45179</v>
      </c>
      <c r="AW1242" s="106">
        <v>3</v>
      </c>
      <c r="AX1242" s="15">
        <f>VLOOKUP(dummy_data!$AU1242,dummy_oppeained!B:C,2,0)</f>
        <v>5</v>
      </c>
      <c r="AY1242" s="22" t="str">
        <f>VLOOKUP(AT1242,dummy_oppeained!B:D,3,0)</f>
        <v>hindeline arvestus (eristav hindamine)</v>
      </c>
      <c r="AZ1242" s="72">
        <f>VLOOKUP(AS:AS,hinded_abi!B:D,3,0)</f>
        <v>1</v>
      </c>
      <c r="BA1242" s="26">
        <f t="shared" si="57"/>
        <v>5</v>
      </c>
      <c r="BB1242" s="27">
        <f t="shared" si="58"/>
        <v>5</v>
      </c>
      <c r="BC1242" s="95" t="str">
        <f t="shared" si="59"/>
        <v>S00050_38809190232_õppeaine26_45179</v>
      </c>
      <c r="BD1242" s="99">
        <f>COUNTIF($BC$2:BC1242, BC1242)</f>
        <v>1</v>
      </c>
    </row>
    <row r="1243" spans="1:56" hidden="1" x14ac:dyDescent="0.25">
      <c r="A1243" t="s">
        <v>351</v>
      </c>
      <c r="B1243" t="s">
        <v>277</v>
      </c>
      <c r="C1243" t="s">
        <v>156</v>
      </c>
      <c r="D1243" t="s">
        <v>906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937</v>
      </c>
      <c r="Q1243" t="s">
        <v>10</v>
      </c>
      <c r="R1243" s="1">
        <v>44956</v>
      </c>
      <c r="S1243" t="s">
        <v>773</v>
      </c>
      <c r="T1243" t="s">
        <v>59</v>
      </c>
      <c r="U1243" t="s">
        <v>120</v>
      </c>
      <c r="V1243" t="s">
        <v>211</v>
      </c>
      <c r="W1243">
        <v>1477</v>
      </c>
      <c r="X1243" t="s">
        <v>2706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45179</v>
      </c>
      <c r="AW1243" s="106">
        <v>3</v>
      </c>
      <c r="AX1243" s="40">
        <f>VLOOKUP(dummy_data!$AU1243,dummy_oppeained!B:C,2,0)</f>
        <v>3</v>
      </c>
      <c r="AY1243" s="22" t="str">
        <f>VLOOKUP(AT1243,dummy_oppeained!B:D,3,0)</f>
        <v>arvestus (mitteeristav)</v>
      </c>
      <c r="AZ1243" s="72" t="str">
        <f>VLOOKUP(AS:AS,hinded_abi!B:D,3,0)</f>
        <v>NULL</v>
      </c>
      <c r="BA1243" s="26" t="str">
        <f t="shared" si="57"/>
        <v/>
      </c>
      <c r="BB1243" s="27">
        <f t="shared" si="58"/>
        <v>0</v>
      </c>
      <c r="BC1243" s="95" t="str">
        <f t="shared" si="59"/>
        <v>S00050_38809190232_õppeaine34_45179</v>
      </c>
      <c r="BD1243" s="99">
        <f>COUNTIF($BC$2:BC1243, BC1243)</f>
        <v>1</v>
      </c>
    </row>
    <row r="1244" spans="1:56" hidden="1" x14ac:dyDescent="0.25">
      <c r="A1244" t="s">
        <v>351</v>
      </c>
      <c r="B1244" t="s">
        <v>277</v>
      </c>
      <c r="C1244" t="s">
        <v>156</v>
      </c>
      <c r="D1244" t="s">
        <v>906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937</v>
      </c>
      <c r="Q1244" t="s">
        <v>10</v>
      </c>
      <c r="R1244" s="1">
        <v>44956</v>
      </c>
      <c r="S1244" t="s">
        <v>773</v>
      </c>
      <c r="T1244" t="s">
        <v>59</v>
      </c>
      <c r="U1244" t="s">
        <v>120</v>
      </c>
      <c r="V1244" t="s">
        <v>211</v>
      </c>
      <c r="W1244">
        <v>1477</v>
      </c>
      <c r="X1244" t="s">
        <v>2706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44449</v>
      </c>
      <c r="AW1244" s="106">
        <v>3</v>
      </c>
      <c r="AX1244" s="15">
        <f>VLOOKUP(dummy_data!$AU1244,dummy_oppeained!B:C,2,0)</f>
        <v>3</v>
      </c>
      <c r="AY1244" s="22" t="str">
        <f>VLOOKUP(AT1244,dummy_oppeained!B:D,3,0)</f>
        <v>arvestus (mitteeristav)</v>
      </c>
      <c r="AZ1244" s="72" t="str">
        <f>VLOOKUP(AS:AS,hinded_abi!B:D,3,0)</f>
        <v>NULL</v>
      </c>
      <c r="BA1244" s="26" t="str">
        <f t="shared" si="57"/>
        <v/>
      </c>
      <c r="BB1244" s="27">
        <f t="shared" si="58"/>
        <v>0</v>
      </c>
      <c r="BC1244" s="95" t="str">
        <f t="shared" si="59"/>
        <v>S00050_38809190232_õppeaine62_44449</v>
      </c>
      <c r="BD1244" s="99">
        <f>COUNTIF($BC$2:BC1244, BC1244)</f>
        <v>1</v>
      </c>
    </row>
    <row r="1245" spans="1:56" hidden="1" x14ac:dyDescent="0.25">
      <c r="A1245" t="s">
        <v>351</v>
      </c>
      <c r="B1245" t="s">
        <v>277</v>
      </c>
      <c r="C1245" t="s">
        <v>156</v>
      </c>
      <c r="D1245" t="s">
        <v>906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937</v>
      </c>
      <c r="Q1245" t="s">
        <v>10</v>
      </c>
      <c r="R1245" s="1">
        <v>44956</v>
      </c>
      <c r="S1245" t="s">
        <v>773</v>
      </c>
      <c r="T1245" t="s">
        <v>59</v>
      </c>
      <c r="U1245" t="s">
        <v>120</v>
      </c>
      <c r="V1245" t="s">
        <v>211</v>
      </c>
      <c r="W1245">
        <v>1477</v>
      </c>
      <c r="X1245" t="s">
        <v>2706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45545</v>
      </c>
      <c r="AW1245" s="106">
        <v>3</v>
      </c>
      <c r="AX1245" s="40">
        <f>VLOOKUP(dummy_data!$AU1245,dummy_oppeained!B:C,2,0)</f>
        <v>2</v>
      </c>
      <c r="AY1245" s="22" t="str">
        <f>VLOOKUP(AT1245,dummy_oppeained!B:D,3,0)</f>
        <v>arvestus (mitteeristav)</v>
      </c>
      <c r="AZ1245" s="72" t="str">
        <f>VLOOKUP(AS:AS,hinded_abi!B:D,3,0)</f>
        <v>NULL</v>
      </c>
      <c r="BA1245" s="26" t="str">
        <f t="shared" si="57"/>
        <v/>
      </c>
      <c r="BB1245" s="27">
        <f t="shared" si="58"/>
        <v>0</v>
      </c>
      <c r="BC1245" s="95" t="str">
        <f t="shared" si="59"/>
        <v>S00050_38809190232_õppeaine33_45545</v>
      </c>
      <c r="BD1245" s="99">
        <f>COUNTIF($BC$2:BC1245, BC1245)</f>
        <v>1</v>
      </c>
    </row>
    <row r="1246" spans="1:56" hidden="1" x14ac:dyDescent="0.25">
      <c r="A1246" t="s">
        <v>351</v>
      </c>
      <c r="B1246" t="s">
        <v>277</v>
      </c>
      <c r="C1246" t="s">
        <v>156</v>
      </c>
      <c r="D1246" t="s">
        <v>906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937</v>
      </c>
      <c r="Q1246" t="s">
        <v>10</v>
      </c>
      <c r="R1246" s="1">
        <v>44956</v>
      </c>
      <c r="S1246" t="s">
        <v>773</v>
      </c>
      <c r="T1246" t="s">
        <v>59</v>
      </c>
      <c r="U1246" t="s">
        <v>120</v>
      </c>
      <c r="V1246" t="s">
        <v>211</v>
      </c>
      <c r="W1246">
        <v>1477</v>
      </c>
      <c r="X1246" t="s">
        <v>2706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45179</v>
      </c>
      <c r="AW1246" s="106">
        <v>3</v>
      </c>
      <c r="AX1246" s="15">
        <f>VLOOKUP(dummy_data!$AU1246,dummy_oppeained!B:C,2,0)</f>
        <v>10</v>
      </c>
      <c r="AY1246" s="22" t="str">
        <f>VLOOKUP(AT1246,dummy_oppeained!B:D,3,0)</f>
        <v>eksam (eristav hindamine)</v>
      </c>
      <c r="AZ1246" s="72">
        <f>VLOOKUP(AS:AS,hinded_abi!B:D,3,0)</f>
        <v>2</v>
      </c>
      <c r="BA1246" s="26">
        <f t="shared" si="57"/>
        <v>20</v>
      </c>
      <c r="BB1246" s="27">
        <f t="shared" si="58"/>
        <v>10</v>
      </c>
      <c r="BC1246" s="95" t="str">
        <f t="shared" si="59"/>
        <v>S00050_38809190232_õppeaine11_45179</v>
      </c>
      <c r="BD1246" s="99">
        <f>COUNTIF($BC$2:BC1246, BC1246)</f>
        <v>1</v>
      </c>
    </row>
    <row r="1247" spans="1:56" hidden="1" x14ac:dyDescent="0.25">
      <c r="A1247" t="s">
        <v>351</v>
      </c>
      <c r="B1247" t="s">
        <v>277</v>
      </c>
      <c r="C1247" t="s">
        <v>156</v>
      </c>
      <c r="D1247" t="s">
        <v>906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937</v>
      </c>
      <c r="Q1247" t="s">
        <v>10</v>
      </c>
      <c r="R1247" s="1">
        <v>44956</v>
      </c>
      <c r="S1247" t="s">
        <v>773</v>
      </c>
      <c r="T1247" t="s">
        <v>59</v>
      </c>
      <c r="U1247" t="s">
        <v>120</v>
      </c>
      <c r="V1247" t="s">
        <v>211</v>
      </c>
      <c r="W1247">
        <v>1477</v>
      </c>
      <c r="X1247" t="s">
        <v>2706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45910</v>
      </c>
      <c r="AW1247" s="106">
        <v>3</v>
      </c>
      <c r="AX1247" s="40">
        <f>VLOOKUP(dummy_data!$AU1247,dummy_oppeained!B:C,2,0)</f>
        <v>6</v>
      </c>
      <c r="AY1247" s="22" t="str">
        <f>VLOOKUP(AT1247,dummy_oppeained!B:D,3,0)</f>
        <v>hindeline arvestus (eristav hindamine)</v>
      </c>
      <c r="AZ1247" s="72">
        <f>VLOOKUP(AS:AS,hinded_abi!B:D,3,0)</f>
        <v>0</v>
      </c>
      <c r="BA1247" s="26">
        <f t="shared" si="57"/>
        <v>0</v>
      </c>
      <c r="BB1247" s="27">
        <f t="shared" si="58"/>
        <v>6</v>
      </c>
      <c r="BC1247" s="95" t="str">
        <f t="shared" si="59"/>
        <v>S00050_38809190232_õppeaine41_45910</v>
      </c>
      <c r="BD1247" s="99">
        <f>COUNTIF($BC$2:BC1247, BC1247)</f>
        <v>1</v>
      </c>
    </row>
    <row r="1248" spans="1:56" hidden="1" x14ac:dyDescent="0.25">
      <c r="A1248" t="s">
        <v>351</v>
      </c>
      <c r="B1248" t="s">
        <v>277</v>
      </c>
      <c r="C1248" t="s">
        <v>156</v>
      </c>
      <c r="D1248" t="s">
        <v>906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937</v>
      </c>
      <c r="Q1248" t="s">
        <v>10</v>
      </c>
      <c r="R1248" s="1">
        <v>44956</v>
      </c>
      <c r="S1248" t="s">
        <v>773</v>
      </c>
      <c r="T1248" t="s">
        <v>59</v>
      </c>
      <c r="U1248" t="s">
        <v>120</v>
      </c>
      <c r="V1248" t="s">
        <v>211</v>
      </c>
      <c r="W1248">
        <v>1477</v>
      </c>
      <c r="X1248" t="s">
        <v>2706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44449</v>
      </c>
      <c r="AW1248" s="106">
        <v>3</v>
      </c>
      <c r="AX1248" s="15">
        <f>VLOOKUP(dummy_data!$AU1248,dummy_oppeained!B:C,2,0)</f>
        <v>6</v>
      </c>
      <c r="AY1248" s="22" t="str">
        <f>VLOOKUP(AT1248,dummy_oppeained!B:D,3,0)</f>
        <v>hindeline arvestus (eristav hindamine)</v>
      </c>
      <c r="AZ1248" s="72">
        <f>VLOOKUP(AS:AS,hinded_abi!B:D,3,0)</f>
        <v>5</v>
      </c>
      <c r="BA1248" s="26">
        <f t="shared" si="57"/>
        <v>30</v>
      </c>
      <c r="BB1248" s="27">
        <f t="shared" si="58"/>
        <v>6</v>
      </c>
      <c r="BC1248" s="95" t="str">
        <f t="shared" si="59"/>
        <v>S00050_38809190232_õppeaine70_44449</v>
      </c>
      <c r="BD1248" s="99">
        <f>COUNTIF($BC$2:BC1248, BC1248)</f>
        <v>1</v>
      </c>
    </row>
    <row r="1249" spans="1:56" hidden="1" x14ac:dyDescent="0.25">
      <c r="A1249" t="s">
        <v>351</v>
      </c>
      <c r="B1249" t="s">
        <v>277</v>
      </c>
      <c r="C1249" t="s">
        <v>156</v>
      </c>
      <c r="D1249" t="s">
        <v>906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937</v>
      </c>
      <c r="Q1249" t="s">
        <v>10</v>
      </c>
      <c r="R1249" s="1">
        <v>44956</v>
      </c>
      <c r="S1249" t="s">
        <v>773</v>
      </c>
      <c r="T1249" t="s">
        <v>59</v>
      </c>
      <c r="U1249" t="s">
        <v>120</v>
      </c>
      <c r="V1249" t="s">
        <v>211</v>
      </c>
      <c r="W1249">
        <v>1477</v>
      </c>
      <c r="X1249" t="s">
        <v>2706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44814</v>
      </c>
      <c r="AW1249" s="106">
        <v>3</v>
      </c>
      <c r="AX1249" s="40">
        <f>VLOOKUP(dummy_data!$AU1249,dummy_oppeained!B:C,2,0)</f>
        <v>9</v>
      </c>
      <c r="AY1249" s="22" t="str">
        <f>VLOOKUP(AT1249,dummy_oppeained!B:D,3,0)</f>
        <v>eksam (eristav hindamine)</v>
      </c>
      <c r="AZ1249" s="72">
        <f>VLOOKUP(AS:AS,hinded_abi!B:D,3,0)</f>
        <v>4</v>
      </c>
      <c r="BA1249" s="26">
        <f t="shared" si="57"/>
        <v>36</v>
      </c>
      <c r="BB1249" s="27">
        <f t="shared" si="58"/>
        <v>9</v>
      </c>
      <c r="BC1249" s="95" t="str">
        <f t="shared" si="59"/>
        <v>S00050_38809190232_õppeaine66_44814</v>
      </c>
      <c r="BD1249" s="99">
        <f>COUNTIF($BC$2:BC1249, BC1249)</f>
        <v>1</v>
      </c>
    </row>
    <row r="1250" spans="1:56" hidden="1" x14ac:dyDescent="0.25">
      <c r="A1250" t="s">
        <v>353</v>
      </c>
      <c r="B1250" t="s">
        <v>261</v>
      </c>
      <c r="C1250" t="s">
        <v>49</v>
      </c>
      <c r="D1250" t="s">
        <v>891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931</v>
      </c>
      <c r="Q1250" t="s">
        <v>246</v>
      </c>
      <c r="R1250" s="1">
        <v>45042</v>
      </c>
      <c r="S1250" t="s">
        <v>773</v>
      </c>
      <c r="T1250" t="s">
        <v>191</v>
      </c>
      <c r="U1250" t="s">
        <v>120</v>
      </c>
      <c r="V1250" t="s">
        <v>247</v>
      </c>
      <c r="W1250">
        <v>214475</v>
      </c>
      <c r="X1250" t="s">
        <v>2706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44237</v>
      </c>
      <c r="AW1250" s="106">
        <v>3</v>
      </c>
      <c r="AX1250" s="15">
        <f>VLOOKUP(dummy_data!$AU1250,dummy_oppeained!B:C,2,0)</f>
        <v>5</v>
      </c>
      <c r="AY1250" s="22" t="str">
        <f>VLOOKUP(AT1250,dummy_oppeained!B:D,3,0)</f>
        <v>hindeline arvestus (eristav hindamine)</v>
      </c>
      <c r="AZ1250" s="72">
        <f>VLOOKUP(AS:AS,hinded_abi!B:D,3,0)</f>
        <v>3</v>
      </c>
      <c r="BA1250" s="26">
        <f t="shared" si="57"/>
        <v>15</v>
      </c>
      <c r="BB1250" s="27">
        <f t="shared" si="58"/>
        <v>5</v>
      </c>
      <c r="BC1250" s="95" t="str">
        <f t="shared" si="59"/>
        <v>S00051_32012222097_õppeaine54_44237</v>
      </c>
      <c r="BD1250" s="99">
        <f>COUNTIF($BC$2:BC1250, BC1250)</f>
        <v>1</v>
      </c>
    </row>
    <row r="1251" spans="1:56" hidden="1" x14ac:dyDescent="0.25">
      <c r="A1251" t="s">
        <v>353</v>
      </c>
      <c r="B1251" t="s">
        <v>261</v>
      </c>
      <c r="C1251" t="s">
        <v>49</v>
      </c>
      <c r="D1251" t="s">
        <v>891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931</v>
      </c>
      <c r="Q1251" t="s">
        <v>246</v>
      </c>
      <c r="R1251" s="1">
        <v>45042</v>
      </c>
      <c r="S1251" t="s">
        <v>773</v>
      </c>
      <c r="T1251" t="s">
        <v>191</v>
      </c>
      <c r="U1251" t="s">
        <v>120</v>
      </c>
      <c r="V1251" t="s">
        <v>247</v>
      </c>
      <c r="W1251">
        <v>214475</v>
      </c>
      <c r="X1251" t="s">
        <v>2706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45332</v>
      </c>
      <c r="AW1251" s="106">
        <v>3</v>
      </c>
      <c r="AX1251" s="40">
        <f>VLOOKUP(dummy_data!$AU1251,dummy_oppeained!B:C,2,0)</f>
        <v>5</v>
      </c>
      <c r="AY1251" s="22" t="str">
        <f>VLOOKUP(AT1251,dummy_oppeained!B:D,3,0)</f>
        <v>hindeline arvestus (eristav hindamine)</v>
      </c>
      <c r="AZ1251" s="72">
        <f>VLOOKUP(AS:AS,hinded_abi!B:D,3,0)</f>
        <v>0</v>
      </c>
      <c r="BA1251" s="26">
        <f t="shared" si="57"/>
        <v>0</v>
      </c>
      <c r="BB1251" s="27">
        <f t="shared" si="58"/>
        <v>5</v>
      </c>
      <c r="BC1251" s="95" t="str">
        <f t="shared" si="59"/>
        <v>S00051_32012222097_õppeaine12_45332</v>
      </c>
      <c r="BD1251" s="99">
        <f>COUNTIF($BC$2:BC1251, BC1251)</f>
        <v>1</v>
      </c>
    </row>
    <row r="1252" spans="1:56" hidden="1" x14ac:dyDescent="0.25">
      <c r="A1252" t="s">
        <v>353</v>
      </c>
      <c r="B1252" t="s">
        <v>261</v>
      </c>
      <c r="C1252" t="s">
        <v>49</v>
      </c>
      <c r="D1252" t="s">
        <v>891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931</v>
      </c>
      <c r="Q1252" t="s">
        <v>246</v>
      </c>
      <c r="R1252" s="1">
        <v>45042</v>
      </c>
      <c r="S1252" t="s">
        <v>773</v>
      </c>
      <c r="T1252" t="s">
        <v>191</v>
      </c>
      <c r="U1252" t="s">
        <v>120</v>
      </c>
      <c r="V1252" t="s">
        <v>247</v>
      </c>
      <c r="W1252">
        <v>214475</v>
      </c>
      <c r="X1252" t="s">
        <v>2706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45545</v>
      </c>
      <c r="AW1252" s="106">
        <v>3</v>
      </c>
      <c r="AX1252" s="15">
        <f>VLOOKUP(dummy_data!$AU1252,dummy_oppeained!B:C,2,0)</f>
        <v>3</v>
      </c>
      <c r="AY1252" s="22" t="str">
        <f>VLOOKUP(AT1252,dummy_oppeained!B:D,3,0)</f>
        <v>arvestus (mitteeristav)</v>
      </c>
      <c r="AZ1252" s="72" t="str">
        <f>VLOOKUP(AS:AS,hinded_abi!B:D,3,0)</f>
        <v>NULL</v>
      </c>
      <c r="BA1252" s="26" t="str">
        <f t="shared" si="57"/>
        <v/>
      </c>
      <c r="BB1252" s="27">
        <f t="shared" si="58"/>
        <v>0</v>
      </c>
      <c r="BC1252" s="95" t="str">
        <f t="shared" si="59"/>
        <v>S00051_32012222097_õppeaine57_45545</v>
      </c>
      <c r="BD1252" s="99">
        <f>COUNTIF($BC$2:BC1252, BC1252)</f>
        <v>1</v>
      </c>
    </row>
    <row r="1253" spans="1:56" hidden="1" x14ac:dyDescent="0.25">
      <c r="A1253" t="s">
        <v>353</v>
      </c>
      <c r="B1253" t="s">
        <v>261</v>
      </c>
      <c r="C1253" t="s">
        <v>49</v>
      </c>
      <c r="D1253" t="s">
        <v>891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931</v>
      </c>
      <c r="Q1253" t="s">
        <v>246</v>
      </c>
      <c r="R1253" s="1">
        <v>45042</v>
      </c>
      <c r="S1253" t="s">
        <v>773</v>
      </c>
      <c r="T1253" t="s">
        <v>191</v>
      </c>
      <c r="U1253" t="s">
        <v>120</v>
      </c>
      <c r="V1253" t="s">
        <v>247</v>
      </c>
      <c r="W1253">
        <v>214475</v>
      </c>
      <c r="X1253" t="s">
        <v>2706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45910</v>
      </c>
      <c r="AW1253" s="106">
        <v>3</v>
      </c>
      <c r="AX1253" s="40">
        <f>VLOOKUP(dummy_data!$AU1253,dummy_oppeained!B:C,2,0)</f>
        <v>8</v>
      </c>
      <c r="AY1253" s="22" t="str">
        <f>VLOOKUP(AT1253,dummy_oppeained!B:D,3,0)</f>
        <v>eksam (eristav hindamine)</v>
      </c>
      <c r="AZ1253" s="72">
        <f>VLOOKUP(AS:AS,hinded_abi!B:D,3,0)</f>
        <v>1</v>
      </c>
      <c r="BA1253" s="26">
        <f t="shared" si="57"/>
        <v>8</v>
      </c>
      <c r="BB1253" s="27">
        <f t="shared" si="58"/>
        <v>8</v>
      </c>
      <c r="BC1253" s="95" t="str">
        <f t="shared" si="59"/>
        <v>S00051_32012222097_õppeaine23_45910</v>
      </c>
      <c r="BD1253" s="99">
        <f>COUNTIF($BC$2:BC1253, BC1253)</f>
        <v>1</v>
      </c>
    </row>
    <row r="1254" spans="1:56" hidden="1" x14ac:dyDescent="0.25">
      <c r="A1254" t="s">
        <v>353</v>
      </c>
      <c r="B1254" t="s">
        <v>261</v>
      </c>
      <c r="C1254" t="s">
        <v>49</v>
      </c>
      <c r="D1254" t="s">
        <v>891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931</v>
      </c>
      <c r="Q1254" t="s">
        <v>246</v>
      </c>
      <c r="R1254" s="1">
        <v>45042</v>
      </c>
      <c r="S1254" t="s">
        <v>773</v>
      </c>
      <c r="T1254" t="s">
        <v>191</v>
      </c>
      <c r="U1254" t="s">
        <v>120</v>
      </c>
      <c r="V1254" t="s">
        <v>247</v>
      </c>
      <c r="W1254">
        <v>214475</v>
      </c>
      <c r="X1254" t="s">
        <v>2706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45332</v>
      </c>
      <c r="AW1254" s="106">
        <v>3</v>
      </c>
      <c r="AX1254" s="15">
        <f>VLOOKUP(dummy_data!$AU1254,dummy_oppeained!B:C,2,0)</f>
        <v>9</v>
      </c>
      <c r="AY1254" s="22" t="str">
        <f>VLOOKUP(AT1254,dummy_oppeained!B:D,3,0)</f>
        <v>eksam (eristav hindamine)</v>
      </c>
      <c r="AZ1254" s="72">
        <f>VLOOKUP(AS:AS,hinded_abi!B:D,3,0)</f>
        <v>0</v>
      </c>
      <c r="BA1254" s="26">
        <f t="shared" si="57"/>
        <v>0</v>
      </c>
      <c r="BB1254" s="27">
        <f t="shared" si="58"/>
        <v>9</v>
      </c>
      <c r="BC1254" s="95" t="str">
        <f t="shared" si="59"/>
        <v>S00051_32012222097_õppeaine94_45332</v>
      </c>
      <c r="BD1254" s="99">
        <f>COUNTIF($BC$2:BC1254, BC1254)</f>
        <v>1</v>
      </c>
    </row>
    <row r="1255" spans="1:56" hidden="1" x14ac:dyDescent="0.25">
      <c r="A1255" t="s">
        <v>353</v>
      </c>
      <c r="B1255" t="s">
        <v>261</v>
      </c>
      <c r="C1255" t="s">
        <v>49</v>
      </c>
      <c r="D1255" t="s">
        <v>891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931</v>
      </c>
      <c r="Q1255" t="s">
        <v>246</v>
      </c>
      <c r="R1255" s="1">
        <v>45042</v>
      </c>
      <c r="S1255" t="s">
        <v>773</v>
      </c>
      <c r="T1255" t="s">
        <v>191</v>
      </c>
      <c r="U1255" t="s">
        <v>120</v>
      </c>
      <c r="V1255" t="s">
        <v>247</v>
      </c>
      <c r="W1255">
        <v>214475</v>
      </c>
      <c r="X1255" t="s">
        <v>2706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44967</v>
      </c>
      <c r="AW1255" s="106">
        <v>3</v>
      </c>
      <c r="AX1255" s="40">
        <f>VLOOKUP(dummy_data!$AU1255,dummy_oppeained!B:C,2,0)</f>
        <v>6</v>
      </c>
      <c r="AY1255" s="22" t="str">
        <f>VLOOKUP(AT1255,dummy_oppeained!B:D,3,0)</f>
        <v>hindeline arvestus (eristav hindamine)</v>
      </c>
      <c r="AZ1255" s="72">
        <f>VLOOKUP(AS:AS,hinded_abi!B:D,3,0)</f>
        <v>0</v>
      </c>
      <c r="BA1255" s="26">
        <f t="shared" si="57"/>
        <v>0</v>
      </c>
      <c r="BB1255" s="27">
        <f t="shared" si="58"/>
        <v>6</v>
      </c>
      <c r="BC1255" s="95" t="str">
        <f t="shared" si="59"/>
        <v>S00051_32012222097_õppeaine14_44967</v>
      </c>
      <c r="BD1255" s="99">
        <f>COUNTIF($BC$2:BC1255, BC1255)</f>
        <v>1</v>
      </c>
    </row>
    <row r="1256" spans="1:56" hidden="1" x14ac:dyDescent="0.25">
      <c r="A1256" t="s">
        <v>353</v>
      </c>
      <c r="B1256" t="s">
        <v>261</v>
      </c>
      <c r="C1256" t="s">
        <v>49</v>
      </c>
      <c r="D1256" t="s">
        <v>891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931</v>
      </c>
      <c r="Q1256" t="s">
        <v>246</v>
      </c>
      <c r="R1256" s="1">
        <v>45042</v>
      </c>
      <c r="S1256" t="s">
        <v>773</v>
      </c>
      <c r="T1256" t="s">
        <v>191</v>
      </c>
      <c r="U1256" t="s">
        <v>120</v>
      </c>
      <c r="V1256" t="s">
        <v>247</v>
      </c>
      <c r="W1256">
        <v>214475</v>
      </c>
      <c r="X1256" t="s">
        <v>2706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44814</v>
      </c>
      <c r="AW1256" s="106">
        <v>3</v>
      </c>
      <c r="AX1256" s="15">
        <f>VLOOKUP(dummy_data!$AU1256,dummy_oppeained!B:C,2,0)</f>
        <v>2</v>
      </c>
      <c r="AY1256" s="22" t="str">
        <f>VLOOKUP(AT1256,dummy_oppeained!B:D,3,0)</f>
        <v>arvestus (mitteeristav)</v>
      </c>
      <c r="AZ1256" s="72" t="str">
        <f>VLOOKUP(AS:AS,hinded_abi!B:D,3,0)</f>
        <v>NULL</v>
      </c>
      <c r="BA1256" s="26" t="str">
        <f t="shared" si="57"/>
        <v/>
      </c>
      <c r="BB1256" s="27">
        <f t="shared" si="58"/>
        <v>0</v>
      </c>
      <c r="BC1256" s="95" t="str">
        <f t="shared" si="59"/>
        <v>S00051_32012222097_õppeaine75_44814</v>
      </c>
      <c r="BD1256" s="99">
        <f>COUNTIF($BC$2:BC1256, BC1256)</f>
        <v>1</v>
      </c>
    </row>
    <row r="1257" spans="1:56" hidden="1" x14ac:dyDescent="0.25">
      <c r="A1257" t="s">
        <v>353</v>
      </c>
      <c r="B1257" t="s">
        <v>261</v>
      </c>
      <c r="C1257" t="s">
        <v>49</v>
      </c>
      <c r="D1257" t="s">
        <v>891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931</v>
      </c>
      <c r="Q1257" t="s">
        <v>246</v>
      </c>
      <c r="R1257" s="1">
        <v>45042</v>
      </c>
      <c r="S1257" t="s">
        <v>773</v>
      </c>
      <c r="T1257" t="s">
        <v>191</v>
      </c>
      <c r="U1257" t="s">
        <v>120</v>
      </c>
      <c r="V1257" t="s">
        <v>247</v>
      </c>
      <c r="W1257">
        <v>214475</v>
      </c>
      <c r="X1257" t="s">
        <v>2706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44602</v>
      </c>
      <c r="AW1257" s="106">
        <v>3</v>
      </c>
      <c r="AX1257" s="40">
        <f>VLOOKUP(dummy_data!$AU1257,dummy_oppeained!B:C,2,0)</f>
        <v>5</v>
      </c>
      <c r="AY1257" s="22" t="str">
        <f>VLOOKUP(AT1257,dummy_oppeained!B:D,3,0)</f>
        <v>hindeline arvestus (eristav hindamine)</v>
      </c>
      <c r="AZ1257" s="72">
        <f>VLOOKUP(AS:AS,hinded_abi!B:D,3,0)</f>
        <v>4</v>
      </c>
      <c r="BA1257" s="26">
        <f t="shared" si="57"/>
        <v>20</v>
      </c>
      <c r="BB1257" s="27">
        <f t="shared" si="58"/>
        <v>5</v>
      </c>
      <c r="BC1257" s="95" t="str">
        <f t="shared" si="59"/>
        <v>S00051_32012222097_õppeaine82_44602</v>
      </c>
      <c r="BD1257" s="99">
        <f>COUNTIF($BC$2:BC1257, BC1257)</f>
        <v>1</v>
      </c>
    </row>
    <row r="1258" spans="1:56" hidden="1" x14ac:dyDescent="0.25">
      <c r="A1258" t="s">
        <v>353</v>
      </c>
      <c r="B1258" t="s">
        <v>261</v>
      </c>
      <c r="C1258" t="s">
        <v>49</v>
      </c>
      <c r="D1258" t="s">
        <v>891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931</v>
      </c>
      <c r="Q1258" t="s">
        <v>246</v>
      </c>
      <c r="R1258" s="1">
        <v>45042</v>
      </c>
      <c r="S1258" t="s">
        <v>773</v>
      </c>
      <c r="T1258" t="s">
        <v>191</v>
      </c>
      <c r="U1258" t="s">
        <v>120</v>
      </c>
      <c r="V1258" t="s">
        <v>247</v>
      </c>
      <c r="W1258">
        <v>214475</v>
      </c>
      <c r="X1258" t="s">
        <v>2706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45910</v>
      </c>
      <c r="AW1258" s="106">
        <v>3</v>
      </c>
      <c r="AX1258" s="15">
        <f>VLOOKUP(dummy_data!$AU1258,dummy_oppeained!B:C,2,0)</f>
        <v>6</v>
      </c>
      <c r="AY1258" s="22" t="str">
        <f>VLOOKUP(AT1258,dummy_oppeained!B:D,3,0)</f>
        <v>hindeline arvestus (eristav hindamine)</v>
      </c>
      <c r="AZ1258" s="72">
        <f>VLOOKUP(AS:AS,hinded_abi!B:D,3,0)</f>
        <v>5</v>
      </c>
      <c r="BA1258" s="26">
        <f t="shared" si="57"/>
        <v>30</v>
      </c>
      <c r="BB1258" s="27">
        <f t="shared" si="58"/>
        <v>6</v>
      </c>
      <c r="BC1258" s="95" t="str">
        <f t="shared" si="59"/>
        <v>S00051_32012222097_õppeaine50_45910</v>
      </c>
      <c r="BD1258" s="99">
        <f>COUNTIF($BC$2:BC1258, BC1258)</f>
        <v>1</v>
      </c>
    </row>
    <row r="1259" spans="1:56" hidden="1" x14ac:dyDescent="0.25">
      <c r="A1259" t="s">
        <v>355</v>
      </c>
      <c r="B1259" t="s">
        <v>242</v>
      </c>
      <c r="C1259" t="s">
        <v>291</v>
      </c>
      <c r="D1259" t="s">
        <v>899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940</v>
      </c>
      <c r="Q1259" t="s">
        <v>246</v>
      </c>
      <c r="R1259" s="1">
        <v>44929</v>
      </c>
      <c r="S1259" t="s">
        <v>773</v>
      </c>
      <c r="T1259" t="s">
        <v>119</v>
      </c>
      <c r="U1259" t="s">
        <v>176</v>
      </c>
      <c r="V1259" t="s">
        <v>61</v>
      </c>
      <c r="W1259">
        <v>3311</v>
      </c>
      <c r="X1259" t="s">
        <v>2706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44602</v>
      </c>
      <c r="AW1259" s="106">
        <v>4</v>
      </c>
      <c r="AX1259" s="40">
        <f>VLOOKUP(dummy_data!$AU1259,dummy_oppeained!B:C,2,0)</f>
        <v>2</v>
      </c>
      <c r="AY1259" s="22" t="str">
        <f>VLOOKUP(AT1259,dummy_oppeained!B:D,3,0)</f>
        <v>arvestus (mitteeristav)</v>
      </c>
      <c r="AZ1259" s="72" t="str">
        <f>VLOOKUP(AS:AS,hinded_abi!B:D,3,0)</f>
        <v>NULL</v>
      </c>
      <c r="BA1259" s="26" t="str">
        <f t="shared" si="57"/>
        <v/>
      </c>
      <c r="BB1259" s="27">
        <f t="shared" si="58"/>
        <v>0</v>
      </c>
      <c r="BC1259" s="95" t="str">
        <f t="shared" si="59"/>
        <v>S00052_31611177980_õppeaine5_44602</v>
      </c>
      <c r="BD1259" s="99">
        <f>COUNTIF($BC$2:BC1259, BC1259)</f>
        <v>1</v>
      </c>
    </row>
    <row r="1260" spans="1:56" hidden="1" x14ac:dyDescent="0.25">
      <c r="A1260" t="s">
        <v>355</v>
      </c>
      <c r="B1260" t="s">
        <v>242</v>
      </c>
      <c r="C1260" t="s">
        <v>291</v>
      </c>
      <c r="D1260" t="s">
        <v>899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940</v>
      </c>
      <c r="Q1260" t="s">
        <v>246</v>
      </c>
      <c r="R1260" s="1">
        <v>44929</v>
      </c>
      <c r="S1260" t="s">
        <v>773</v>
      </c>
      <c r="T1260" t="s">
        <v>119</v>
      </c>
      <c r="U1260" t="s">
        <v>176</v>
      </c>
      <c r="V1260" t="s">
        <v>61</v>
      </c>
      <c r="W1260">
        <v>3311</v>
      </c>
      <c r="X1260" t="s">
        <v>2706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44084</v>
      </c>
      <c r="AW1260" s="106">
        <v>4</v>
      </c>
      <c r="AX1260" s="15">
        <f>VLOOKUP(dummy_data!$AU1260,dummy_oppeained!B:C,2,0)</f>
        <v>9</v>
      </c>
      <c r="AY1260" s="22" t="str">
        <f>VLOOKUP(AT1260,dummy_oppeained!B:D,3,0)</f>
        <v>eksam (eristav hindamine)</v>
      </c>
      <c r="AZ1260" s="72">
        <f>VLOOKUP(AS:AS,hinded_abi!B:D,3,0)</f>
        <v>3</v>
      </c>
      <c r="BA1260" s="26">
        <f t="shared" si="57"/>
        <v>27</v>
      </c>
      <c r="BB1260" s="27">
        <f t="shared" si="58"/>
        <v>9</v>
      </c>
      <c r="BC1260" s="95" t="str">
        <f t="shared" si="59"/>
        <v>S00052_31611177980_õppeaine52_44084</v>
      </c>
      <c r="BD1260" s="99">
        <f>COUNTIF($BC$2:BC1260, BC1260)</f>
        <v>1</v>
      </c>
    </row>
    <row r="1261" spans="1:56" hidden="1" x14ac:dyDescent="0.25">
      <c r="A1261" t="s">
        <v>355</v>
      </c>
      <c r="B1261" t="s">
        <v>242</v>
      </c>
      <c r="C1261" t="s">
        <v>291</v>
      </c>
      <c r="D1261" t="s">
        <v>899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940</v>
      </c>
      <c r="Q1261" t="s">
        <v>246</v>
      </c>
      <c r="R1261" s="1">
        <v>44929</v>
      </c>
      <c r="S1261" t="s">
        <v>773</v>
      </c>
      <c r="T1261" t="s">
        <v>119</v>
      </c>
      <c r="U1261" t="s">
        <v>176</v>
      </c>
      <c r="V1261" t="s">
        <v>61</v>
      </c>
      <c r="W1261">
        <v>3311</v>
      </c>
      <c r="X1261" t="s">
        <v>2706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45545</v>
      </c>
      <c r="AW1261" s="106">
        <v>4</v>
      </c>
      <c r="AX1261" s="40">
        <f>VLOOKUP(dummy_data!$AU1261,dummy_oppeained!B:C,2,0)</f>
        <v>6</v>
      </c>
      <c r="AY1261" s="22" t="str">
        <f>VLOOKUP(AT1261,dummy_oppeained!B:D,3,0)</f>
        <v>hindeline arvestus (eristav hindamine)</v>
      </c>
      <c r="AZ1261" s="72">
        <f>VLOOKUP(AS:AS,hinded_abi!B:D,3,0)</f>
        <v>5</v>
      </c>
      <c r="BA1261" s="26">
        <f t="shared" si="57"/>
        <v>30</v>
      </c>
      <c r="BB1261" s="27">
        <f t="shared" si="58"/>
        <v>6</v>
      </c>
      <c r="BC1261" s="95" t="str">
        <f t="shared" si="59"/>
        <v>S00052_31611177980_õppeaine13_45545</v>
      </c>
      <c r="BD1261" s="99">
        <f>COUNTIF($BC$2:BC1261, BC1261)</f>
        <v>1</v>
      </c>
    </row>
    <row r="1262" spans="1:56" hidden="1" x14ac:dyDescent="0.25">
      <c r="A1262" t="s">
        <v>355</v>
      </c>
      <c r="B1262" t="s">
        <v>242</v>
      </c>
      <c r="C1262" t="s">
        <v>291</v>
      </c>
      <c r="D1262" t="s">
        <v>899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940</v>
      </c>
      <c r="Q1262" t="s">
        <v>246</v>
      </c>
      <c r="R1262" s="1">
        <v>44929</v>
      </c>
      <c r="S1262" t="s">
        <v>773</v>
      </c>
      <c r="T1262" t="s">
        <v>119</v>
      </c>
      <c r="U1262" t="s">
        <v>176</v>
      </c>
      <c r="V1262" t="s">
        <v>61</v>
      </c>
      <c r="W1262">
        <v>3311</v>
      </c>
      <c r="X1262" t="s">
        <v>2706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45179</v>
      </c>
      <c r="AW1262" s="106">
        <v>4</v>
      </c>
      <c r="AX1262" s="15">
        <f>VLOOKUP(dummy_data!$AU1262,dummy_oppeained!B:C,2,0)</f>
        <v>5</v>
      </c>
      <c r="AY1262" s="22" t="str">
        <f>VLOOKUP(AT1262,dummy_oppeained!B:D,3,0)</f>
        <v>hindeline arvestus (eristav hindamine)</v>
      </c>
      <c r="AZ1262" s="72">
        <f>VLOOKUP(AS:AS,hinded_abi!B:D,3,0)</f>
        <v>2</v>
      </c>
      <c r="BA1262" s="26">
        <f t="shared" si="57"/>
        <v>10</v>
      </c>
      <c r="BB1262" s="27">
        <f t="shared" si="58"/>
        <v>5</v>
      </c>
      <c r="BC1262" s="95" t="str">
        <f t="shared" si="59"/>
        <v>S00052_31611177980_õppeaine96_45179</v>
      </c>
      <c r="BD1262" s="99">
        <f>COUNTIF($BC$2:BC1262, BC1262)</f>
        <v>1</v>
      </c>
    </row>
    <row r="1263" spans="1:56" hidden="1" x14ac:dyDescent="0.25">
      <c r="A1263" t="s">
        <v>355</v>
      </c>
      <c r="B1263" t="s">
        <v>242</v>
      </c>
      <c r="C1263" t="s">
        <v>291</v>
      </c>
      <c r="D1263" t="s">
        <v>899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940</v>
      </c>
      <c r="Q1263" t="s">
        <v>246</v>
      </c>
      <c r="R1263" s="1">
        <v>44929</v>
      </c>
      <c r="S1263" t="s">
        <v>773</v>
      </c>
      <c r="T1263" t="s">
        <v>119</v>
      </c>
      <c r="U1263" t="s">
        <v>176</v>
      </c>
      <c r="V1263" t="s">
        <v>61</v>
      </c>
      <c r="W1263">
        <v>3311</v>
      </c>
      <c r="X1263" t="s">
        <v>2706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45179</v>
      </c>
      <c r="AW1263" s="106">
        <v>4</v>
      </c>
      <c r="AX1263" s="40">
        <f>VLOOKUP(dummy_data!$AU1263,dummy_oppeained!B:C,2,0)</f>
        <v>6</v>
      </c>
      <c r="AY1263" s="22" t="str">
        <f>VLOOKUP(AT1263,dummy_oppeained!B:D,3,0)</f>
        <v>hindeline arvestus (eristav hindamine)</v>
      </c>
      <c r="AZ1263" s="72">
        <f>VLOOKUP(AS:AS,hinded_abi!B:D,3,0)</f>
        <v>5</v>
      </c>
      <c r="BA1263" s="26">
        <f t="shared" si="57"/>
        <v>30</v>
      </c>
      <c r="BB1263" s="27">
        <f t="shared" si="58"/>
        <v>6</v>
      </c>
      <c r="BC1263" s="95" t="str">
        <f t="shared" si="59"/>
        <v>S00052_31611177980_õppeaine8_45179</v>
      </c>
      <c r="BD1263" s="99">
        <f>COUNTIF($BC$2:BC1263, BC1263)</f>
        <v>1</v>
      </c>
    </row>
    <row r="1264" spans="1:56" hidden="1" x14ac:dyDescent="0.25">
      <c r="A1264" t="s">
        <v>355</v>
      </c>
      <c r="B1264" t="s">
        <v>242</v>
      </c>
      <c r="C1264" t="s">
        <v>291</v>
      </c>
      <c r="D1264" t="s">
        <v>899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940</v>
      </c>
      <c r="Q1264" t="s">
        <v>246</v>
      </c>
      <c r="R1264" s="1">
        <v>44929</v>
      </c>
      <c r="S1264" t="s">
        <v>773</v>
      </c>
      <c r="T1264" t="s">
        <v>119</v>
      </c>
      <c r="U1264" t="s">
        <v>176</v>
      </c>
      <c r="V1264" t="s">
        <v>61</v>
      </c>
      <c r="W1264">
        <v>3311</v>
      </c>
      <c r="X1264" t="s">
        <v>2706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45179</v>
      </c>
      <c r="AW1264" s="106">
        <v>4</v>
      </c>
      <c r="AX1264" s="15">
        <f>VLOOKUP(dummy_data!$AU1264,dummy_oppeained!B:C,2,0)</f>
        <v>6</v>
      </c>
      <c r="AY1264" s="22" t="str">
        <f>VLOOKUP(AT1264,dummy_oppeained!B:D,3,0)</f>
        <v>hindeline arvestus (eristav hindamine)</v>
      </c>
      <c r="AZ1264" s="72">
        <f>VLOOKUP(AS:AS,hinded_abi!B:D,3,0)</f>
        <v>2</v>
      </c>
      <c r="BA1264" s="26">
        <f t="shared" si="57"/>
        <v>12</v>
      </c>
      <c r="BB1264" s="27">
        <f t="shared" si="58"/>
        <v>6</v>
      </c>
      <c r="BC1264" s="95" t="str">
        <f t="shared" si="59"/>
        <v>S00052_31611177980_õppeaine92_45179</v>
      </c>
      <c r="BD1264" s="99">
        <f>COUNTIF($BC$2:BC1264, BC1264)</f>
        <v>1</v>
      </c>
    </row>
    <row r="1265" spans="1:56" hidden="1" x14ac:dyDescent="0.25">
      <c r="A1265" t="s">
        <v>355</v>
      </c>
      <c r="B1265" t="s">
        <v>242</v>
      </c>
      <c r="C1265" t="s">
        <v>291</v>
      </c>
      <c r="D1265" t="s">
        <v>899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940</v>
      </c>
      <c r="Q1265" t="s">
        <v>246</v>
      </c>
      <c r="R1265" s="1">
        <v>44929</v>
      </c>
      <c r="S1265" t="s">
        <v>773</v>
      </c>
      <c r="T1265" t="s">
        <v>119</v>
      </c>
      <c r="U1265" t="s">
        <v>176</v>
      </c>
      <c r="V1265" t="s">
        <v>61</v>
      </c>
      <c r="W1265">
        <v>3311</v>
      </c>
      <c r="X1265" t="s">
        <v>2706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45179</v>
      </c>
      <c r="AW1265" s="106">
        <v>4</v>
      </c>
      <c r="AX1265" s="40">
        <f>VLOOKUP(dummy_data!$AU1265,dummy_oppeained!B:C,2,0)</f>
        <v>3</v>
      </c>
      <c r="AY1265" s="22" t="str">
        <f>VLOOKUP(AT1265,dummy_oppeained!B:D,3,0)</f>
        <v>arvestus (mitteeristav)</v>
      </c>
      <c r="AZ1265" s="72">
        <f>VLOOKUP(AS:AS,hinded_abi!B:D,3,0)</f>
        <v>0</v>
      </c>
      <c r="BA1265" s="26">
        <f t="shared" si="57"/>
        <v>0</v>
      </c>
      <c r="BB1265" s="27">
        <f t="shared" si="58"/>
        <v>0</v>
      </c>
      <c r="BC1265" s="95" t="str">
        <f t="shared" si="59"/>
        <v>S00052_31611177980_õppeaine1_45179</v>
      </c>
      <c r="BD1265" s="99">
        <f>COUNTIF($BC$2:BC1265, BC1265)</f>
        <v>1</v>
      </c>
    </row>
    <row r="1266" spans="1:56" hidden="1" x14ac:dyDescent="0.25">
      <c r="A1266" t="s">
        <v>355</v>
      </c>
      <c r="B1266" t="s">
        <v>242</v>
      </c>
      <c r="C1266" t="s">
        <v>291</v>
      </c>
      <c r="D1266" t="s">
        <v>899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940</v>
      </c>
      <c r="Q1266" t="s">
        <v>246</v>
      </c>
      <c r="R1266" s="1">
        <v>44929</v>
      </c>
      <c r="S1266" t="s">
        <v>773</v>
      </c>
      <c r="T1266" t="s">
        <v>119</v>
      </c>
      <c r="U1266" t="s">
        <v>176</v>
      </c>
      <c r="V1266" t="s">
        <v>61</v>
      </c>
      <c r="W1266">
        <v>3311</v>
      </c>
      <c r="X1266" t="s">
        <v>2706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45332</v>
      </c>
      <c r="AW1266" s="106">
        <v>4</v>
      </c>
      <c r="AX1266" s="15">
        <f>VLOOKUP(dummy_data!$AU1266,dummy_oppeained!B:C,2,0)</f>
        <v>6</v>
      </c>
      <c r="AY1266" s="22" t="str">
        <f>VLOOKUP(AT1266,dummy_oppeained!B:D,3,0)</f>
        <v>hindeline arvestus (eristav hindamine)</v>
      </c>
      <c r="AZ1266" s="72">
        <f>VLOOKUP(AS:AS,hinded_abi!B:D,3,0)</f>
        <v>0</v>
      </c>
      <c r="BA1266" s="26">
        <f t="shared" si="57"/>
        <v>0</v>
      </c>
      <c r="BB1266" s="27">
        <f t="shared" si="58"/>
        <v>6</v>
      </c>
      <c r="BC1266" s="95" t="str">
        <f t="shared" si="59"/>
        <v>S00052_31611177980_õppeaine22_45332</v>
      </c>
      <c r="BD1266" s="99">
        <f>COUNTIF($BC$2:BC1266, BC1266)</f>
        <v>1</v>
      </c>
    </row>
    <row r="1267" spans="1:56" hidden="1" x14ac:dyDescent="0.25">
      <c r="A1267" t="s">
        <v>355</v>
      </c>
      <c r="B1267" t="s">
        <v>242</v>
      </c>
      <c r="C1267" t="s">
        <v>291</v>
      </c>
      <c r="D1267" t="s">
        <v>899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940</v>
      </c>
      <c r="Q1267" t="s">
        <v>246</v>
      </c>
      <c r="R1267" s="1">
        <v>44929</v>
      </c>
      <c r="S1267" t="s">
        <v>773</v>
      </c>
      <c r="T1267" t="s">
        <v>119</v>
      </c>
      <c r="U1267" t="s">
        <v>176</v>
      </c>
      <c r="V1267" t="s">
        <v>61</v>
      </c>
      <c r="W1267">
        <v>3311</v>
      </c>
      <c r="X1267" t="s">
        <v>2706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45179</v>
      </c>
      <c r="AW1267" s="106">
        <v>4</v>
      </c>
      <c r="AX1267" s="40">
        <f>VLOOKUP(dummy_data!$AU1267,dummy_oppeained!B:C,2,0)</f>
        <v>6</v>
      </c>
      <c r="AY1267" s="22" t="str">
        <f>VLOOKUP(AT1267,dummy_oppeained!B:D,3,0)</f>
        <v>hindeline arvestus (eristav hindamine)</v>
      </c>
      <c r="AZ1267" s="72">
        <f>VLOOKUP(AS:AS,hinded_abi!B:D,3,0)</f>
        <v>2</v>
      </c>
      <c r="BA1267" s="26">
        <f t="shared" si="57"/>
        <v>12</v>
      </c>
      <c r="BB1267" s="27">
        <f t="shared" si="58"/>
        <v>6</v>
      </c>
      <c r="BC1267" s="95" t="str">
        <f t="shared" si="59"/>
        <v>S00052_31611177980_õppeaine41_45179</v>
      </c>
      <c r="BD1267" s="99">
        <f>COUNTIF($BC$2:BC1267, BC1267)</f>
        <v>1</v>
      </c>
    </row>
    <row r="1268" spans="1:56" hidden="1" x14ac:dyDescent="0.25">
      <c r="A1268" t="s">
        <v>355</v>
      </c>
      <c r="B1268" t="s">
        <v>242</v>
      </c>
      <c r="C1268" t="s">
        <v>291</v>
      </c>
      <c r="D1268" t="s">
        <v>899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940</v>
      </c>
      <c r="Q1268" t="s">
        <v>246</v>
      </c>
      <c r="R1268" s="1">
        <v>44929</v>
      </c>
      <c r="S1268" t="s">
        <v>773</v>
      </c>
      <c r="T1268" t="s">
        <v>119</v>
      </c>
      <c r="U1268" t="s">
        <v>176</v>
      </c>
      <c r="V1268" t="s">
        <v>61</v>
      </c>
      <c r="W1268">
        <v>3311</v>
      </c>
      <c r="X1268" t="s">
        <v>2706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44967</v>
      </c>
      <c r="AW1268" s="106">
        <v>4</v>
      </c>
      <c r="AX1268" s="15">
        <f>VLOOKUP(dummy_data!$AU1268,dummy_oppeained!B:C,2,0)</f>
        <v>3</v>
      </c>
      <c r="AY1268" s="22" t="str">
        <f>VLOOKUP(AT1268,dummy_oppeained!B:D,3,0)</f>
        <v>arvestus (mitteeristav)</v>
      </c>
      <c r="AZ1268" s="72" t="str">
        <f>VLOOKUP(AS:AS,hinded_abi!B:D,3,0)</f>
        <v>NULL</v>
      </c>
      <c r="BA1268" s="26" t="str">
        <f t="shared" si="57"/>
        <v/>
      </c>
      <c r="BB1268" s="27">
        <f t="shared" si="58"/>
        <v>0</v>
      </c>
      <c r="BC1268" s="95" t="str">
        <f t="shared" si="59"/>
        <v>S00052_31611177980_õppeaine34_44967</v>
      </c>
      <c r="BD1268" s="99">
        <f>COUNTIF($BC$2:BC1268, BC1268)</f>
        <v>1</v>
      </c>
    </row>
    <row r="1269" spans="1:56" hidden="1" x14ac:dyDescent="0.25">
      <c r="A1269" t="s">
        <v>355</v>
      </c>
      <c r="B1269" t="s">
        <v>242</v>
      </c>
      <c r="C1269" t="s">
        <v>291</v>
      </c>
      <c r="D1269" t="s">
        <v>899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940</v>
      </c>
      <c r="Q1269" t="s">
        <v>246</v>
      </c>
      <c r="R1269" s="1">
        <v>44929</v>
      </c>
      <c r="S1269" t="s">
        <v>773</v>
      </c>
      <c r="T1269" t="s">
        <v>119</v>
      </c>
      <c r="U1269" t="s">
        <v>176</v>
      </c>
      <c r="V1269" t="s">
        <v>61</v>
      </c>
      <c r="W1269">
        <v>3311</v>
      </c>
      <c r="X1269" t="s">
        <v>2706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44967</v>
      </c>
      <c r="AW1269" s="106">
        <v>4</v>
      </c>
      <c r="AX1269" s="40">
        <f>VLOOKUP(dummy_data!$AU1269,dummy_oppeained!B:C,2,0)</f>
        <v>2</v>
      </c>
      <c r="AY1269" s="22" t="str">
        <f>VLOOKUP(AT1269,dummy_oppeained!B:D,3,0)</f>
        <v>arvestus (mitteeristav)</v>
      </c>
      <c r="AZ1269" s="72" t="str">
        <f>VLOOKUP(AS:AS,hinded_abi!B:D,3,0)</f>
        <v>NULL</v>
      </c>
      <c r="BA1269" s="26" t="str">
        <f t="shared" si="57"/>
        <v/>
      </c>
      <c r="BB1269" s="27">
        <f t="shared" si="58"/>
        <v>0</v>
      </c>
      <c r="BC1269" s="95" t="str">
        <f t="shared" si="59"/>
        <v>S00052_31611177980_õppeaine18_44967</v>
      </c>
      <c r="BD1269" s="99">
        <f>COUNTIF($BC$2:BC1269, BC1269)</f>
        <v>1</v>
      </c>
    </row>
    <row r="1270" spans="1:56" hidden="1" x14ac:dyDescent="0.25">
      <c r="A1270" t="s">
        <v>355</v>
      </c>
      <c r="B1270" t="s">
        <v>242</v>
      </c>
      <c r="C1270" t="s">
        <v>291</v>
      </c>
      <c r="D1270" t="s">
        <v>899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940</v>
      </c>
      <c r="Q1270" t="s">
        <v>246</v>
      </c>
      <c r="R1270" s="1">
        <v>44929</v>
      </c>
      <c r="S1270" t="s">
        <v>773</v>
      </c>
      <c r="T1270" t="s">
        <v>119</v>
      </c>
      <c r="U1270" t="s">
        <v>176</v>
      </c>
      <c r="V1270" t="s">
        <v>61</v>
      </c>
      <c r="W1270">
        <v>3311</v>
      </c>
      <c r="X1270" t="s">
        <v>2706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44814</v>
      </c>
      <c r="AW1270" s="106">
        <v>4</v>
      </c>
      <c r="AX1270" s="15">
        <f>VLOOKUP(dummy_data!$AU1270,dummy_oppeained!B:C,2,0)</f>
        <v>3</v>
      </c>
      <c r="AY1270" s="22" t="str">
        <f>VLOOKUP(AT1270,dummy_oppeained!B:D,3,0)</f>
        <v>arvestus (mitteeristav)</v>
      </c>
      <c r="AZ1270" s="72" t="str">
        <f>VLOOKUP(AS:AS,hinded_abi!B:D,3,0)</f>
        <v>NULL</v>
      </c>
      <c r="BA1270" s="26" t="str">
        <f t="shared" si="57"/>
        <v/>
      </c>
      <c r="BB1270" s="27">
        <f t="shared" si="58"/>
        <v>0</v>
      </c>
      <c r="BC1270" s="95" t="str">
        <f t="shared" si="59"/>
        <v>S00052_31611177980_õppeaine21_44814</v>
      </c>
      <c r="BD1270" s="99">
        <f>COUNTIF($BC$2:BC1270, BC1270)</f>
        <v>1</v>
      </c>
    </row>
    <row r="1271" spans="1:56" hidden="1" x14ac:dyDescent="0.25">
      <c r="A1271" t="s">
        <v>355</v>
      </c>
      <c r="B1271" t="s">
        <v>242</v>
      </c>
      <c r="C1271" t="s">
        <v>291</v>
      </c>
      <c r="D1271" t="s">
        <v>899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940</v>
      </c>
      <c r="Q1271" t="s">
        <v>246</v>
      </c>
      <c r="R1271" s="1">
        <v>44929</v>
      </c>
      <c r="S1271" t="s">
        <v>773</v>
      </c>
      <c r="T1271" t="s">
        <v>119</v>
      </c>
      <c r="U1271" t="s">
        <v>176</v>
      </c>
      <c r="V1271" t="s">
        <v>61</v>
      </c>
      <c r="W1271">
        <v>3311</v>
      </c>
      <c r="X1271" t="s">
        <v>2706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44967</v>
      </c>
      <c r="AW1271" s="106">
        <v>4</v>
      </c>
      <c r="AX1271" s="40">
        <f>VLOOKUP(dummy_data!$AU1271,dummy_oppeained!B:C,2,0)</f>
        <v>9</v>
      </c>
      <c r="AY1271" s="22" t="str">
        <f>VLOOKUP(AT1271,dummy_oppeained!B:D,3,0)</f>
        <v>eksam (eristav hindamine)</v>
      </c>
      <c r="AZ1271" s="72">
        <f>VLOOKUP(AS:AS,hinded_abi!B:D,3,0)</f>
        <v>4</v>
      </c>
      <c r="BA1271" s="26">
        <f t="shared" si="57"/>
        <v>36</v>
      </c>
      <c r="BB1271" s="27">
        <f t="shared" si="58"/>
        <v>9</v>
      </c>
      <c r="BC1271" s="95" t="str">
        <f t="shared" si="59"/>
        <v>S00052_31611177980_õppeaine94_44967</v>
      </c>
      <c r="BD1271" s="99">
        <f>COUNTIF($BC$2:BC1271, BC1271)</f>
        <v>1</v>
      </c>
    </row>
    <row r="1272" spans="1:56" hidden="1" x14ac:dyDescent="0.25">
      <c r="A1272" t="s">
        <v>355</v>
      </c>
      <c r="B1272" t="s">
        <v>242</v>
      </c>
      <c r="C1272" t="s">
        <v>291</v>
      </c>
      <c r="D1272" t="s">
        <v>899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940</v>
      </c>
      <c r="Q1272" t="s">
        <v>246</v>
      </c>
      <c r="R1272" s="1">
        <v>44929</v>
      </c>
      <c r="S1272" t="s">
        <v>773</v>
      </c>
      <c r="T1272" t="s">
        <v>119</v>
      </c>
      <c r="U1272" t="s">
        <v>176</v>
      </c>
      <c r="V1272" t="s">
        <v>61</v>
      </c>
      <c r="W1272">
        <v>3311</v>
      </c>
      <c r="X1272" t="s">
        <v>2706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44449</v>
      </c>
      <c r="AW1272" s="106">
        <v>4</v>
      </c>
      <c r="AX1272" s="15">
        <f>VLOOKUP(dummy_data!$AU1272,dummy_oppeained!B:C,2,0)</f>
        <v>2</v>
      </c>
      <c r="AY1272" s="22" t="str">
        <f>VLOOKUP(AT1272,dummy_oppeained!B:D,3,0)</f>
        <v>arvestus (mitteeristav)</v>
      </c>
      <c r="AZ1272" s="72" t="str">
        <f>VLOOKUP(AS:AS,hinded_abi!B:D,3,0)</f>
        <v>NULL</v>
      </c>
      <c r="BA1272" s="26" t="str">
        <f t="shared" si="57"/>
        <v/>
      </c>
      <c r="BB1272" s="27">
        <f t="shared" si="58"/>
        <v>0</v>
      </c>
      <c r="BC1272" s="95" t="str">
        <f t="shared" si="59"/>
        <v>S00052_31611177980_õppeaine61_44449</v>
      </c>
      <c r="BD1272" s="99">
        <f>COUNTIF($BC$2:BC1272, BC1272)</f>
        <v>1</v>
      </c>
    </row>
    <row r="1273" spans="1:56" hidden="1" x14ac:dyDescent="0.25">
      <c r="A1273" t="s">
        <v>355</v>
      </c>
      <c r="B1273" t="s">
        <v>242</v>
      </c>
      <c r="C1273" t="s">
        <v>291</v>
      </c>
      <c r="D1273" t="s">
        <v>899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940</v>
      </c>
      <c r="Q1273" t="s">
        <v>246</v>
      </c>
      <c r="R1273" s="1">
        <v>44929</v>
      </c>
      <c r="S1273" t="s">
        <v>773</v>
      </c>
      <c r="T1273" t="s">
        <v>119</v>
      </c>
      <c r="U1273" t="s">
        <v>176</v>
      </c>
      <c r="V1273" t="s">
        <v>61</v>
      </c>
      <c r="W1273">
        <v>3311</v>
      </c>
      <c r="X1273" t="s">
        <v>2706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44602</v>
      </c>
      <c r="AW1273" s="106">
        <v>4</v>
      </c>
      <c r="AX1273" s="40">
        <f>VLOOKUP(dummy_data!$AU1273,dummy_oppeained!B:C,2,0)</f>
        <v>3</v>
      </c>
      <c r="AY1273" s="22" t="str">
        <f>VLOOKUP(AT1273,dummy_oppeained!B:D,3,0)</f>
        <v>arvestus (mitteeristav)</v>
      </c>
      <c r="AZ1273" s="72" t="str">
        <f>VLOOKUP(AS:AS,hinded_abi!B:D,3,0)</f>
        <v>NULL</v>
      </c>
      <c r="BA1273" s="26" t="str">
        <f t="shared" si="57"/>
        <v/>
      </c>
      <c r="BB1273" s="27">
        <f t="shared" si="58"/>
        <v>0</v>
      </c>
      <c r="BC1273" s="95" t="str">
        <f t="shared" si="59"/>
        <v>S00052_31611177980_õppeaine45_44602</v>
      </c>
      <c r="BD1273" s="99">
        <f>COUNTIF($BC$2:BC1273, BC1273)</f>
        <v>1</v>
      </c>
    </row>
    <row r="1274" spans="1:56" hidden="1" x14ac:dyDescent="0.25">
      <c r="A1274" t="s">
        <v>355</v>
      </c>
      <c r="B1274" t="s">
        <v>242</v>
      </c>
      <c r="C1274" t="s">
        <v>291</v>
      </c>
      <c r="D1274" t="s">
        <v>899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940</v>
      </c>
      <c r="Q1274" t="s">
        <v>246</v>
      </c>
      <c r="R1274" s="1">
        <v>44929</v>
      </c>
      <c r="S1274" t="s">
        <v>773</v>
      </c>
      <c r="T1274" t="s">
        <v>119</v>
      </c>
      <c r="U1274" t="s">
        <v>176</v>
      </c>
      <c r="V1274" t="s">
        <v>61</v>
      </c>
      <c r="W1274">
        <v>3311</v>
      </c>
      <c r="X1274" t="s">
        <v>2706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44602</v>
      </c>
      <c r="AW1274" s="106">
        <v>4</v>
      </c>
      <c r="AX1274" s="15">
        <f>VLOOKUP(dummy_data!$AU1274,dummy_oppeained!B:C,2,0)</f>
        <v>6</v>
      </c>
      <c r="AY1274" s="22" t="str">
        <f>VLOOKUP(AT1274,dummy_oppeained!B:D,3,0)</f>
        <v>hindeline arvestus (eristav hindamine)</v>
      </c>
      <c r="AZ1274" s="72">
        <f>VLOOKUP(AS:AS,hinded_abi!B:D,3,0)</f>
        <v>0</v>
      </c>
      <c r="BA1274" s="26">
        <f t="shared" si="57"/>
        <v>0</v>
      </c>
      <c r="BB1274" s="27">
        <f t="shared" si="58"/>
        <v>6</v>
      </c>
      <c r="BC1274" s="95" t="str">
        <f t="shared" si="59"/>
        <v>S00052_31611177980_õppeaine56_44602</v>
      </c>
      <c r="BD1274" s="99">
        <f>COUNTIF($BC$2:BC1274, BC1274)</f>
        <v>1</v>
      </c>
    </row>
    <row r="1275" spans="1:56" hidden="1" x14ac:dyDescent="0.25">
      <c r="A1275" t="s">
        <v>355</v>
      </c>
      <c r="B1275" t="s">
        <v>242</v>
      </c>
      <c r="C1275" t="s">
        <v>291</v>
      </c>
      <c r="D1275" t="s">
        <v>899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940</v>
      </c>
      <c r="Q1275" t="s">
        <v>246</v>
      </c>
      <c r="R1275" s="1">
        <v>44929</v>
      </c>
      <c r="S1275" t="s">
        <v>773</v>
      </c>
      <c r="T1275" t="s">
        <v>119</v>
      </c>
      <c r="U1275" t="s">
        <v>176</v>
      </c>
      <c r="V1275" t="s">
        <v>61</v>
      </c>
      <c r="W1275">
        <v>3311</v>
      </c>
      <c r="X1275" t="s">
        <v>2706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44602</v>
      </c>
      <c r="AW1275" s="106">
        <v>4</v>
      </c>
      <c r="AX1275" s="40">
        <f>VLOOKUP(dummy_data!$AU1275,dummy_oppeained!B:C,2,0)</f>
        <v>3</v>
      </c>
      <c r="AY1275" s="22" t="str">
        <f>VLOOKUP(AT1275,dummy_oppeained!B:D,3,0)</f>
        <v>arvestus (mitteeristav)</v>
      </c>
      <c r="AZ1275" s="72" t="str">
        <f>VLOOKUP(AS:AS,hinded_abi!B:D,3,0)</f>
        <v>NULL</v>
      </c>
      <c r="BA1275" s="26" t="str">
        <f t="shared" si="57"/>
        <v/>
      </c>
      <c r="BB1275" s="27">
        <f t="shared" si="58"/>
        <v>0</v>
      </c>
      <c r="BC1275" s="95" t="str">
        <f t="shared" si="59"/>
        <v>S00052_31611177980_õppeaine90_44602</v>
      </c>
      <c r="BD1275" s="99">
        <f>COUNTIF($BC$2:BC1275, BC1275)</f>
        <v>1</v>
      </c>
    </row>
    <row r="1276" spans="1:56" hidden="1" x14ac:dyDescent="0.25">
      <c r="A1276" t="s">
        <v>355</v>
      </c>
      <c r="B1276" t="s">
        <v>242</v>
      </c>
      <c r="C1276" t="s">
        <v>291</v>
      </c>
      <c r="D1276" t="s">
        <v>899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940</v>
      </c>
      <c r="Q1276" t="s">
        <v>246</v>
      </c>
      <c r="R1276" s="1">
        <v>44929</v>
      </c>
      <c r="S1276" t="s">
        <v>773</v>
      </c>
      <c r="T1276" t="s">
        <v>119</v>
      </c>
      <c r="U1276" t="s">
        <v>176</v>
      </c>
      <c r="V1276" t="s">
        <v>61</v>
      </c>
      <c r="W1276">
        <v>3311</v>
      </c>
      <c r="X1276" t="s">
        <v>2706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44084</v>
      </c>
      <c r="AW1276" s="106">
        <v>4</v>
      </c>
      <c r="AX1276" s="15">
        <f>VLOOKUP(dummy_data!$AU1276,dummy_oppeained!B:C,2,0)</f>
        <v>6</v>
      </c>
      <c r="AY1276" s="22" t="str">
        <f>VLOOKUP(AT1276,dummy_oppeained!B:D,3,0)</f>
        <v>hindeline arvestus (eristav hindamine)</v>
      </c>
      <c r="AZ1276" s="72">
        <f>VLOOKUP(AS:AS,hinded_abi!B:D,3,0)</f>
        <v>1</v>
      </c>
      <c r="BA1276" s="26">
        <f t="shared" si="57"/>
        <v>6</v>
      </c>
      <c r="BB1276" s="27">
        <f t="shared" si="58"/>
        <v>6</v>
      </c>
      <c r="BC1276" s="95" t="str">
        <f t="shared" si="59"/>
        <v>S00052_31611177980_õppeaine16_44084</v>
      </c>
      <c r="BD1276" s="99">
        <f>COUNTIF($BC$2:BC1276, BC1276)</f>
        <v>1</v>
      </c>
    </row>
    <row r="1277" spans="1:56" hidden="1" x14ac:dyDescent="0.25">
      <c r="A1277" t="s">
        <v>355</v>
      </c>
      <c r="B1277" t="s">
        <v>242</v>
      </c>
      <c r="C1277" t="s">
        <v>291</v>
      </c>
      <c r="D1277" t="s">
        <v>899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940</v>
      </c>
      <c r="Q1277" t="s">
        <v>246</v>
      </c>
      <c r="R1277" s="1">
        <v>44929</v>
      </c>
      <c r="S1277" t="s">
        <v>773</v>
      </c>
      <c r="T1277" t="s">
        <v>119</v>
      </c>
      <c r="U1277" t="s">
        <v>176</v>
      </c>
      <c r="V1277" t="s">
        <v>61</v>
      </c>
      <c r="W1277">
        <v>3311</v>
      </c>
      <c r="X1277" t="s">
        <v>2706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45698</v>
      </c>
      <c r="AW1277" s="106">
        <v>4</v>
      </c>
      <c r="AX1277" s="40">
        <f>VLOOKUP(dummy_data!$AU1277,dummy_oppeained!B:C,2,0)</f>
        <v>2</v>
      </c>
      <c r="AY1277" s="22" t="str">
        <f>VLOOKUP(AT1277,dummy_oppeained!B:D,3,0)</f>
        <v>arvestus (mitteeristav)</v>
      </c>
      <c r="AZ1277" s="72" t="str">
        <f>VLOOKUP(AS:AS,hinded_abi!B:D,3,0)</f>
        <v>NULL</v>
      </c>
      <c r="BA1277" s="26" t="str">
        <f t="shared" si="57"/>
        <v/>
      </c>
      <c r="BB1277" s="27">
        <f t="shared" si="58"/>
        <v>0</v>
      </c>
      <c r="BC1277" s="95" t="str">
        <f t="shared" si="59"/>
        <v>S00052_31611177980_õppeaine74_45698</v>
      </c>
      <c r="BD1277" s="99">
        <f>COUNTIF($BC$2:BC1277, BC1277)</f>
        <v>1</v>
      </c>
    </row>
    <row r="1278" spans="1:56" hidden="1" x14ac:dyDescent="0.25">
      <c r="A1278" t="s">
        <v>355</v>
      </c>
      <c r="B1278" t="s">
        <v>242</v>
      </c>
      <c r="C1278" t="s">
        <v>291</v>
      </c>
      <c r="D1278" t="s">
        <v>899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940</v>
      </c>
      <c r="Q1278" t="s">
        <v>246</v>
      </c>
      <c r="R1278" s="1">
        <v>44929</v>
      </c>
      <c r="S1278" t="s">
        <v>773</v>
      </c>
      <c r="T1278" t="s">
        <v>119</v>
      </c>
      <c r="U1278" t="s">
        <v>176</v>
      </c>
      <c r="V1278" t="s">
        <v>61</v>
      </c>
      <c r="W1278">
        <v>3311</v>
      </c>
      <c r="X1278" t="s">
        <v>2706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44814</v>
      </c>
      <c r="AW1278" s="106">
        <v>4</v>
      </c>
      <c r="AX1278" s="15">
        <f>VLOOKUP(dummy_data!$AU1278,dummy_oppeained!B:C,2,0)</f>
        <v>9</v>
      </c>
      <c r="AY1278" s="22" t="str">
        <f>VLOOKUP(AT1278,dummy_oppeained!B:D,3,0)</f>
        <v>eksam (eristav hindamine)</v>
      </c>
      <c r="AZ1278" s="72">
        <f>VLOOKUP(AS:AS,hinded_abi!B:D,3,0)</f>
        <v>0</v>
      </c>
      <c r="BA1278" s="26">
        <f t="shared" si="57"/>
        <v>0</v>
      </c>
      <c r="BB1278" s="27">
        <f t="shared" si="58"/>
        <v>9</v>
      </c>
      <c r="BC1278" s="95" t="str">
        <f t="shared" si="59"/>
        <v>S00052_31611177980_õppeaine24_44814</v>
      </c>
      <c r="BD1278" s="99">
        <f>COUNTIF($BC$2:BC1278, BC1278)</f>
        <v>1</v>
      </c>
    </row>
    <row r="1279" spans="1:56" hidden="1" x14ac:dyDescent="0.25">
      <c r="A1279" t="s">
        <v>355</v>
      </c>
      <c r="B1279" t="s">
        <v>242</v>
      </c>
      <c r="C1279" t="s">
        <v>291</v>
      </c>
      <c r="D1279" t="s">
        <v>899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940</v>
      </c>
      <c r="Q1279" t="s">
        <v>246</v>
      </c>
      <c r="R1279" s="1">
        <v>44929</v>
      </c>
      <c r="S1279" t="s">
        <v>773</v>
      </c>
      <c r="T1279" t="s">
        <v>119</v>
      </c>
      <c r="U1279" t="s">
        <v>176</v>
      </c>
      <c r="V1279" t="s">
        <v>61</v>
      </c>
      <c r="W1279">
        <v>3311</v>
      </c>
      <c r="X1279" t="s">
        <v>2706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44602</v>
      </c>
      <c r="AW1279" s="106">
        <v>4</v>
      </c>
      <c r="AX1279" s="40">
        <f>VLOOKUP(dummy_data!$AU1279,dummy_oppeained!B:C,2,0)</f>
        <v>5</v>
      </c>
      <c r="AY1279" s="22" t="str">
        <f>VLOOKUP(AT1279,dummy_oppeained!B:D,3,0)</f>
        <v>hindeline arvestus (eristav hindamine)</v>
      </c>
      <c r="AZ1279" s="72">
        <f>VLOOKUP(AS:AS,hinded_abi!B:D,3,0)</f>
        <v>4</v>
      </c>
      <c r="BA1279" s="26">
        <f t="shared" si="57"/>
        <v>20</v>
      </c>
      <c r="BB1279" s="27">
        <f t="shared" si="58"/>
        <v>5</v>
      </c>
      <c r="BC1279" s="95" t="str">
        <f t="shared" si="59"/>
        <v>S00052_31611177980_õppeaine54_44602</v>
      </c>
      <c r="BD1279" s="99">
        <f>COUNTIF($BC$2:BC1279, BC1279)</f>
        <v>1</v>
      </c>
    </row>
    <row r="1280" spans="1:56" hidden="1" x14ac:dyDescent="0.25">
      <c r="A1280" t="s">
        <v>355</v>
      </c>
      <c r="B1280" t="s">
        <v>242</v>
      </c>
      <c r="C1280" t="s">
        <v>291</v>
      </c>
      <c r="D1280" t="s">
        <v>899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940</v>
      </c>
      <c r="Q1280" t="s">
        <v>246</v>
      </c>
      <c r="R1280" s="1">
        <v>44929</v>
      </c>
      <c r="S1280" t="s">
        <v>773</v>
      </c>
      <c r="T1280" t="s">
        <v>119</v>
      </c>
      <c r="U1280" t="s">
        <v>176</v>
      </c>
      <c r="V1280" t="s">
        <v>61</v>
      </c>
      <c r="W1280">
        <v>3311</v>
      </c>
      <c r="X1280" t="s">
        <v>2706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45332</v>
      </c>
      <c r="AW1280" s="106">
        <v>4</v>
      </c>
      <c r="AX1280" s="15">
        <f>VLOOKUP(dummy_data!$AU1280,dummy_oppeained!B:C,2,0)</f>
        <v>6</v>
      </c>
      <c r="AY1280" s="22" t="str">
        <f>VLOOKUP(AT1280,dummy_oppeained!B:D,3,0)</f>
        <v>hindeline arvestus (eristav hindamine)</v>
      </c>
      <c r="AZ1280" s="72">
        <f>VLOOKUP(AS:AS,hinded_abi!B:D,3,0)</f>
        <v>3</v>
      </c>
      <c r="BA1280" s="26">
        <f t="shared" si="57"/>
        <v>18</v>
      </c>
      <c r="BB1280" s="27">
        <f t="shared" si="58"/>
        <v>6</v>
      </c>
      <c r="BC1280" s="95" t="str">
        <f t="shared" si="59"/>
        <v>S00052_31611177980_õppeaine69_45332</v>
      </c>
      <c r="BD1280" s="99">
        <f>COUNTIF($BC$2:BC1280, BC1280)</f>
        <v>1</v>
      </c>
    </row>
    <row r="1281" spans="1:56" hidden="1" x14ac:dyDescent="0.25">
      <c r="A1281" t="s">
        <v>355</v>
      </c>
      <c r="B1281" t="s">
        <v>242</v>
      </c>
      <c r="C1281" t="s">
        <v>291</v>
      </c>
      <c r="D1281" t="s">
        <v>899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940</v>
      </c>
      <c r="Q1281" t="s">
        <v>246</v>
      </c>
      <c r="R1281" s="1">
        <v>44929</v>
      </c>
      <c r="S1281" t="s">
        <v>773</v>
      </c>
      <c r="T1281" t="s">
        <v>119</v>
      </c>
      <c r="U1281" t="s">
        <v>176</v>
      </c>
      <c r="V1281" t="s">
        <v>61</v>
      </c>
      <c r="W1281">
        <v>3311</v>
      </c>
      <c r="X1281" t="s">
        <v>2706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44449</v>
      </c>
      <c r="AW1281" s="106">
        <v>4</v>
      </c>
      <c r="AX1281" s="40">
        <f>VLOOKUP(dummy_data!$AU1281,dummy_oppeained!B:C,2,0)</f>
        <v>3</v>
      </c>
      <c r="AY1281" s="22" t="str">
        <f>VLOOKUP(AT1281,dummy_oppeained!B:D,3,0)</f>
        <v>arvestus (mitteeristav)</v>
      </c>
      <c r="AZ1281" s="72" t="str">
        <f>VLOOKUP(AS:AS,hinded_abi!B:D,3,0)</f>
        <v>NULL</v>
      </c>
      <c r="BA1281" s="26" t="str">
        <f t="shared" si="57"/>
        <v/>
      </c>
      <c r="BB1281" s="27">
        <f t="shared" si="58"/>
        <v>0</v>
      </c>
      <c r="BC1281" s="95" t="str">
        <f t="shared" si="59"/>
        <v>S00052_31611177980_õppeaine87_44449</v>
      </c>
      <c r="BD1281" s="99">
        <f>COUNTIF($BC$2:BC1281, BC1281)</f>
        <v>1</v>
      </c>
    </row>
    <row r="1282" spans="1:56" hidden="1" x14ac:dyDescent="0.25">
      <c r="A1282" t="s">
        <v>355</v>
      </c>
      <c r="B1282" t="s">
        <v>242</v>
      </c>
      <c r="C1282" t="s">
        <v>291</v>
      </c>
      <c r="D1282" t="s">
        <v>899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940</v>
      </c>
      <c r="Q1282" t="s">
        <v>246</v>
      </c>
      <c r="R1282" s="1">
        <v>44929</v>
      </c>
      <c r="S1282" t="s">
        <v>773</v>
      </c>
      <c r="T1282" t="s">
        <v>119</v>
      </c>
      <c r="U1282" t="s">
        <v>176</v>
      </c>
      <c r="V1282" t="s">
        <v>61</v>
      </c>
      <c r="W1282">
        <v>3311</v>
      </c>
      <c r="X1282" t="s">
        <v>2706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45910</v>
      </c>
      <c r="AW1282" s="106">
        <v>4</v>
      </c>
      <c r="AX1282" s="15">
        <f>VLOOKUP(dummy_data!$AU1282,dummy_oppeained!B:C,2,0)</f>
        <v>3</v>
      </c>
      <c r="AY1282" s="22" t="str">
        <f>VLOOKUP(AT1282,dummy_oppeained!B:D,3,0)</f>
        <v>arvestus (mitteeristav)</v>
      </c>
      <c r="AZ1282" s="72" t="str">
        <f>VLOOKUP(AS:AS,hinded_abi!B:D,3,0)</f>
        <v>NULL</v>
      </c>
      <c r="BA1282" s="26" t="str">
        <f t="shared" si="57"/>
        <v/>
      </c>
      <c r="BB1282" s="27">
        <f t="shared" si="58"/>
        <v>0</v>
      </c>
      <c r="BC1282" s="95" t="str">
        <f t="shared" si="59"/>
        <v>S00052_31611177980_õppeaine3_45910</v>
      </c>
      <c r="BD1282" s="99">
        <f>COUNTIF($BC$2:BC1282, BC1282)</f>
        <v>1</v>
      </c>
    </row>
    <row r="1283" spans="1:56" hidden="1" x14ac:dyDescent="0.25">
      <c r="A1283" t="s">
        <v>355</v>
      </c>
      <c r="B1283" t="s">
        <v>242</v>
      </c>
      <c r="C1283" t="s">
        <v>291</v>
      </c>
      <c r="D1283" t="s">
        <v>899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940</v>
      </c>
      <c r="Q1283" t="s">
        <v>246</v>
      </c>
      <c r="R1283" s="1">
        <v>44929</v>
      </c>
      <c r="S1283" t="s">
        <v>773</v>
      </c>
      <c r="T1283" t="s">
        <v>119</v>
      </c>
      <c r="U1283" t="s">
        <v>176</v>
      </c>
      <c r="V1283" t="s">
        <v>61</v>
      </c>
      <c r="W1283">
        <v>3311</v>
      </c>
      <c r="X1283" t="s">
        <v>2706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44602</v>
      </c>
      <c r="AW1283" s="106">
        <v>4</v>
      </c>
      <c r="AX1283" s="40">
        <f>VLOOKUP(dummy_data!$AU1283,dummy_oppeained!B:C,2,0)</f>
        <v>5</v>
      </c>
      <c r="AY1283" s="22" t="str">
        <f>VLOOKUP(AT1283,dummy_oppeained!B:D,3,0)</f>
        <v>hindeline arvestus (eristav hindamine)</v>
      </c>
      <c r="AZ1283" s="72">
        <f>VLOOKUP(AS:AS,hinded_abi!B:D,3,0)</f>
        <v>5</v>
      </c>
      <c r="BA1283" s="26">
        <f t="shared" ref="BA1283:BA1346" si="60">IF(AY1283&lt;&gt;"arvestus(mitteeristav)", IF(ISNUMBER(AZ1283), AX1283*AZ1283, ""), "")</f>
        <v>25</v>
      </c>
      <c r="BB1283" s="27">
        <f t="shared" ref="BB1283:BB1346" si="61">IF(AY1283&lt;&gt;"arvestus (mitteeristav)",AX1283,0)</f>
        <v>5</v>
      </c>
      <c r="BC1283" s="95" t="str">
        <f t="shared" ref="BC1283:BC1346" si="62">_xlfn.CONCAT(A1283,"_",E1283,"_",AT1283,"_",AV1283)</f>
        <v>S00052_31611177980_õppeaine39_44602</v>
      </c>
      <c r="BD1283" s="99">
        <f>COUNTIF($BC$2:BC1283, BC1283)</f>
        <v>1</v>
      </c>
    </row>
    <row r="1284" spans="1:56" hidden="1" x14ac:dyDescent="0.25">
      <c r="A1284" t="s">
        <v>355</v>
      </c>
      <c r="B1284" t="s">
        <v>242</v>
      </c>
      <c r="C1284" t="s">
        <v>291</v>
      </c>
      <c r="D1284" t="s">
        <v>899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940</v>
      </c>
      <c r="Q1284" t="s">
        <v>246</v>
      </c>
      <c r="R1284" s="1">
        <v>44929</v>
      </c>
      <c r="S1284" t="s">
        <v>773</v>
      </c>
      <c r="T1284" t="s">
        <v>119</v>
      </c>
      <c r="U1284" t="s">
        <v>176</v>
      </c>
      <c r="V1284" t="s">
        <v>61</v>
      </c>
      <c r="W1284">
        <v>3311</v>
      </c>
      <c r="X1284" t="s">
        <v>2706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44237</v>
      </c>
      <c r="AW1284" s="106">
        <v>4</v>
      </c>
      <c r="AX1284" s="15">
        <f>VLOOKUP(dummy_data!$AU1284,dummy_oppeained!B:C,2,0)</f>
        <v>6</v>
      </c>
      <c r="AY1284" s="22" t="str">
        <f>VLOOKUP(AT1284,dummy_oppeained!B:D,3,0)</f>
        <v>hindeline arvestus (eristav hindamine)</v>
      </c>
      <c r="AZ1284" s="72">
        <f>VLOOKUP(AS:AS,hinded_abi!B:D,3,0)</f>
        <v>0</v>
      </c>
      <c r="BA1284" s="26">
        <f t="shared" si="60"/>
        <v>0</v>
      </c>
      <c r="BB1284" s="27">
        <f t="shared" si="61"/>
        <v>6</v>
      </c>
      <c r="BC1284" s="95" t="str">
        <f t="shared" si="62"/>
        <v>S00052_31611177980_õppeaine28_44237</v>
      </c>
      <c r="BD1284" s="99">
        <f>COUNTIF($BC$2:BC1284, BC1284)</f>
        <v>1</v>
      </c>
    </row>
    <row r="1285" spans="1:56" hidden="1" x14ac:dyDescent="0.25">
      <c r="A1285" t="s">
        <v>355</v>
      </c>
      <c r="B1285" t="s">
        <v>242</v>
      </c>
      <c r="C1285" t="s">
        <v>291</v>
      </c>
      <c r="D1285" t="s">
        <v>899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940</v>
      </c>
      <c r="Q1285" t="s">
        <v>246</v>
      </c>
      <c r="R1285" s="1">
        <v>44929</v>
      </c>
      <c r="S1285" t="s">
        <v>773</v>
      </c>
      <c r="T1285" t="s">
        <v>119</v>
      </c>
      <c r="U1285" t="s">
        <v>176</v>
      </c>
      <c r="V1285" t="s">
        <v>61</v>
      </c>
      <c r="W1285">
        <v>3311</v>
      </c>
      <c r="X1285" t="s">
        <v>2706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44814</v>
      </c>
      <c r="AW1285" s="106">
        <v>4</v>
      </c>
      <c r="AX1285" s="40">
        <f>VLOOKUP(dummy_data!$AU1285,dummy_oppeained!B:C,2,0)</f>
        <v>6</v>
      </c>
      <c r="AY1285" s="22" t="str">
        <f>VLOOKUP(AT1285,dummy_oppeained!B:D,3,0)</f>
        <v>hindeline arvestus (eristav hindamine)</v>
      </c>
      <c r="AZ1285" s="72">
        <f>VLOOKUP(AS:AS,hinded_abi!B:D,3,0)</f>
        <v>0</v>
      </c>
      <c r="BA1285" s="26">
        <f t="shared" si="60"/>
        <v>0</v>
      </c>
      <c r="BB1285" s="27">
        <f t="shared" si="61"/>
        <v>6</v>
      </c>
      <c r="BC1285" s="95" t="str">
        <f t="shared" si="62"/>
        <v>S00052_31611177980_õppeaine42_44814</v>
      </c>
      <c r="BD1285" s="99">
        <f>COUNTIF($BC$2:BC1285, BC1285)</f>
        <v>1</v>
      </c>
    </row>
    <row r="1286" spans="1:56" hidden="1" x14ac:dyDescent="0.25">
      <c r="A1286" t="s">
        <v>355</v>
      </c>
      <c r="B1286" t="s">
        <v>242</v>
      </c>
      <c r="C1286" t="s">
        <v>291</v>
      </c>
      <c r="D1286" t="s">
        <v>899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940</v>
      </c>
      <c r="Q1286" t="s">
        <v>246</v>
      </c>
      <c r="R1286" s="1">
        <v>44929</v>
      </c>
      <c r="S1286" t="s">
        <v>773</v>
      </c>
      <c r="T1286" t="s">
        <v>119</v>
      </c>
      <c r="U1286" t="s">
        <v>176</v>
      </c>
      <c r="V1286" t="s">
        <v>61</v>
      </c>
      <c r="W1286">
        <v>3311</v>
      </c>
      <c r="X1286" t="s">
        <v>2706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45910</v>
      </c>
      <c r="AW1286" s="106">
        <v>4</v>
      </c>
      <c r="AX1286" s="15">
        <f>VLOOKUP(dummy_data!$AU1286,dummy_oppeained!B:C,2,0)</f>
        <v>3</v>
      </c>
      <c r="AY1286" s="22" t="str">
        <f>VLOOKUP(AT1286,dummy_oppeained!B:D,3,0)</f>
        <v>arvestus (mitteeristav)</v>
      </c>
      <c r="AZ1286" s="72" t="str">
        <f>VLOOKUP(AS:AS,hinded_abi!B:D,3,0)</f>
        <v>NULL</v>
      </c>
      <c r="BA1286" s="26" t="str">
        <f t="shared" si="60"/>
        <v/>
      </c>
      <c r="BB1286" s="27">
        <f t="shared" si="61"/>
        <v>0</v>
      </c>
      <c r="BC1286" s="95" t="str">
        <f t="shared" si="62"/>
        <v>S00052_31611177980_õppeaine73_45910</v>
      </c>
      <c r="BD1286" s="99">
        <f>COUNTIF($BC$2:BC1286, BC1286)</f>
        <v>1</v>
      </c>
    </row>
    <row r="1287" spans="1:56" hidden="1" x14ac:dyDescent="0.25">
      <c r="A1287" t="s">
        <v>355</v>
      </c>
      <c r="B1287" t="s">
        <v>242</v>
      </c>
      <c r="C1287" t="s">
        <v>291</v>
      </c>
      <c r="D1287" t="s">
        <v>899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940</v>
      </c>
      <c r="Q1287" t="s">
        <v>246</v>
      </c>
      <c r="R1287" s="1">
        <v>44929</v>
      </c>
      <c r="S1287" t="s">
        <v>773</v>
      </c>
      <c r="T1287" t="s">
        <v>119</v>
      </c>
      <c r="U1287" t="s">
        <v>176</v>
      </c>
      <c r="V1287" t="s">
        <v>61</v>
      </c>
      <c r="W1287">
        <v>3311</v>
      </c>
      <c r="X1287" t="s">
        <v>2706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45698</v>
      </c>
      <c r="AW1287" s="106">
        <v>4</v>
      </c>
      <c r="AX1287" s="40">
        <f>VLOOKUP(dummy_data!$AU1287,dummy_oppeained!B:C,2,0)</f>
        <v>3</v>
      </c>
      <c r="AY1287" s="22" t="str">
        <f>VLOOKUP(AT1287,dummy_oppeained!B:D,3,0)</f>
        <v>arvestus (mitteeristav)</v>
      </c>
      <c r="AZ1287" s="72" t="str">
        <f>VLOOKUP(AS:AS,hinded_abi!B:D,3,0)</f>
        <v>NULL</v>
      </c>
      <c r="BA1287" s="26" t="str">
        <f t="shared" si="60"/>
        <v/>
      </c>
      <c r="BB1287" s="27">
        <f t="shared" si="61"/>
        <v>0</v>
      </c>
      <c r="BC1287" s="95" t="str">
        <f t="shared" si="62"/>
        <v>S00052_31611177980_õppeaine7_45698</v>
      </c>
      <c r="BD1287" s="99">
        <f>COUNTIF($BC$2:BC1287, BC1287)</f>
        <v>1</v>
      </c>
    </row>
    <row r="1288" spans="1:56" hidden="1" x14ac:dyDescent="0.25">
      <c r="A1288" t="s">
        <v>355</v>
      </c>
      <c r="B1288" t="s">
        <v>242</v>
      </c>
      <c r="C1288" t="s">
        <v>291</v>
      </c>
      <c r="D1288" t="s">
        <v>899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940</v>
      </c>
      <c r="Q1288" t="s">
        <v>246</v>
      </c>
      <c r="R1288" s="1">
        <v>44929</v>
      </c>
      <c r="S1288" t="s">
        <v>773</v>
      </c>
      <c r="T1288" t="s">
        <v>119</v>
      </c>
      <c r="U1288" t="s">
        <v>176</v>
      </c>
      <c r="V1288" t="s">
        <v>61</v>
      </c>
      <c r="W1288">
        <v>3311</v>
      </c>
      <c r="X1288" t="s">
        <v>2706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45545</v>
      </c>
      <c r="AW1288" s="106">
        <v>4</v>
      </c>
      <c r="AX1288" s="15">
        <f>VLOOKUP(dummy_data!$AU1288,dummy_oppeained!B:C,2,0)</f>
        <v>2</v>
      </c>
      <c r="AY1288" s="22" t="str">
        <f>VLOOKUP(AT1288,dummy_oppeained!B:D,3,0)</f>
        <v>arvestus (mitteeristav)</v>
      </c>
      <c r="AZ1288" s="72" t="str">
        <f>VLOOKUP(AS:AS,hinded_abi!B:D,3,0)</f>
        <v>NULL</v>
      </c>
      <c r="BA1288" s="26" t="str">
        <f t="shared" si="60"/>
        <v/>
      </c>
      <c r="BB1288" s="27">
        <f t="shared" si="61"/>
        <v>0</v>
      </c>
      <c r="BC1288" s="95" t="str">
        <f t="shared" si="62"/>
        <v>S00052_31611177980_õppeaine89_45545</v>
      </c>
      <c r="BD1288" s="99">
        <f>COUNTIF($BC$2:BC1288, BC1288)</f>
        <v>1</v>
      </c>
    </row>
    <row r="1289" spans="1:56" hidden="1" x14ac:dyDescent="0.25">
      <c r="A1289" t="s">
        <v>355</v>
      </c>
      <c r="B1289" t="s">
        <v>242</v>
      </c>
      <c r="C1289" t="s">
        <v>291</v>
      </c>
      <c r="D1289" t="s">
        <v>899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940</v>
      </c>
      <c r="Q1289" t="s">
        <v>246</v>
      </c>
      <c r="R1289" s="1">
        <v>44929</v>
      </c>
      <c r="S1289" t="s">
        <v>773</v>
      </c>
      <c r="T1289" t="s">
        <v>119</v>
      </c>
      <c r="U1289" t="s">
        <v>176</v>
      </c>
      <c r="V1289" t="s">
        <v>61</v>
      </c>
      <c r="W1289">
        <v>3311</v>
      </c>
      <c r="X1289" t="s">
        <v>2706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45179</v>
      </c>
      <c r="AW1289" s="106">
        <v>4</v>
      </c>
      <c r="AX1289" s="40">
        <f>VLOOKUP(dummy_data!$AU1289,dummy_oppeained!B:C,2,0)</f>
        <v>2</v>
      </c>
      <c r="AY1289" s="22" t="str">
        <f>VLOOKUP(AT1289,dummy_oppeained!B:D,3,0)</f>
        <v>arvestus (mitteeristav)</v>
      </c>
      <c r="AZ1289" s="72">
        <f>VLOOKUP(AS:AS,hinded_abi!B:D,3,0)</f>
        <v>0</v>
      </c>
      <c r="BA1289" s="26">
        <f t="shared" si="60"/>
        <v>0</v>
      </c>
      <c r="BB1289" s="27">
        <f t="shared" si="61"/>
        <v>0</v>
      </c>
      <c r="BC1289" s="95" t="str">
        <f t="shared" si="62"/>
        <v>S00052_31611177980_õppeaine32_45179</v>
      </c>
      <c r="BD1289" s="99">
        <f>COUNTIF($BC$2:BC1289, BC1289)</f>
        <v>1</v>
      </c>
    </row>
    <row r="1290" spans="1:56" hidden="1" x14ac:dyDescent="0.25">
      <c r="A1290" t="s">
        <v>355</v>
      </c>
      <c r="B1290" t="s">
        <v>242</v>
      </c>
      <c r="C1290" t="s">
        <v>291</v>
      </c>
      <c r="D1290" t="s">
        <v>899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940</v>
      </c>
      <c r="Q1290" t="s">
        <v>246</v>
      </c>
      <c r="R1290" s="1">
        <v>44929</v>
      </c>
      <c r="S1290" t="s">
        <v>773</v>
      </c>
      <c r="T1290" t="s">
        <v>119</v>
      </c>
      <c r="U1290" t="s">
        <v>176</v>
      </c>
      <c r="V1290" t="s">
        <v>61</v>
      </c>
      <c r="W1290">
        <v>3311</v>
      </c>
      <c r="X1290" t="s">
        <v>2706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44237</v>
      </c>
      <c r="AW1290" s="106">
        <v>4</v>
      </c>
      <c r="AX1290" s="15">
        <f>VLOOKUP(dummy_data!$AU1290,dummy_oppeained!B:C,2,0)</f>
        <v>6</v>
      </c>
      <c r="AY1290" s="22" t="str">
        <f>VLOOKUP(AT1290,dummy_oppeained!B:D,3,0)</f>
        <v>hindeline arvestus (eristav hindamine)</v>
      </c>
      <c r="AZ1290" s="72">
        <f>VLOOKUP(AS:AS,hinded_abi!B:D,3,0)</f>
        <v>0</v>
      </c>
      <c r="BA1290" s="26">
        <f t="shared" si="60"/>
        <v>0</v>
      </c>
      <c r="BB1290" s="27">
        <f t="shared" si="61"/>
        <v>6</v>
      </c>
      <c r="BC1290" s="95" t="str">
        <f t="shared" si="62"/>
        <v>S00052_31611177980_õppeaine97_44237</v>
      </c>
      <c r="BD1290" s="99">
        <f>COUNTIF($BC$2:BC1290, BC1290)</f>
        <v>1</v>
      </c>
    </row>
    <row r="1291" spans="1:56" hidden="1" x14ac:dyDescent="0.25">
      <c r="A1291" t="s">
        <v>355</v>
      </c>
      <c r="B1291" t="s">
        <v>242</v>
      </c>
      <c r="C1291" t="s">
        <v>291</v>
      </c>
      <c r="D1291" t="s">
        <v>899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940</v>
      </c>
      <c r="Q1291" t="s">
        <v>246</v>
      </c>
      <c r="R1291" s="1">
        <v>44929</v>
      </c>
      <c r="S1291" t="s">
        <v>773</v>
      </c>
      <c r="T1291" t="s">
        <v>119</v>
      </c>
      <c r="U1291" t="s">
        <v>176</v>
      </c>
      <c r="V1291" t="s">
        <v>61</v>
      </c>
      <c r="W1291">
        <v>3311</v>
      </c>
      <c r="X1291" t="s">
        <v>2706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45698</v>
      </c>
      <c r="AW1291" s="106">
        <v>4</v>
      </c>
      <c r="AX1291" s="40">
        <f>VLOOKUP(dummy_data!$AU1291,dummy_oppeained!B:C,2,0)</f>
        <v>6</v>
      </c>
      <c r="AY1291" s="22" t="str">
        <f>VLOOKUP(AT1291,dummy_oppeained!B:D,3,0)</f>
        <v>hindeline arvestus (eristav hindamine)</v>
      </c>
      <c r="AZ1291" s="72">
        <f>VLOOKUP(AS:AS,hinded_abi!B:D,3,0)</f>
        <v>0</v>
      </c>
      <c r="BA1291" s="26">
        <f t="shared" si="60"/>
        <v>0</v>
      </c>
      <c r="BB1291" s="27">
        <f t="shared" si="61"/>
        <v>6</v>
      </c>
      <c r="BC1291" s="95" t="str">
        <f t="shared" si="62"/>
        <v>S00052_31611177980_õppeaine2_45698</v>
      </c>
      <c r="BD1291" s="99">
        <f>COUNTIF($BC$2:BC1291, BC1291)</f>
        <v>1</v>
      </c>
    </row>
    <row r="1292" spans="1:56" hidden="1" x14ac:dyDescent="0.25">
      <c r="A1292" t="s">
        <v>355</v>
      </c>
      <c r="B1292" t="s">
        <v>242</v>
      </c>
      <c r="C1292" t="s">
        <v>291</v>
      </c>
      <c r="D1292" t="s">
        <v>899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940</v>
      </c>
      <c r="Q1292" t="s">
        <v>246</v>
      </c>
      <c r="R1292" s="1">
        <v>44929</v>
      </c>
      <c r="S1292" t="s">
        <v>773</v>
      </c>
      <c r="T1292" t="s">
        <v>119</v>
      </c>
      <c r="U1292" t="s">
        <v>176</v>
      </c>
      <c r="V1292" t="s">
        <v>61</v>
      </c>
      <c r="W1292">
        <v>3311</v>
      </c>
      <c r="X1292" t="s">
        <v>2706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44449</v>
      </c>
      <c r="AW1292" s="106">
        <v>4</v>
      </c>
      <c r="AX1292" s="15">
        <f>VLOOKUP(dummy_data!$AU1292,dummy_oppeained!B:C,2,0)</f>
        <v>8</v>
      </c>
      <c r="AY1292" s="22" t="str">
        <f>VLOOKUP(AT1292,dummy_oppeained!B:D,3,0)</f>
        <v>eksam (eristav hindamine)</v>
      </c>
      <c r="AZ1292" s="72">
        <f>VLOOKUP(AS:AS,hinded_abi!B:D,3,0)</f>
        <v>1</v>
      </c>
      <c r="BA1292" s="26">
        <f t="shared" si="60"/>
        <v>8</v>
      </c>
      <c r="BB1292" s="27">
        <f t="shared" si="61"/>
        <v>8</v>
      </c>
      <c r="BC1292" s="95" t="str">
        <f t="shared" si="62"/>
        <v>S00052_31611177980_õppeaine93_44449</v>
      </c>
      <c r="BD1292" s="99">
        <f>COUNTIF($BC$2:BC1292, BC1292)</f>
        <v>1</v>
      </c>
    </row>
    <row r="1293" spans="1:56" x14ac:dyDescent="0.25">
      <c r="A1293" t="s">
        <v>356</v>
      </c>
      <c r="B1293" t="s">
        <v>261</v>
      </c>
      <c r="C1293" t="s">
        <v>208</v>
      </c>
      <c r="D1293" t="s">
        <v>907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927</v>
      </c>
      <c r="Q1293" t="s">
        <v>117</v>
      </c>
      <c r="R1293" s="1">
        <v>44201</v>
      </c>
      <c r="S1293" t="s">
        <v>773</v>
      </c>
      <c r="T1293" t="s">
        <v>59</v>
      </c>
      <c r="U1293" t="s">
        <v>176</v>
      </c>
      <c r="V1293" t="s">
        <v>228</v>
      </c>
      <c r="W1293">
        <v>194200</v>
      </c>
      <c r="X1293" t="s">
        <v>2707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45545</v>
      </c>
      <c r="AW1293" s="106">
        <v>4.5</v>
      </c>
      <c r="AX1293" s="40">
        <f>VLOOKUP(dummy_data!$AU1293,dummy_oppeained!B:C,2,0)</f>
        <v>9</v>
      </c>
      <c r="AY1293" s="22" t="str">
        <f>VLOOKUP(AT1293,dummy_oppeained!B:D,3,0)</f>
        <v>eksam (eristav hindamine)</v>
      </c>
      <c r="AZ1293" s="72">
        <f>VLOOKUP(AS:AS,hinded_abi!B:D,3,0)</f>
        <v>2</v>
      </c>
      <c r="BA1293" s="26">
        <f t="shared" si="60"/>
        <v>18</v>
      </c>
      <c r="BB1293" s="27">
        <f t="shared" si="61"/>
        <v>9</v>
      </c>
      <c r="BC1293" s="95" t="str">
        <f t="shared" si="62"/>
        <v>S00053_36908264521_õppeaine94_45545</v>
      </c>
      <c r="BD1293" s="99">
        <f>COUNTIF($BC$2:BC1293, BC1293)</f>
        <v>1</v>
      </c>
    </row>
    <row r="1294" spans="1:56" x14ac:dyDescent="0.25">
      <c r="A1294" t="s">
        <v>356</v>
      </c>
      <c r="B1294" t="s">
        <v>261</v>
      </c>
      <c r="C1294" t="s">
        <v>208</v>
      </c>
      <c r="D1294" t="s">
        <v>907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927</v>
      </c>
      <c r="Q1294" t="s">
        <v>117</v>
      </c>
      <c r="R1294" s="1">
        <v>44201</v>
      </c>
      <c r="S1294" t="s">
        <v>773</v>
      </c>
      <c r="T1294" t="s">
        <v>59</v>
      </c>
      <c r="U1294" t="s">
        <v>176</v>
      </c>
      <c r="V1294" t="s">
        <v>228</v>
      </c>
      <c r="W1294">
        <v>194200</v>
      </c>
      <c r="X1294" t="s">
        <v>2707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45179</v>
      </c>
      <c r="AW1294" s="106">
        <v>4.5</v>
      </c>
      <c r="AX1294" s="15">
        <f>VLOOKUP(dummy_data!$AU1294,dummy_oppeained!B:C,2,0)</f>
        <v>6</v>
      </c>
      <c r="AY1294" s="22" t="str">
        <f>VLOOKUP(AT1294,dummy_oppeained!B:D,3,0)</f>
        <v>hindeline arvestus (eristav hindamine)</v>
      </c>
      <c r="AZ1294" s="72">
        <f>VLOOKUP(AS:AS,hinded_abi!B:D,3,0)</f>
        <v>2</v>
      </c>
      <c r="BA1294" s="26">
        <f t="shared" si="60"/>
        <v>12</v>
      </c>
      <c r="BB1294" s="27">
        <f t="shared" si="61"/>
        <v>6</v>
      </c>
      <c r="BC1294" s="95" t="str">
        <f t="shared" si="62"/>
        <v>S00053_36908264521_õppeaine78_45179</v>
      </c>
      <c r="BD1294" s="99">
        <f>COUNTIF($BC$2:BC1294, BC1294)</f>
        <v>1</v>
      </c>
    </row>
    <row r="1295" spans="1:56" x14ac:dyDescent="0.25">
      <c r="A1295" t="s">
        <v>356</v>
      </c>
      <c r="B1295" t="s">
        <v>261</v>
      </c>
      <c r="C1295" t="s">
        <v>208</v>
      </c>
      <c r="D1295" t="s">
        <v>907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927</v>
      </c>
      <c r="Q1295" t="s">
        <v>117</v>
      </c>
      <c r="R1295" s="1">
        <v>44201</v>
      </c>
      <c r="S1295" t="s">
        <v>773</v>
      </c>
      <c r="T1295" t="s">
        <v>59</v>
      </c>
      <c r="U1295" t="s">
        <v>176</v>
      </c>
      <c r="V1295" t="s">
        <v>228</v>
      </c>
      <c r="W1295">
        <v>194200</v>
      </c>
      <c r="X1295" t="s">
        <v>2707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44814</v>
      </c>
      <c r="AW1295" s="106">
        <v>4.5</v>
      </c>
      <c r="AX1295" s="40">
        <f>VLOOKUP(dummy_data!$AU1295,dummy_oppeained!B:C,2,0)</f>
        <v>2</v>
      </c>
      <c r="AY1295" s="22" t="str">
        <f>VLOOKUP(AT1295,dummy_oppeained!B:D,3,0)</f>
        <v>arvestus (mitteeristav)</v>
      </c>
      <c r="AZ1295" s="72" t="str">
        <f>VLOOKUP(AS:AS,hinded_abi!B:D,3,0)</f>
        <v>NULL</v>
      </c>
      <c r="BA1295" s="26" t="str">
        <f t="shared" si="60"/>
        <v/>
      </c>
      <c r="BB1295" s="27">
        <f t="shared" si="61"/>
        <v>0</v>
      </c>
      <c r="BC1295" s="95" t="str">
        <f t="shared" si="62"/>
        <v>S00053_36908264521_õppeaine88_44814</v>
      </c>
      <c r="BD1295" s="99">
        <f>COUNTIF($BC$2:BC1295, BC1295)</f>
        <v>1</v>
      </c>
    </row>
    <row r="1296" spans="1:56" x14ac:dyDescent="0.25">
      <c r="A1296" t="s">
        <v>356</v>
      </c>
      <c r="B1296" t="s">
        <v>261</v>
      </c>
      <c r="C1296" t="s">
        <v>208</v>
      </c>
      <c r="D1296" t="s">
        <v>907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927</v>
      </c>
      <c r="Q1296" t="s">
        <v>117</v>
      </c>
      <c r="R1296" s="1">
        <v>44201</v>
      </c>
      <c r="S1296" t="s">
        <v>773</v>
      </c>
      <c r="T1296" t="s">
        <v>59</v>
      </c>
      <c r="U1296" t="s">
        <v>176</v>
      </c>
      <c r="V1296" t="s">
        <v>228</v>
      </c>
      <c r="W1296">
        <v>194200</v>
      </c>
      <c r="X1296" t="s">
        <v>2707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45332</v>
      </c>
      <c r="AW1296" s="106">
        <v>4.5</v>
      </c>
      <c r="AX1296" s="15">
        <f>VLOOKUP(dummy_data!$AU1296,dummy_oppeained!B:C,2,0)</f>
        <v>8</v>
      </c>
      <c r="AY1296" s="22" t="str">
        <f>VLOOKUP(AT1296,dummy_oppeained!B:D,3,0)</f>
        <v>eksam (eristav hindamine)</v>
      </c>
      <c r="AZ1296" s="72">
        <f>VLOOKUP(AS:AS,hinded_abi!B:D,3,0)</f>
        <v>3</v>
      </c>
      <c r="BA1296" s="26">
        <f t="shared" si="60"/>
        <v>24</v>
      </c>
      <c r="BB1296" s="27">
        <f t="shared" si="61"/>
        <v>8</v>
      </c>
      <c r="BC1296" s="95" t="str">
        <f t="shared" si="62"/>
        <v>S00053_36908264521_õppeaine93_45332</v>
      </c>
      <c r="BD1296" s="99">
        <f>COUNTIF($BC$2:BC1296, BC1296)</f>
        <v>1</v>
      </c>
    </row>
    <row r="1297" spans="1:56" x14ac:dyDescent="0.25">
      <c r="A1297" t="s">
        <v>356</v>
      </c>
      <c r="B1297" t="s">
        <v>261</v>
      </c>
      <c r="C1297" t="s">
        <v>208</v>
      </c>
      <c r="D1297" t="s">
        <v>907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927</v>
      </c>
      <c r="Q1297" t="s">
        <v>117</v>
      </c>
      <c r="R1297" s="1">
        <v>44201</v>
      </c>
      <c r="S1297" t="s">
        <v>773</v>
      </c>
      <c r="T1297" t="s">
        <v>59</v>
      </c>
      <c r="U1297" t="s">
        <v>176</v>
      </c>
      <c r="V1297" t="s">
        <v>228</v>
      </c>
      <c r="W1297">
        <v>194200</v>
      </c>
      <c r="X1297" t="s">
        <v>2707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45545</v>
      </c>
      <c r="AW1297" s="106">
        <v>4.5</v>
      </c>
      <c r="AX1297" s="40">
        <f>VLOOKUP(dummy_data!$AU1297,dummy_oppeained!B:C,2,0)</f>
        <v>9</v>
      </c>
      <c r="AY1297" s="22" t="str">
        <f>VLOOKUP(AT1297,dummy_oppeained!B:D,3,0)</f>
        <v>eksam (eristav hindamine)</v>
      </c>
      <c r="AZ1297" s="72">
        <f>VLOOKUP(AS:AS,hinded_abi!B:D,3,0)</f>
        <v>5</v>
      </c>
      <c r="BA1297" s="26">
        <f t="shared" si="60"/>
        <v>45</v>
      </c>
      <c r="BB1297" s="27">
        <f t="shared" si="61"/>
        <v>9</v>
      </c>
      <c r="BC1297" s="95" t="str">
        <f t="shared" si="62"/>
        <v>S00053_36908264521_õppeaine80_45545</v>
      </c>
      <c r="BD1297" s="99">
        <f>COUNTIF($BC$2:BC1297, BC1297)</f>
        <v>1</v>
      </c>
    </row>
    <row r="1298" spans="1:56" x14ac:dyDescent="0.25">
      <c r="A1298" t="s">
        <v>356</v>
      </c>
      <c r="B1298" t="s">
        <v>261</v>
      </c>
      <c r="C1298" t="s">
        <v>208</v>
      </c>
      <c r="D1298" t="s">
        <v>907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927</v>
      </c>
      <c r="Q1298" t="s">
        <v>117</v>
      </c>
      <c r="R1298" s="1">
        <v>44201</v>
      </c>
      <c r="S1298" t="s">
        <v>773</v>
      </c>
      <c r="T1298" t="s">
        <v>59</v>
      </c>
      <c r="U1298" t="s">
        <v>176</v>
      </c>
      <c r="V1298" t="s">
        <v>228</v>
      </c>
      <c r="W1298">
        <v>194200</v>
      </c>
      <c r="X1298" t="s">
        <v>2707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44967</v>
      </c>
      <c r="AW1298" s="106">
        <v>4.5</v>
      </c>
      <c r="AX1298" s="15">
        <f>VLOOKUP(dummy_data!$AU1298,dummy_oppeained!B:C,2,0)</f>
        <v>5</v>
      </c>
      <c r="AY1298" s="22" t="str">
        <f>VLOOKUP(AT1298,dummy_oppeained!B:D,3,0)</f>
        <v>hindeline arvestus (eristav hindamine)</v>
      </c>
      <c r="AZ1298" s="72">
        <f>VLOOKUP(AS:AS,hinded_abi!B:D,3,0)</f>
        <v>1</v>
      </c>
      <c r="BA1298" s="26">
        <f t="shared" si="60"/>
        <v>5</v>
      </c>
      <c r="BB1298" s="27">
        <f t="shared" si="61"/>
        <v>5</v>
      </c>
      <c r="BC1298" s="95" t="str">
        <f t="shared" si="62"/>
        <v>S00053_36908264521_õppeaine82_44967</v>
      </c>
      <c r="BD1298" s="99">
        <f>COUNTIF($BC$2:BC1298, BC1298)</f>
        <v>1</v>
      </c>
    </row>
    <row r="1299" spans="1:56" x14ac:dyDescent="0.25">
      <c r="A1299" t="s">
        <v>356</v>
      </c>
      <c r="B1299" t="s">
        <v>261</v>
      </c>
      <c r="C1299" t="s">
        <v>208</v>
      </c>
      <c r="D1299" t="s">
        <v>907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927</v>
      </c>
      <c r="Q1299" t="s">
        <v>117</v>
      </c>
      <c r="R1299" s="1">
        <v>44201</v>
      </c>
      <c r="S1299" t="s">
        <v>773</v>
      </c>
      <c r="T1299" t="s">
        <v>59</v>
      </c>
      <c r="U1299" t="s">
        <v>176</v>
      </c>
      <c r="V1299" t="s">
        <v>228</v>
      </c>
      <c r="W1299">
        <v>194200</v>
      </c>
      <c r="X1299" t="s">
        <v>2707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45698</v>
      </c>
      <c r="AW1299" s="106">
        <v>4.5</v>
      </c>
      <c r="AX1299" s="40">
        <f>VLOOKUP(dummy_data!$AU1299,dummy_oppeained!B:C,2,0)</f>
        <v>5</v>
      </c>
      <c r="AY1299" s="22" t="str">
        <f>VLOOKUP(AT1299,dummy_oppeained!B:D,3,0)</f>
        <v>hindeline arvestus (eristav hindamine)</v>
      </c>
      <c r="AZ1299" s="72">
        <f>VLOOKUP(AS:AS,hinded_abi!B:D,3,0)</f>
        <v>1</v>
      </c>
      <c r="BA1299" s="26">
        <f t="shared" si="60"/>
        <v>5</v>
      </c>
      <c r="BB1299" s="27">
        <f t="shared" si="61"/>
        <v>5</v>
      </c>
      <c r="BC1299" s="95" t="str">
        <f t="shared" si="62"/>
        <v>S00053_36908264521_õppeaine68_45698</v>
      </c>
      <c r="BD1299" s="99">
        <f>COUNTIF($BC$2:BC1299, BC1299)</f>
        <v>1</v>
      </c>
    </row>
    <row r="1300" spans="1:56" x14ac:dyDescent="0.25">
      <c r="A1300" t="s">
        <v>356</v>
      </c>
      <c r="B1300" t="s">
        <v>261</v>
      </c>
      <c r="C1300" t="s">
        <v>208</v>
      </c>
      <c r="D1300" t="s">
        <v>907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927</v>
      </c>
      <c r="Q1300" t="s">
        <v>117</v>
      </c>
      <c r="R1300" s="1">
        <v>44201</v>
      </c>
      <c r="S1300" t="s">
        <v>773</v>
      </c>
      <c r="T1300" t="s">
        <v>59</v>
      </c>
      <c r="U1300" t="s">
        <v>176</v>
      </c>
      <c r="V1300" t="s">
        <v>228</v>
      </c>
      <c r="W1300">
        <v>194200</v>
      </c>
      <c r="X1300" t="s">
        <v>2707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45698</v>
      </c>
      <c r="AW1300" s="106">
        <v>4.5</v>
      </c>
      <c r="AX1300" s="15">
        <f>VLOOKUP(dummy_data!$AU1300,dummy_oppeained!B:C,2,0)</f>
        <v>6</v>
      </c>
      <c r="AY1300" s="22" t="str">
        <f>VLOOKUP(AT1300,dummy_oppeained!B:D,3,0)</f>
        <v>hindeline arvestus (eristav hindamine)</v>
      </c>
      <c r="AZ1300" s="72">
        <f>VLOOKUP(AS:AS,hinded_abi!B:D,3,0)</f>
        <v>1</v>
      </c>
      <c r="BA1300" s="26">
        <f t="shared" si="60"/>
        <v>6</v>
      </c>
      <c r="BB1300" s="27">
        <f t="shared" si="61"/>
        <v>6</v>
      </c>
      <c r="BC1300" s="95" t="str">
        <f t="shared" si="62"/>
        <v>S00053_36908264521_õppeaine70_45698</v>
      </c>
      <c r="BD1300" s="99">
        <f>COUNTIF($BC$2:BC1300, BC1300)</f>
        <v>1</v>
      </c>
    </row>
    <row r="1301" spans="1:56" x14ac:dyDescent="0.25">
      <c r="A1301" t="s">
        <v>356</v>
      </c>
      <c r="B1301" t="s">
        <v>261</v>
      </c>
      <c r="C1301" t="s">
        <v>208</v>
      </c>
      <c r="D1301" t="s">
        <v>907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927</v>
      </c>
      <c r="Q1301" t="s">
        <v>117</v>
      </c>
      <c r="R1301" s="1">
        <v>44201</v>
      </c>
      <c r="S1301" t="s">
        <v>773</v>
      </c>
      <c r="T1301" t="s">
        <v>59</v>
      </c>
      <c r="U1301" t="s">
        <v>176</v>
      </c>
      <c r="V1301" t="s">
        <v>228</v>
      </c>
      <c r="W1301">
        <v>194200</v>
      </c>
      <c r="X1301" t="s">
        <v>2707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45179</v>
      </c>
      <c r="AW1301" s="106">
        <v>4.5</v>
      </c>
      <c r="AX1301" s="40">
        <f>VLOOKUP(dummy_data!$AU1301,dummy_oppeained!B:C,2,0)</f>
        <v>3</v>
      </c>
      <c r="AY1301" s="22" t="str">
        <f>VLOOKUP(AT1301,dummy_oppeained!B:D,3,0)</f>
        <v>arvestus (mitteeristav)</v>
      </c>
      <c r="AZ1301" s="72" t="str">
        <f>VLOOKUP(AS:AS,hinded_abi!B:D,3,0)</f>
        <v>NULL</v>
      </c>
      <c r="BA1301" s="26" t="str">
        <f t="shared" si="60"/>
        <v/>
      </c>
      <c r="BB1301" s="27">
        <f t="shared" si="61"/>
        <v>0</v>
      </c>
      <c r="BC1301" s="95" t="str">
        <f t="shared" si="62"/>
        <v>S00053_36908264521_õppeaine57_45179</v>
      </c>
      <c r="BD1301" s="99">
        <f>COUNTIF($BC$2:BC1301, BC1301)</f>
        <v>1</v>
      </c>
    </row>
    <row r="1302" spans="1:56" x14ac:dyDescent="0.25">
      <c r="A1302" t="s">
        <v>356</v>
      </c>
      <c r="B1302" t="s">
        <v>261</v>
      </c>
      <c r="C1302" t="s">
        <v>208</v>
      </c>
      <c r="D1302" t="s">
        <v>907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927</v>
      </c>
      <c r="Q1302" t="s">
        <v>117</v>
      </c>
      <c r="R1302" s="1">
        <v>44201</v>
      </c>
      <c r="S1302" t="s">
        <v>773</v>
      </c>
      <c r="T1302" t="s">
        <v>59</v>
      </c>
      <c r="U1302" t="s">
        <v>176</v>
      </c>
      <c r="V1302" t="s">
        <v>228</v>
      </c>
      <c r="W1302">
        <v>194200</v>
      </c>
      <c r="X1302" t="s">
        <v>2707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45179</v>
      </c>
      <c r="AW1302" s="106">
        <v>4.5</v>
      </c>
      <c r="AX1302" s="15">
        <f>VLOOKUP(dummy_data!$AU1302,dummy_oppeained!B:C,2,0)</f>
        <v>10</v>
      </c>
      <c r="AY1302" s="22" t="str">
        <f>VLOOKUP(AT1302,dummy_oppeained!B:D,3,0)</f>
        <v>eksam (eristav hindamine)</v>
      </c>
      <c r="AZ1302" s="72">
        <f>VLOOKUP(AS:AS,hinded_abi!B:D,3,0)</f>
        <v>1</v>
      </c>
      <c r="BA1302" s="26">
        <f t="shared" si="60"/>
        <v>10</v>
      </c>
      <c r="BB1302" s="27">
        <f t="shared" si="61"/>
        <v>10</v>
      </c>
      <c r="BC1302" s="95" t="str">
        <f t="shared" si="62"/>
        <v>S00053_36908264521_õppeaine11_45179</v>
      </c>
      <c r="BD1302" s="99">
        <f>COUNTIF($BC$2:BC1302, BC1302)</f>
        <v>1</v>
      </c>
    </row>
    <row r="1303" spans="1:56" x14ac:dyDescent="0.25">
      <c r="A1303" t="s">
        <v>356</v>
      </c>
      <c r="B1303" t="s">
        <v>261</v>
      </c>
      <c r="C1303" t="s">
        <v>208</v>
      </c>
      <c r="D1303" t="s">
        <v>907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927</v>
      </c>
      <c r="Q1303" t="s">
        <v>117</v>
      </c>
      <c r="R1303" s="1">
        <v>44201</v>
      </c>
      <c r="S1303" t="s">
        <v>773</v>
      </c>
      <c r="T1303" t="s">
        <v>59</v>
      </c>
      <c r="U1303" t="s">
        <v>176</v>
      </c>
      <c r="V1303" t="s">
        <v>228</v>
      </c>
      <c r="W1303">
        <v>194200</v>
      </c>
      <c r="X1303" t="s">
        <v>2707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45698</v>
      </c>
      <c r="AW1303" s="106">
        <v>4.5</v>
      </c>
      <c r="AX1303" s="40">
        <f>VLOOKUP(dummy_data!$AU1303,dummy_oppeained!B:C,2,0)</f>
        <v>3</v>
      </c>
      <c r="AY1303" s="22" t="str">
        <f>VLOOKUP(AT1303,dummy_oppeained!B:D,3,0)</f>
        <v>arvestus (mitteeristav)</v>
      </c>
      <c r="AZ1303" s="72" t="str">
        <f>VLOOKUP(AS:AS,hinded_abi!B:D,3,0)</f>
        <v>NULL</v>
      </c>
      <c r="BA1303" s="26" t="str">
        <f t="shared" si="60"/>
        <v/>
      </c>
      <c r="BB1303" s="27">
        <f t="shared" si="61"/>
        <v>0</v>
      </c>
      <c r="BC1303" s="95" t="str">
        <f t="shared" si="62"/>
        <v>S00053_36908264521_õppeaine99_45698</v>
      </c>
      <c r="BD1303" s="99">
        <f>COUNTIF($BC$2:BC1303, BC1303)</f>
        <v>1</v>
      </c>
    </row>
    <row r="1304" spans="1:56" x14ac:dyDescent="0.25">
      <c r="A1304" t="s">
        <v>356</v>
      </c>
      <c r="B1304" t="s">
        <v>261</v>
      </c>
      <c r="C1304" t="s">
        <v>208</v>
      </c>
      <c r="D1304" t="s">
        <v>907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927</v>
      </c>
      <c r="Q1304" t="s">
        <v>117</v>
      </c>
      <c r="R1304" s="1">
        <v>44201</v>
      </c>
      <c r="S1304" t="s">
        <v>773</v>
      </c>
      <c r="T1304" t="s">
        <v>59</v>
      </c>
      <c r="U1304" t="s">
        <v>176</v>
      </c>
      <c r="V1304" t="s">
        <v>228</v>
      </c>
      <c r="W1304">
        <v>194200</v>
      </c>
      <c r="X1304" t="s">
        <v>2707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44449</v>
      </c>
      <c r="AW1304" s="106">
        <v>4.5</v>
      </c>
      <c r="AX1304" s="15">
        <f>VLOOKUP(dummy_data!$AU1304,dummy_oppeained!B:C,2,0)</f>
        <v>6</v>
      </c>
      <c r="AY1304" s="22" t="str">
        <f>VLOOKUP(AT1304,dummy_oppeained!B:D,3,0)</f>
        <v>hindeline arvestus (eristav hindamine)</v>
      </c>
      <c r="AZ1304" s="72">
        <f>VLOOKUP(AS:AS,hinded_abi!B:D,3,0)</f>
        <v>4</v>
      </c>
      <c r="BA1304" s="26">
        <f t="shared" si="60"/>
        <v>24</v>
      </c>
      <c r="BB1304" s="27">
        <f t="shared" si="61"/>
        <v>6</v>
      </c>
      <c r="BC1304" s="95" t="str">
        <f t="shared" si="62"/>
        <v>S00053_36908264521_õppeaine14_44449</v>
      </c>
      <c r="BD1304" s="99">
        <f>COUNTIF($BC$2:BC1304, BC1304)</f>
        <v>1</v>
      </c>
    </row>
    <row r="1305" spans="1:56" x14ac:dyDescent="0.25">
      <c r="A1305" t="s">
        <v>356</v>
      </c>
      <c r="B1305" t="s">
        <v>261</v>
      </c>
      <c r="C1305" t="s">
        <v>208</v>
      </c>
      <c r="D1305" t="s">
        <v>907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927</v>
      </c>
      <c r="Q1305" t="s">
        <v>117</v>
      </c>
      <c r="R1305" s="1">
        <v>44201</v>
      </c>
      <c r="S1305" t="s">
        <v>773</v>
      </c>
      <c r="T1305" t="s">
        <v>59</v>
      </c>
      <c r="U1305" t="s">
        <v>176</v>
      </c>
      <c r="V1305" t="s">
        <v>228</v>
      </c>
      <c r="W1305">
        <v>194200</v>
      </c>
      <c r="X1305" t="s">
        <v>2707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45332</v>
      </c>
      <c r="AW1305" s="106">
        <v>4.5</v>
      </c>
      <c r="AX1305" s="40">
        <f>VLOOKUP(dummy_data!$AU1305,dummy_oppeained!B:C,2,0)</f>
        <v>6</v>
      </c>
      <c r="AY1305" s="22" t="str">
        <f>VLOOKUP(AT1305,dummy_oppeained!B:D,3,0)</f>
        <v>hindeline arvestus (eristav hindamine)</v>
      </c>
      <c r="AZ1305" s="72">
        <f>VLOOKUP(AS:AS,hinded_abi!B:D,3,0)</f>
        <v>0</v>
      </c>
      <c r="BA1305" s="26">
        <f t="shared" si="60"/>
        <v>0</v>
      </c>
      <c r="BB1305" s="27">
        <f t="shared" si="61"/>
        <v>6</v>
      </c>
      <c r="BC1305" s="95" t="str">
        <f t="shared" si="62"/>
        <v>S00053_36908264521_õppeaine72_45332</v>
      </c>
      <c r="BD1305" s="99">
        <f>COUNTIF($BC$2:BC1305, BC1305)</f>
        <v>1</v>
      </c>
    </row>
    <row r="1306" spans="1:56" x14ac:dyDescent="0.25">
      <c r="A1306" t="s">
        <v>356</v>
      </c>
      <c r="B1306" t="s">
        <v>261</v>
      </c>
      <c r="C1306" t="s">
        <v>208</v>
      </c>
      <c r="D1306" t="s">
        <v>907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927</v>
      </c>
      <c r="Q1306" t="s">
        <v>117</v>
      </c>
      <c r="R1306" s="1">
        <v>44201</v>
      </c>
      <c r="S1306" t="s">
        <v>773</v>
      </c>
      <c r="T1306" t="s">
        <v>59</v>
      </c>
      <c r="U1306" t="s">
        <v>176</v>
      </c>
      <c r="V1306" t="s">
        <v>228</v>
      </c>
      <c r="W1306">
        <v>194200</v>
      </c>
      <c r="X1306" t="s">
        <v>2707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45545</v>
      </c>
      <c r="AW1306" s="106">
        <v>4.5</v>
      </c>
      <c r="AX1306" s="15">
        <f>VLOOKUP(dummy_data!$AU1306,dummy_oppeained!B:C,2,0)</f>
        <v>6</v>
      </c>
      <c r="AY1306" s="22" t="str">
        <f>VLOOKUP(AT1306,dummy_oppeained!B:D,3,0)</f>
        <v>hindeline arvestus (eristav hindamine)</v>
      </c>
      <c r="AZ1306" s="72">
        <f>VLOOKUP(AS:AS,hinded_abi!B:D,3,0)</f>
        <v>2</v>
      </c>
      <c r="BA1306" s="26">
        <f t="shared" si="60"/>
        <v>12</v>
      </c>
      <c r="BB1306" s="27">
        <f t="shared" si="61"/>
        <v>6</v>
      </c>
      <c r="BC1306" s="95" t="str">
        <f t="shared" si="62"/>
        <v>S00053_36908264521_õppeaine16_45545</v>
      </c>
      <c r="BD1306" s="99">
        <f>COUNTIF($BC$2:BC1306, BC1306)</f>
        <v>1</v>
      </c>
    </row>
    <row r="1307" spans="1:56" x14ac:dyDescent="0.25">
      <c r="A1307" t="s">
        <v>356</v>
      </c>
      <c r="B1307" t="s">
        <v>261</v>
      </c>
      <c r="C1307" t="s">
        <v>208</v>
      </c>
      <c r="D1307" t="s">
        <v>907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927</v>
      </c>
      <c r="Q1307" t="s">
        <v>117</v>
      </c>
      <c r="R1307" s="1">
        <v>44201</v>
      </c>
      <c r="S1307" t="s">
        <v>773</v>
      </c>
      <c r="T1307" t="s">
        <v>59</v>
      </c>
      <c r="U1307" t="s">
        <v>176</v>
      </c>
      <c r="V1307" t="s">
        <v>228</v>
      </c>
      <c r="W1307">
        <v>194200</v>
      </c>
      <c r="X1307" t="s">
        <v>2707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44084</v>
      </c>
      <c r="AW1307" s="106">
        <v>4.5</v>
      </c>
      <c r="AX1307" s="40">
        <f>VLOOKUP(dummy_data!$AU1307,dummy_oppeained!B:C,2,0)</f>
        <v>2</v>
      </c>
      <c r="AY1307" s="22" t="str">
        <f>VLOOKUP(AT1307,dummy_oppeained!B:D,3,0)</f>
        <v>arvestus (mitteeristav)</v>
      </c>
      <c r="AZ1307" s="72" t="str">
        <f>VLOOKUP(AS:AS,hinded_abi!B:D,3,0)</f>
        <v>NULL</v>
      </c>
      <c r="BA1307" s="26" t="str">
        <f t="shared" si="60"/>
        <v/>
      </c>
      <c r="BB1307" s="27">
        <f t="shared" si="61"/>
        <v>0</v>
      </c>
      <c r="BC1307" s="95" t="str">
        <f t="shared" si="62"/>
        <v>S00053_36908264521_õppeaine46_44084</v>
      </c>
      <c r="BD1307" s="99">
        <f>COUNTIF($BC$2:BC1307, BC1307)</f>
        <v>1</v>
      </c>
    </row>
    <row r="1308" spans="1:56" x14ac:dyDescent="0.25">
      <c r="A1308" t="s">
        <v>356</v>
      </c>
      <c r="B1308" t="s">
        <v>261</v>
      </c>
      <c r="C1308" t="s">
        <v>208</v>
      </c>
      <c r="D1308" t="s">
        <v>907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927</v>
      </c>
      <c r="Q1308" t="s">
        <v>117</v>
      </c>
      <c r="R1308" s="1">
        <v>44201</v>
      </c>
      <c r="S1308" t="s">
        <v>773</v>
      </c>
      <c r="T1308" t="s">
        <v>59</v>
      </c>
      <c r="U1308" t="s">
        <v>176</v>
      </c>
      <c r="V1308" t="s">
        <v>228</v>
      </c>
      <c r="W1308">
        <v>194200</v>
      </c>
      <c r="X1308" t="s">
        <v>2707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45545</v>
      </c>
      <c r="AW1308" s="106">
        <v>4.5</v>
      </c>
      <c r="AX1308" s="15">
        <f>VLOOKUP(dummy_data!$AU1308,dummy_oppeained!B:C,2,0)</f>
        <v>3</v>
      </c>
      <c r="AY1308" s="22" t="str">
        <f>VLOOKUP(AT1308,dummy_oppeained!B:D,3,0)</f>
        <v>arvestus (mitteeristav)</v>
      </c>
      <c r="AZ1308" s="72" t="str">
        <f>VLOOKUP(AS:AS,hinded_abi!B:D,3,0)</f>
        <v>NULL</v>
      </c>
      <c r="BA1308" s="26" t="str">
        <f t="shared" si="60"/>
        <v/>
      </c>
      <c r="BB1308" s="27">
        <f t="shared" si="61"/>
        <v>0</v>
      </c>
      <c r="BC1308" s="95" t="str">
        <f t="shared" si="62"/>
        <v>S00053_36908264521_õppeaine45_45545</v>
      </c>
      <c r="BD1308" s="99">
        <f>COUNTIF($BC$2:BC1308, BC1308)</f>
        <v>1</v>
      </c>
    </row>
    <row r="1309" spans="1:56" x14ac:dyDescent="0.25">
      <c r="A1309" t="s">
        <v>356</v>
      </c>
      <c r="B1309" t="s">
        <v>261</v>
      </c>
      <c r="C1309" t="s">
        <v>208</v>
      </c>
      <c r="D1309" t="s">
        <v>907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927</v>
      </c>
      <c r="Q1309" t="s">
        <v>117</v>
      </c>
      <c r="R1309" s="1">
        <v>44201</v>
      </c>
      <c r="S1309" t="s">
        <v>773</v>
      </c>
      <c r="T1309" t="s">
        <v>59</v>
      </c>
      <c r="U1309" t="s">
        <v>176</v>
      </c>
      <c r="V1309" t="s">
        <v>228</v>
      </c>
      <c r="W1309">
        <v>194200</v>
      </c>
      <c r="X1309" t="s">
        <v>2707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44449</v>
      </c>
      <c r="AW1309" s="106">
        <v>4.5</v>
      </c>
      <c r="AX1309" s="40">
        <f>VLOOKUP(dummy_data!$AU1309,dummy_oppeained!B:C,2,0)</f>
        <v>3</v>
      </c>
      <c r="AY1309" s="22" t="str">
        <f>VLOOKUP(AT1309,dummy_oppeained!B:D,3,0)</f>
        <v>arvestus (mitteeristav)</v>
      </c>
      <c r="AZ1309" s="72" t="str">
        <f>VLOOKUP(AS:AS,hinded_abi!B:D,3,0)</f>
        <v>NULL</v>
      </c>
      <c r="BA1309" s="26" t="str">
        <f t="shared" si="60"/>
        <v/>
      </c>
      <c r="BB1309" s="27">
        <f t="shared" si="61"/>
        <v>0</v>
      </c>
      <c r="BC1309" s="95" t="str">
        <f t="shared" si="62"/>
        <v>S00053_36908264521_õppeaine3_44449</v>
      </c>
      <c r="BD1309" s="99">
        <f>COUNTIF($BC$2:BC1309, BC1309)</f>
        <v>1</v>
      </c>
    </row>
    <row r="1310" spans="1:56" x14ac:dyDescent="0.25">
      <c r="A1310" t="s">
        <v>357</v>
      </c>
      <c r="B1310" t="s">
        <v>307</v>
      </c>
      <c r="C1310" t="s">
        <v>49</v>
      </c>
      <c r="D1310" t="s">
        <v>908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0">
        <v>45569</v>
      </c>
      <c r="M1310" s="1">
        <v>45536</v>
      </c>
      <c r="N1310" t="s">
        <v>227</v>
      </c>
      <c r="O1310" t="s">
        <v>264</v>
      </c>
      <c r="P1310" t="s">
        <v>923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2707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44967</v>
      </c>
      <c r="AW1310" s="106">
        <v>4.5</v>
      </c>
      <c r="AX1310" s="15">
        <f>VLOOKUP(dummy_data!$AU1310,dummy_oppeained!B:C,2,0)</f>
        <v>3</v>
      </c>
      <c r="AY1310" s="22" t="str">
        <f>VLOOKUP(AT1310,dummy_oppeained!B:D,3,0)</f>
        <v>arvestus (mitteeristav)</v>
      </c>
      <c r="AZ1310" s="72" t="str">
        <f>VLOOKUP(AS:AS,hinded_abi!B:D,3,0)</f>
        <v>NULL</v>
      </c>
      <c r="BA1310" s="26" t="str">
        <f t="shared" si="60"/>
        <v/>
      </c>
      <c r="BB1310" s="27">
        <f t="shared" si="61"/>
        <v>0</v>
      </c>
      <c r="BC1310" s="95" t="str">
        <f t="shared" si="62"/>
        <v>S00054_32905073290_õppeaine17_44967</v>
      </c>
      <c r="BD1310" s="99">
        <f>COUNTIF($BC$2:BC1310, BC1310)</f>
        <v>1</v>
      </c>
    </row>
    <row r="1311" spans="1:56" x14ac:dyDescent="0.25">
      <c r="A1311" t="s">
        <v>357</v>
      </c>
      <c r="B1311" t="s">
        <v>307</v>
      </c>
      <c r="C1311" t="s">
        <v>49</v>
      </c>
      <c r="D1311" t="s">
        <v>908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0">
        <v>45569</v>
      </c>
      <c r="M1311" s="1">
        <v>45170</v>
      </c>
      <c r="N1311" t="s">
        <v>227</v>
      </c>
      <c r="O1311" t="s">
        <v>264</v>
      </c>
      <c r="P1311" t="s">
        <v>923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2707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44237</v>
      </c>
      <c r="AW1311" s="106">
        <v>4.5</v>
      </c>
      <c r="AX1311" s="40">
        <f>VLOOKUP(dummy_data!$AU1311,dummy_oppeained!B:C,2,0)</f>
        <v>2</v>
      </c>
      <c r="AY1311" s="22" t="str">
        <f>VLOOKUP(AT1311,dummy_oppeained!B:D,3,0)</f>
        <v>arvestus (mitteeristav)</v>
      </c>
      <c r="AZ1311" s="72">
        <f>VLOOKUP(AS:AS,hinded_abi!B:D,3,0)</f>
        <v>0</v>
      </c>
      <c r="BA1311" s="26">
        <f t="shared" si="60"/>
        <v>0</v>
      </c>
      <c r="BB1311" s="27">
        <f t="shared" si="61"/>
        <v>0</v>
      </c>
      <c r="BC1311" s="95" t="str">
        <f t="shared" si="62"/>
        <v>S00054_32905073290_õppeaine46_44237</v>
      </c>
      <c r="BD1311" s="99">
        <f>COUNTIF($BC$2:BC1311, BC1311)</f>
        <v>1</v>
      </c>
    </row>
    <row r="1312" spans="1:56" x14ac:dyDescent="0.25">
      <c r="A1312" t="s">
        <v>357</v>
      </c>
      <c r="B1312" t="s">
        <v>307</v>
      </c>
      <c r="C1312" t="s">
        <v>49</v>
      </c>
      <c r="D1312" t="s">
        <v>908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0">
        <v>45569</v>
      </c>
      <c r="M1312" s="1">
        <v>45536</v>
      </c>
      <c r="N1312" t="s">
        <v>227</v>
      </c>
      <c r="O1312" t="s">
        <v>264</v>
      </c>
      <c r="P1312" t="s">
        <v>923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2707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45332</v>
      </c>
      <c r="AW1312" s="106">
        <v>4.5</v>
      </c>
      <c r="AX1312" s="15">
        <f>VLOOKUP(dummy_data!$AU1312,dummy_oppeained!B:C,2,0)</f>
        <v>6</v>
      </c>
      <c r="AY1312" s="22" t="str">
        <f>VLOOKUP(AT1312,dummy_oppeained!B:D,3,0)</f>
        <v>hindeline arvestus (eristav hindamine)</v>
      </c>
      <c r="AZ1312" s="72">
        <f>VLOOKUP(AS:AS,hinded_abi!B:D,3,0)</f>
        <v>0</v>
      </c>
      <c r="BA1312" s="26">
        <f t="shared" si="60"/>
        <v>0</v>
      </c>
      <c r="BB1312" s="27">
        <f t="shared" si="61"/>
        <v>6</v>
      </c>
      <c r="BC1312" s="95" t="str">
        <f t="shared" si="62"/>
        <v>S00054_32905073290_õppeaine56_45332</v>
      </c>
      <c r="BD1312" s="99">
        <f>COUNTIF($BC$2:BC1312, BC1312)</f>
        <v>1</v>
      </c>
    </row>
    <row r="1313" spans="1:56" x14ac:dyDescent="0.25">
      <c r="A1313" t="s">
        <v>357</v>
      </c>
      <c r="B1313" t="s">
        <v>307</v>
      </c>
      <c r="C1313" t="s">
        <v>49</v>
      </c>
      <c r="D1313" t="s">
        <v>908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0">
        <v>45569</v>
      </c>
      <c r="M1313" s="1">
        <v>45170</v>
      </c>
      <c r="N1313" t="s">
        <v>227</v>
      </c>
      <c r="O1313" t="s">
        <v>264</v>
      </c>
      <c r="P1313" t="s">
        <v>923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2707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44237</v>
      </c>
      <c r="AW1313" s="106">
        <v>4.5</v>
      </c>
      <c r="AX1313" s="40">
        <f>VLOOKUP(dummy_data!$AU1313,dummy_oppeained!B:C,2,0)</f>
        <v>6</v>
      </c>
      <c r="AY1313" s="22" t="str">
        <f>VLOOKUP(AT1313,dummy_oppeained!B:D,3,0)</f>
        <v>hindeline arvestus (eristav hindamine)</v>
      </c>
      <c r="AZ1313" s="72">
        <f>VLOOKUP(AS:AS,hinded_abi!B:D,3,0)</f>
        <v>4</v>
      </c>
      <c r="BA1313" s="26">
        <f t="shared" si="60"/>
        <v>24</v>
      </c>
      <c r="BB1313" s="27">
        <f t="shared" si="61"/>
        <v>6</v>
      </c>
      <c r="BC1313" s="95" t="str">
        <f t="shared" si="62"/>
        <v>S00054_32905073290_õppeaine50_44237</v>
      </c>
      <c r="BD1313" s="99">
        <f>COUNTIF($BC$2:BC1313, BC1313)</f>
        <v>1</v>
      </c>
    </row>
    <row r="1314" spans="1:56" x14ac:dyDescent="0.25">
      <c r="A1314" t="s">
        <v>357</v>
      </c>
      <c r="B1314" t="s">
        <v>307</v>
      </c>
      <c r="C1314" t="s">
        <v>49</v>
      </c>
      <c r="D1314" t="s">
        <v>908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0">
        <v>45569</v>
      </c>
      <c r="M1314" s="1">
        <v>45170</v>
      </c>
      <c r="N1314" t="s">
        <v>227</v>
      </c>
      <c r="O1314" t="s">
        <v>264</v>
      </c>
      <c r="P1314" t="s">
        <v>923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2707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44084</v>
      </c>
      <c r="AW1314" s="106">
        <v>4.5</v>
      </c>
      <c r="AX1314" s="15">
        <f>VLOOKUP(dummy_data!$AU1314,dummy_oppeained!B:C,2,0)</f>
        <v>6</v>
      </c>
      <c r="AY1314" s="22" t="str">
        <f>VLOOKUP(AT1314,dummy_oppeained!B:D,3,0)</f>
        <v>hindeline arvestus (eristav hindamine)</v>
      </c>
      <c r="AZ1314" s="72">
        <f>VLOOKUP(AS:AS,hinded_abi!B:D,3,0)</f>
        <v>5</v>
      </c>
      <c r="BA1314" s="26">
        <f t="shared" si="60"/>
        <v>30</v>
      </c>
      <c r="BB1314" s="27">
        <f t="shared" si="61"/>
        <v>6</v>
      </c>
      <c r="BC1314" s="95" t="str">
        <f t="shared" si="62"/>
        <v>S00054_32905073290_õppeaine70_44084</v>
      </c>
      <c r="BD1314" s="99">
        <f>COUNTIF($BC$2:BC1314, BC1314)</f>
        <v>1</v>
      </c>
    </row>
    <row r="1315" spans="1:56" x14ac:dyDescent="0.25">
      <c r="A1315" t="s">
        <v>357</v>
      </c>
      <c r="B1315" t="s">
        <v>307</v>
      </c>
      <c r="C1315" t="s">
        <v>49</v>
      </c>
      <c r="D1315" t="s">
        <v>908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0">
        <v>45569</v>
      </c>
      <c r="M1315" s="1">
        <v>45536</v>
      </c>
      <c r="N1315" t="s">
        <v>227</v>
      </c>
      <c r="O1315" t="s">
        <v>264</v>
      </c>
      <c r="P1315" t="s">
        <v>923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2707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45545</v>
      </c>
      <c r="AW1315" s="106">
        <v>4.5</v>
      </c>
      <c r="AX1315" s="40">
        <f>VLOOKUP(dummy_data!$AU1315,dummy_oppeained!B:C,2,0)</f>
        <v>9</v>
      </c>
      <c r="AY1315" s="22" t="str">
        <f>VLOOKUP(AT1315,dummy_oppeained!B:D,3,0)</f>
        <v>eksam (eristav hindamine)</v>
      </c>
      <c r="AZ1315" s="72">
        <f>VLOOKUP(AS:AS,hinded_abi!B:D,3,0)</f>
        <v>5</v>
      </c>
      <c r="BA1315" s="26">
        <f t="shared" si="60"/>
        <v>45</v>
      </c>
      <c r="BB1315" s="27">
        <f t="shared" si="61"/>
        <v>9</v>
      </c>
      <c r="BC1315" s="95" t="str">
        <f t="shared" si="62"/>
        <v>S00054_32905073290_õppeaine38_45545</v>
      </c>
      <c r="BD1315" s="99">
        <f>COUNTIF($BC$2:BC1315, BC1315)</f>
        <v>1</v>
      </c>
    </row>
    <row r="1316" spans="1:56" x14ac:dyDescent="0.25">
      <c r="A1316" t="s">
        <v>357</v>
      </c>
      <c r="B1316" t="s">
        <v>307</v>
      </c>
      <c r="C1316" t="s">
        <v>49</v>
      </c>
      <c r="D1316" t="s">
        <v>908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0">
        <v>45569</v>
      </c>
      <c r="M1316" s="1">
        <v>45170</v>
      </c>
      <c r="N1316" t="s">
        <v>227</v>
      </c>
      <c r="O1316" t="s">
        <v>264</v>
      </c>
      <c r="P1316" t="s">
        <v>923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2707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44237</v>
      </c>
      <c r="AW1316" s="106">
        <v>4.5</v>
      </c>
      <c r="AX1316" s="15">
        <f>VLOOKUP(dummy_data!$AU1316,dummy_oppeained!B:C,2,0)</f>
        <v>5</v>
      </c>
      <c r="AY1316" s="22" t="str">
        <f>VLOOKUP(AT1316,dummy_oppeained!B:D,3,0)</f>
        <v>hindeline arvestus (eristav hindamine)</v>
      </c>
      <c r="AZ1316" s="72">
        <f>VLOOKUP(AS:AS,hinded_abi!B:D,3,0)</f>
        <v>3</v>
      </c>
      <c r="BA1316" s="26">
        <f t="shared" si="60"/>
        <v>15</v>
      </c>
      <c r="BB1316" s="27">
        <f t="shared" si="61"/>
        <v>5</v>
      </c>
      <c r="BC1316" s="95" t="str">
        <f t="shared" si="62"/>
        <v>S00054_32905073290_õppeaine96_44237</v>
      </c>
      <c r="BD1316" s="99">
        <f>COUNTIF($BC$2:BC1316, BC1316)</f>
        <v>1</v>
      </c>
    </row>
    <row r="1317" spans="1:56" x14ac:dyDescent="0.25">
      <c r="A1317" t="s">
        <v>357</v>
      </c>
      <c r="B1317" t="s">
        <v>307</v>
      </c>
      <c r="C1317" t="s">
        <v>49</v>
      </c>
      <c r="D1317" t="s">
        <v>908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0">
        <v>45569</v>
      </c>
      <c r="M1317" s="1">
        <v>45536</v>
      </c>
      <c r="N1317" t="s">
        <v>227</v>
      </c>
      <c r="O1317" t="s">
        <v>264</v>
      </c>
      <c r="P1317" t="s">
        <v>923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2707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45332</v>
      </c>
      <c r="AW1317" s="106">
        <v>4.5</v>
      </c>
      <c r="AX1317" s="40">
        <f>VLOOKUP(dummy_data!$AU1317,dummy_oppeained!B:C,2,0)</f>
        <v>6</v>
      </c>
      <c r="AY1317" s="22" t="str">
        <f>VLOOKUP(AT1317,dummy_oppeained!B:D,3,0)</f>
        <v>hindeline arvestus (eristav hindamine)</v>
      </c>
      <c r="AZ1317" s="72">
        <f>VLOOKUP(AS:AS,hinded_abi!B:D,3,0)</f>
        <v>4</v>
      </c>
      <c r="BA1317" s="26">
        <f t="shared" si="60"/>
        <v>24</v>
      </c>
      <c r="BB1317" s="27">
        <f t="shared" si="61"/>
        <v>6</v>
      </c>
      <c r="BC1317" s="95" t="str">
        <f t="shared" si="62"/>
        <v>S00054_32905073290_õppeaine83_45332</v>
      </c>
      <c r="BD1317" s="99">
        <f>COUNTIF($BC$2:BC1317, BC1317)</f>
        <v>1</v>
      </c>
    </row>
    <row r="1318" spans="1:56" x14ac:dyDescent="0.25">
      <c r="A1318" t="s">
        <v>357</v>
      </c>
      <c r="B1318" t="s">
        <v>307</v>
      </c>
      <c r="C1318" t="s">
        <v>49</v>
      </c>
      <c r="D1318" t="s">
        <v>908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0">
        <v>45569</v>
      </c>
      <c r="M1318" s="1">
        <v>45170</v>
      </c>
      <c r="N1318" t="s">
        <v>227</v>
      </c>
      <c r="O1318" t="s">
        <v>264</v>
      </c>
      <c r="P1318" t="s">
        <v>923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2707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44449</v>
      </c>
      <c r="AW1318" s="106">
        <v>4.5</v>
      </c>
      <c r="AX1318" s="15">
        <f>VLOOKUP(dummy_data!$AU1318,dummy_oppeained!B:C,2,0)</f>
        <v>6</v>
      </c>
      <c r="AY1318" s="22" t="str">
        <f>VLOOKUP(AT1318,dummy_oppeained!B:D,3,0)</f>
        <v>hindeline arvestus (eristav hindamine)</v>
      </c>
      <c r="AZ1318" s="72">
        <f>VLOOKUP(AS:AS,hinded_abi!B:D,3,0)</f>
        <v>1</v>
      </c>
      <c r="BA1318" s="26">
        <f t="shared" si="60"/>
        <v>6</v>
      </c>
      <c r="BB1318" s="27">
        <f t="shared" si="61"/>
        <v>6</v>
      </c>
      <c r="BC1318" s="95" t="str">
        <f t="shared" si="62"/>
        <v>S00054_32905073290_õppeaine100_44449</v>
      </c>
      <c r="BD1318" s="99">
        <f>COUNTIF($BC$2:BC1318, BC1318)</f>
        <v>1</v>
      </c>
    </row>
    <row r="1319" spans="1:56" x14ac:dyDescent="0.25">
      <c r="A1319" t="s">
        <v>357</v>
      </c>
      <c r="B1319" t="s">
        <v>307</v>
      </c>
      <c r="C1319" t="s">
        <v>49</v>
      </c>
      <c r="D1319" t="s">
        <v>908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0">
        <v>45569</v>
      </c>
      <c r="M1319" s="1">
        <v>45536</v>
      </c>
      <c r="N1319" t="s">
        <v>227</v>
      </c>
      <c r="O1319" t="s">
        <v>264</v>
      </c>
      <c r="P1319" t="s">
        <v>923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2707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44967</v>
      </c>
      <c r="AW1319" s="106">
        <v>4.5</v>
      </c>
      <c r="AX1319" s="40">
        <f>VLOOKUP(dummy_data!$AU1319,dummy_oppeained!B:C,2,0)</f>
        <v>9</v>
      </c>
      <c r="AY1319" s="22" t="str">
        <f>VLOOKUP(AT1319,dummy_oppeained!B:D,3,0)</f>
        <v>eksam (eristav hindamine)</v>
      </c>
      <c r="AZ1319" s="72">
        <f>VLOOKUP(AS:AS,hinded_abi!B:D,3,0)</f>
        <v>5</v>
      </c>
      <c r="BA1319" s="26">
        <f t="shared" si="60"/>
        <v>45</v>
      </c>
      <c r="BB1319" s="27">
        <f t="shared" si="61"/>
        <v>9</v>
      </c>
      <c r="BC1319" s="95" t="str">
        <f t="shared" si="62"/>
        <v>S00054_32905073290_õppeaine10_44967</v>
      </c>
      <c r="BD1319" s="99">
        <f>COUNTIF($BC$2:BC1319, BC1319)</f>
        <v>1</v>
      </c>
    </row>
    <row r="1320" spans="1:56" x14ac:dyDescent="0.25">
      <c r="A1320" t="s">
        <v>357</v>
      </c>
      <c r="B1320" t="s">
        <v>307</v>
      </c>
      <c r="C1320" t="s">
        <v>49</v>
      </c>
      <c r="D1320" t="s">
        <v>908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0">
        <v>45569</v>
      </c>
      <c r="M1320" s="1">
        <v>45170</v>
      </c>
      <c r="N1320" t="s">
        <v>227</v>
      </c>
      <c r="O1320" t="s">
        <v>264</v>
      </c>
      <c r="P1320" t="s">
        <v>923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2707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44449</v>
      </c>
      <c r="AW1320" s="106">
        <v>4.5</v>
      </c>
      <c r="AX1320" s="15">
        <f>VLOOKUP(dummy_data!$AU1320,dummy_oppeained!B:C,2,0)</f>
        <v>8</v>
      </c>
      <c r="AY1320" s="22" t="str">
        <f>VLOOKUP(AT1320,dummy_oppeained!B:D,3,0)</f>
        <v>eksam (eristav hindamine)</v>
      </c>
      <c r="AZ1320" s="72">
        <f>VLOOKUP(AS:AS,hinded_abi!B:D,3,0)</f>
        <v>1</v>
      </c>
      <c r="BA1320" s="26">
        <f t="shared" si="60"/>
        <v>8</v>
      </c>
      <c r="BB1320" s="27">
        <f t="shared" si="61"/>
        <v>8</v>
      </c>
      <c r="BC1320" s="95" t="str">
        <f t="shared" si="62"/>
        <v>S00054_32905073290_õppeaine37_44449</v>
      </c>
      <c r="BD1320" s="99">
        <f>COUNTIF($BC$2:BC1320, BC1320)</f>
        <v>1</v>
      </c>
    </row>
    <row r="1321" spans="1:56" x14ac:dyDescent="0.25">
      <c r="A1321" t="s">
        <v>357</v>
      </c>
      <c r="B1321" t="s">
        <v>307</v>
      </c>
      <c r="C1321" t="s">
        <v>49</v>
      </c>
      <c r="D1321" t="s">
        <v>908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0">
        <v>45569</v>
      </c>
      <c r="M1321" s="1">
        <v>45170</v>
      </c>
      <c r="N1321" t="s">
        <v>227</v>
      </c>
      <c r="O1321" t="s">
        <v>264</v>
      </c>
      <c r="P1321" t="s">
        <v>923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2707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44084</v>
      </c>
      <c r="AW1321" s="106">
        <v>4.5</v>
      </c>
      <c r="AX1321" s="40">
        <f>VLOOKUP(dummy_data!$AU1321,dummy_oppeained!B:C,2,0)</f>
        <v>3</v>
      </c>
      <c r="AY1321" s="22" t="str">
        <f>VLOOKUP(AT1321,dummy_oppeained!B:D,3,0)</f>
        <v>arvestus (mitteeristav)</v>
      </c>
      <c r="AZ1321" s="72" t="str">
        <f>VLOOKUP(AS:AS,hinded_abi!B:D,3,0)</f>
        <v>NULL</v>
      </c>
      <c r="BA1321" s="26" t="str">
        <f t="shared" si="60"/>
        <v/>
      </c>
      <c r="BB1321" s="27">
        <f t="shared" si="61"/>
        <v>0</v>
      </c>
      <c r="BC1321" s="95" t="str">
        <f t="shared" si="62"/>
        <v>S00054_32905073290_õppeaine48_44084</v>
      </c>
      <c r="BD1321" s="99">
        <f>COUNTIF($BC$2:BC1321, BC1321)</f>
        <v>1</v>
      </c>
    </row>
    <row r="1322" spans="1:56" x14ac:dyDescent="0.25">
      <c r="A1322" t="s">
        <v>357</v>
      </c>
      <c r="B1322" t="s">
        <v>307</v>
      </c>
      <c r="C1322" t="s">
        <v>49</v>
      </c>
      <c r="D1322" t="s">
        <v>908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0">
        <v>45569</v>
      </c>
      <c r="M1322" s="1">
        <v>45536</v>
      </c>
      <c r="N1322" t="s">
        <v>227</v>
      </c>
      <c r="O1322" t="s">
        <v>264</v>
      </c>
      <c r="P1322" t="s">
        <v>923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2707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44967</v>
      </c>
      <c r="AW1322" s="106">
        <v>4.5</v>
      </c>
      <c r="AX1322" s="15">
        <f>VLOOKUP(dummy_data!$AU1322,dummy_oppeained!B:C,2,0)</f>
        <v>2</v>
      </c>
      <c r="AY1322" s="22" t="str">
        <f>VLOOKUP(AT1322,dummy_oppeained!B:D,3,0)</f>
        <v>arvestus (mitteeristav)</v>
      </c>
      <c r="AZ1322" s="72" t="str">
        <f>VLOOKUP(AS:AS,hinded_abi!B:D,3,0)</f>
        <v>NULL</v>
      </c>
      <c r="BA1322" s="26" t="str">
        <f t="shared" si="60"/>
        <v/>
      </c>
      <c r="BB1322" s="27">
        <f t="shared" si="61"/>
        <v>0</v>
      </c>
      <c r="BC1322" s="95" t="str">
        <f t="shared" si="62"/>
        <v>S00054_32905073290_õppeaine33_44967</v>
      </c>
      <c r="BD1322" s="99">
        <f>COUNTIF($BC$2:BC1322, BC1322)</f>
        <v>1</v>
      </c>
    </row>
    <row r="1323" spans="1:56" x14ac:dyDescent="0.25">
      <c r="A1323" t="s">
        <v>357</v>
      </c>
      <c r="B1323" t="s">
        <v>307</v>
      </c>
      <c r="C1323" t="s">
        <v>49</v>
      </c>
      <c r="D1323" t="s">
        <v>908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0">
        <v>45569</v>
      </c>
      <c r="M1323" s="1">
        <v>45170</v>
      </c>
      <c r="N1323" t="s">
        <v>227</v>
      </c>
      <c r="O1323" t="s">
        <v>264</v>
      </c>
      <c r="P1323" t="s">
        <v>923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2707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44237</v>
      </c>
      <c r="AW1323" s="106">
        <v>4.5</v>
      </c>
      <c r="AX1323" s="40">
        <f>VLOOKUP(dummy_data!$AU1323,dummy_oppeained!B:C,2,0)</f>
        <v>6</v>
      </c>
      <c r="AY1323" s="22" t="str">
        <f>VLOOKUP(AT1323,dummy_oppeained!B:D,3,0)</f>
        <v>hindeline arvestus (eristav hindamine)</v>
      </c>
      <c r="AZ1323" s="72">
        <f>VLOOKUP(AS:AS,hinded_abi!B:D,3,0)</f>
        <v>3</v>
      </c>
      <c r="BA1323" s="26">
        <f t="shared" si="60"/>
        <v>18</v>
      </c>
      <c r="BB1323" s="27">
        <f t="shared" si="61"/>
        <v>6</v>
      </c>
      <c r="BC1323" s="95" t="str">
        <f t="shared" si="62"/>
        <v>S00054_32905073290_õppeaine78_44237</v>
      </c>
      <c r="BD1323" s="99">
        <f>COUNTIF($BC$2:BC1323, BC1323)</f>
        <v>1</v>
      </c>
    </row>
    <row r="1324" spans="1:56" x14ac:dyDescent="0.25">
      <c r="A1324" t="s">
        <v>357</v>
      </c>
      <c r="B1324" t="s">
        <v>307</v>
      </c>
      <c r="C1324" t="s">
        <v>49</v>
      </c>
      <c r="D1324" t="s">
        <v>908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0">
        <v>45569</v>
      </c>
      <c r="M1324" s="1">
        <v>45536</v>
      </c>
      <c r="N1324" t="s">
        <v>227</v>
      </c>
      <c r="O1324" t="s">
        <v>264</v>
      </c>
      <c r="P1324" t="s">
        <v>923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2707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45332</v>
      </c>
      <c r="AW1324" s="106">
        <v>4.5</v>
      </c>
      <c r="AX1324" s="15">
        <f>VLOOKUP(dummy_data!$AU1324,dummy_oppeained!B:C,2,0)</f>
        <v>6</v>
      </c>
      <c r="AY1324" s="22" t="str">
        <f>VLOOKUP(AT1324,dummy_oppeained!B:D,3,0)</f>
        <v>hindeline arvestus (eristav hindamine)</v>
      </c>
      <c r="AZ1324" s="72">
        <f>VLOOKUP(AS:AS,hinded_abi!B:D,3,0)</f>
        <v>0</v>
      </c>
      <c r="BA1324" s="26">
        <f t="shared" si="60"/>
        <v>0</v>
      </c>
      <c r="BB1324" s="27">
        <f t="shared" si="61"/>
        <v>6</v>
      </c>
      <c r="BC1324" s="95" t="str">
        <f t="shared" si="62"/>
        <v>S00054_32905073290_õppeaine14_45332</v>
      </c>
      <c r="BD1324" s="99">
        <f>COUNTIF($BC$2:BC1324, BC1324)</f>
        <v>1</v>
      </c>
    </row>
    <row r="1325" spans="1:56" x14ac:dyDescent="0.25">
      <c r="A1325" t="s">
        <v>357</v>
      </c>
      <c r="B1325" t="s">
        <v>307</v>
      </c>
      <c r="C1325" t="s">
        <v>49</v>
      </c>
      <c r="D1325" t="s">
        <v>908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0">
        <v>45569</v>
      </c>
      <c r="M1325" s="1">
        <v>45536</v>
      </c>
      <c r="N1325" t="s">
        <v>227</v>
      </c>
      <c r="O1325" t="s">
        <v>264</v>
      </c>
      <c r="P1325" t="s">
        <v>923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2707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45545</v>
      </c>
      <c r="AW1325" s="106">
        <v>4.5</v>
      </c>
      <c r="AX1325" s="40">
        <f>VLOOKUP(dummy_data!$AU1325,dummy_oppeained!B:C,2,0)</f>
        <v>3</v>
      </c>
      <c r="AY1325" s="22" t="str">
        <f>VLOOKUP(AT1325,dummy_oppeained!B:D,3,0)</f>
        <v>arvestus (mitteeristav)</v>
      </c>
      <c r="AZ1325" s="72" t="str">
        <f>VLOOKUP(AS:AS,hinded_abi!B:D,3,0)</f>
        <v>NULL</v>
      </c>
      <c r="BA1325" s="26" t="str">
        <f t="shared" si="60"/>
        <v/>
      </c>
      <c r="BB1325" s="27">
        <f t="shared" si="61"/>
        <v>0</v>
      </c>
      <c r="BC1325" s="95" t="str">
        <f t="shared" si="62"/>
        <v>S00054_32905073290_õppeaine85_45545</v>
      </c>
      <c r="BD1325" s="99">
        <f>COUNTIF($BC$2:BC1325, BC1325)</f>
        <v>1</v>
      </c>
    </row>
    <row r="1326" spans="1:56" x14ac:dyDescent="0.25">
      <c r="A1326" t="s">
        <v>357</v>
      </c>
      <c r="B1326" t="s">
        <v>307</v>
      </c>
      <c r="C1326" t="s">
        <v>49</v>
      </c>
      <c r="D1326" t="s">
        <v>908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0">
        <v>45569</v>
      </c>
      <c r="M1326" s="1">
        <v>45536</v>
      </c>
      <c r="N1326" t="s">
        <v>227</v>
      </c>
      <c r="O1326" t="s">
        <v>264</v>
      </c>
      <c r="P1326" t="s">
        <v>923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2707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45332</v>
      </c>
      <c r="AW1326" s="106">
        <v>4.5</v>
      </c>
      <c r="AX1326" s="15">
        <f>VLOOKUP(dummy_data!$AU1326,dummy_oppeained!B:C,2,0)</f>
        <v>8</v>
      </c>
      <c r="AY1326" s="22" t="str">
        <f>VLOOKUP(AT1326,dummy_oppeained!B:D,3,0)</f>
        <v>eksam (eristav hindamine)</v>
      </c>
      <c r="AZ1326" s="72">
        <f>VLOOKUP(AS:AS,hinded_abi!B:D,3,0)</f>
        <v>5</v>
      </c>
      <c r="BA1326" s="26">
        <f t="shared" si="60"/>
        <v>40</v>
      </c>
      <c r="BB1326" s="27">
        <f t="shared" si="61"/>
        <v>8</v>
      </c>
      <c r="BC1326" s="95" t="str">
        <f t="shared" si="62"/>
        <v>S00054_32905073290_õppeaine65_45332</v>
      </c>
      <c r="BD1326" s="99">
        <f>COUNTIF($BC$2:BC1326, BC1326)</f>
        <v>1</v>
      </c>
    </row>
    <row r="1327" spans="1:56" x14ac:dyDescent="0.25">
      <c r="A1327" t="s">
        <v>357</v>
      </c>
      <c r="B1327" t="s">
        <v>307</v>
      </c>
      <c r="C1327" t="s">
        <v>49</v>
      </c>
      <c r="D1327" t="s">
        <v>908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0">
        <v>45569</v>
      </c>
      <c r="M1327" s="1">
        <v>45536</v>
      </c>
      <c r="N1327" t="s">
        <v>227</v>
      </c>
      <c r="O1327" t="s">
        <v>264</v>
      </c>
      <c r="P1327" t="s">
        <v>923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2707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44967</v>
      </c>
      <c r="AW1327" s="106">
        <v>4.5</v>
      </c>
      <c r="AX1327" s="40">
        <f>VLOOKUP(dummy_data!$AU1327,dummy_oppeained!B:C,2,0)</f>
        <v>6</v>
      </c>
      <c r="AY1327" s="22" t="str">
        <f>VLOOKUP(AT1327,dummy_oppeained!B:D,3,0)</f>
        <v>hindeline arvestus (eristav hindamine)</v>
      </c>
      <c r="AZ1327" s="72">
        <f>VLOOKUP(AS:AS,hinded_abi!B:D,3,0)</f>
        <v>3</v>
      </c>
      <c r="BA1327" s="26">
        <f t="shared" si="60"/>
        <v>18</v>
      </c>
      <c r="BB1327" s="27">
        <f t="shared" si="61"/>
        <v>6</v>
      </c>
      <c r="BC1327" s="95" t="str">
        <f t="shared" si="62"/>
        <v>S00054_32905073290_õppeaine28_44967</v>
      </c>
      <c r="BD1327" s="99">
        <f>COUNTIF($BC$2:BC1327, BC1327)</f>
        <v>1</v>
      </c>
    </row>
    <row r="1328" spans="1:56" x14ac:dyDescent="0.25">
      <c r="A1328" t="s">
        <v>357</v>
      </c>
      <c r="B1328" t="s">
        <v>307</v>
      </c>
      <c r="C1328" t="s">
        <v>49</v>
      </c>
      <c r="D1328" t="s">
        <v>908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0">
        <v>45569</v>
      </c>
      <c r="M1328" s="1">
        <v>45536</v>
      </c>
      <c r="N1328" t="s">
        <v>227</v>
      </c>
      <c r="O1328" t="s">
        <v>264</v>
      </c>
      <c r="P1328" t="s">
        <v>923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2707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44967</v>
      </c>
      <c r="AW1328" s="106">
        <v>4.5</v>
      </c>
      <c r="AX1328" s="15">
        <f>VLOOKUP(dummy_data!$AU1328,dummy_oppeained!B:C,2,0)</f>
        <v>6</v>
      </c>
      <c r="AY1328" s="22" t="str">
        <f>VLOOKUP(AT1328,dummy_oppeained!B:D,3,0)</f>
        <v>hindeline arvestus (eristav hindamine)</v>
      </c>
      <c r="AZ1328" s="72">
        <f>VLOOKUP(AS:AS,hinded_abi!B:D,3,0)</f>
        <v>5</v>
      </c>
      <c r="BA1328" s="26">
        <f t="shared" si="60"/>
        <v>30</v>
      </c>
      <c r="BB1328" s="27">
        <f t="shared" si="61"/>
        <v>6</v>
      </c>
      <c r="BC1328" s="95" t="str">
        <f t="shared" si="62"/>
        <v>S00054_32905073290_õppeaine86_44967</v>
      </c>
      <c r="BD1328" s="99">
        <f>COUNTIF($BC$2:BC1328, BC1328)</f>
        <v>1</v>
      </c>
    </row>
    <row r="1329" spans="1:56" x14ac:dyDescent="0.25">
      <c r="A1329" t="s">
        <v>357</v>
      </c>
      <c r="B1329" t="s">
        <v>307</v>
      </c>
      <c r="C1329" t="s">
        <v>49</v>
      </c>
      <c r="D1329" t="s">
        <v>908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0">
        <v>45569</v>
      </c>
      <c r="M1329" s="1">
        <v>45536</v>
      </c>
      <c r="N1329" t="s">
        <v>227</v>
      </c>
      <c r="O1329" t="s">
        <v>264</v>
      </c>
      <c r="P1329" t="s">
        <v>923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2707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45332</v>
      </c>
      <c r="AW1329" s="106">
        <v>4.5</v>
      </c>
      <c r="AX1329" s="40">
        <f>VLOOKUP(dummy_data!$AU1329,dummy_oppeained!B:C,2,0)</f>
        <v>2</v>
      </c>
      <c r="AY1329" s="22" t="str">
        <f>VLOOKUP(AT1329,dummy_oppeained!B:D,3,0)</f>
        <v>arvestus (mitteeristav)</v>
      </c>
      <c r="AZ1329" s="72" t="str">
        <f>VLOOKUP(AS:AS,hinded_abi!B:D,3,0)</f>
        <v>NULL</v>
      </c>
      <c r="BA1329" s="26" t="str">
        <f t="shared" si="60"/>
        <v/>
      </c>
      <c r="BB1329" s="27">
        <f t="shared" si="61"/>
        <v>0</v>
      </c>
      <c r="BC1329" s="95" t="str">
        <f t="shared" si="62"/>
        <v>S00054_32905073290_õppeaine19_45332</v>
      </c>
      <c r="BD1329" s="99">
        <f>COUNTIF($BC$2:BC1329, BC1329)</f>
        <v>1</v>
      </c>
    </row>
    <row r="1330" spans="1:56" x14ac:dyDescent="0.25">
      <c r="A1330" t="s">
        <v>357</v>
      </c>
      <c r="B1330" t="s">
        <v>307</v>
      </c>
      <c r="C1330" t="s">
        <v>49</v>
      </c>
      <c r="D1330" t="s">
        <v>908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0">
        <v>45569</v>
      </c>
      <c r="M1330" s="1">
        <v>45536</v>
      </c>
      <c r="N1330" t="s">
        <v>227</v>
      </c>
      <c r="O1330" t="s">
        <v>264</v>
      </c>
      <c r="P1330" t="s">
        <v>923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2707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45332</v>
      </c>
      <c r="AW1330" s="106">
        <v>4.5</v>
      </c>
      <c r="AX1330" s="15">
        <f>VLOOKUP(dummy_data!$AU1330,dummy_oppeained!B:C,2,0)</f>
        <v>8</v>
      </c>
      <c r="AY1330" s="22" t="str">
        <f>VLOOKUP(AT1330,dummy_oppeained!B:D,3,0)</f>
        <v>eksam (eristav hindamine)</v>
      </c>
      <c r="AZ1330" s="72">
        <f>VLOOKUP(AS:AS,hinded_abi!B:D,3,0)</f>
        <v>0</v>
      </c>
      <c r="BA1330" s="26">
        <f t="shared" si="60"/>
        <v>0</v>
      </c>
      <c r="BB1330" s="27">
        <f t="shared" si="61"/>
        <v>8</v>
      </c>
      <c r="BC1330" s="95" t="str">
        <f t="shared" si="62"/>
        <v>S00054_32905073290_õppeaine9_45332</v>
      </c>
      <c r="BD1330" s="99">
        <f>COUNTIF($BC$2:BC1330, BC1330)</f>
        <v>1</v>
      </c>
    </row>
    <row r="1331" spans="1:56" x14ac:dyDescent="0.25">
      <c r="A1331" t="s">
        <v>357</v>
      </c>
      <c r="B1331" t="s">
        <v>307</v>
      </c>
      <c r="C1331" t="s">
        <v>49</v>
      </c>
      <c r="D1331" t="s">
        <v>908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0">
        <v>45569</v>
      </c>
      <c r="M1331" s="1">
        <v>45536</v>
      </c>
      <c r="N1331" t="s">
        <v>227</v>
      </c>
      <c r="O1331" t="s">
        <v>264</v>
      </c>
      <c r="P1331" t="s">
        <v>923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2707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45332</v>
      </c>
      <c r="AW1331" s="106">
        <v>4.5</v>
      </c>
      <c r="AX1331" s="40">
        <f>VLOOKUP(dummy_data!$AU1331,dummy_oppeained!B:C,2,0)</f>
        <v>2</v>
      </c>
      <c r="AY1331" s="22" t="str">
        <f>VLOOKUP(AT1331,dummy_oppeained!B:D,3,0)</f>
        <v>arvestus (mitteeristav)</v>
      </c>
      <c r="AZ1331" s="72" t="str">
        <f>VLOOKUP(AS:AS,hinded_abi!B:D,3,0)</f>
        <v>NULL</v>
      </c>
      <c r="BA1331" s="26" t="str">
        <f t="shared" si="60"/>
        <v/>
      </c>
      <c r="BB1331" s="27">
        <f t="shared" si="61"/>
        <v>0</v>
      </c>
      <c r="BC1331" s="95" t="str">
        <f t="shared" si="62"/>
        <v>S00054_32905073290_õppeaine4_45332</v>
      </c>
      <c r="BD1331" s="99">
        <f>COUNTIF($BC$2:BC1331, BC1331)</f>
        <v>1</v>
      </c>
    </row>
    <row r="1332" spans="1:56" x14ac:dyDescent="0.25">
      <c r="A1332" t="s">
        <v>357</v>
      </c>
      <c r="B1332" t="s">
        <v>307</v>
      </c>
      <c r="C1332" t="s">
        <v>49</v>
      </c>
      <c r="D1332" t="s">
        <v>908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0">
        <v>45569</v>
      </c>
      <c r="M1332" s="1">
        <v>45536</v>
      </c>
      <c r="N1332" t="s">
        <v>227</v>
      </c>
      <c r="O1332" t="s">
        <v>264</v>
      </c>
      <c r="P1332" t="s">
        <v>923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2707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44814</v>
      </c>
      <c r="AW1332" s="106">
        <v>4.5</v>
      </c>
      <c r="AX1332" s="15">
        <f>VLOOKUP(dummy_data!$AU1332,dummy_oppeained!B:C,2,0)</f>
        <v>2</v>
      </c>
      <c r="AY1332" s="22" t="str">
        <f>VLOOKUP(AT1332,dummy_oppeained!B:D,3,0)</f>
        <v>arvestus (mitteeristav)</v>
      </c>
      <c r="AZ1332" s="72" t="str">
        <f>VLOOKUP(AS:AS,hinded_abi!B:D,3,0)</f>
        <v>NULL</v>
      </c>
      <c r="BA1332" s="26" t="str">
        <f t="shared" si="60"/>
        <v/>
      </c>
      <c r="BB1332" s="27">
        <f t="shared" si="61"/>
        <v>0</v>
      </c>
      <c r="BC1332" s="95" t="str">
        <f t="shared" si="62"/>
        <v>S00054_32905073290_õppeaine5_44814</v>
      </c>
      <c r="BD1332" s="99">
        <f>COUNTIF($BC$2:BC1332, BC1332)</f>
        <v>1</v>
      </c>
    </row>
    <row r="1333" spans="1:56" x14ac:dyDescent="0.25">
      <c r="A1333" t="s">
        <v>357</v>
      </c>
      <c r="B1333" t="s">
        <v>307</v>
      </c>
      <c r="C1333" t="s">
        <v>49</v>
      </c>
      <c r="D1333" t="s">
        <v>908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0">
        <v>45569</v>
      </c>
      <c r="M1333" s="1">
        <v>45536</v>
      </c>
      <c r="N1333" t="s">
        <v>227</v>
      </c>
      <c r="O1333" t="s">
        <v>264</v>
      </c>
      <c r="P1333" t="s">
        <v>923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2707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45332</v>
      </c>
      <c r="AW1333" s="106">
        <v>4.5</v>
      </c>
      <c r="AX1333" s="40">
        <f>VLOOKUP(dummy_data!$AU1333,dummy_oppeained!B:C,2,0)</f>
        <v>5</v>
      </c>
      <c r="AY1333" s="22" t="str">
        <f>VLOOKUP(AT1333,dummy_oppeained!B:D,3,0)</f>
        <v>hindeline arvestus (eristav hindamine)</v>
      </c>
      <c r="AZ1333" s="72">
        <f>VLOOKUP(AS:AS,hinded_abi!B:D,3,0)</f>
        <v>4</v>
      </c>
      <c r="BA1333" s="26">
        <f t="shared" si="60"/>
        <v>20</v>
      </c>
      <c r="BB1333" s="27">
        <f t="shared" si="61"/>
        <v>5</v>
      </c>
      <c r="BC1333" s="95" t="str">
        <f t="shared" si="62"/>
        <v>S00054_32905073290_õppeaine82_45332</v>
      </c>
      <c r="BD1333" s="99">
        <f>COUNTIF($BC$2:BC1333, BC1333)</f>
        <v>1</v>
      </c>
    </row>
    <row r="1334" spans="1:56" x14ac:dyDescent="0.25">
      <c r="A1334" t="s">
        <v>357</v>
      </c>
      <c r="B1334" t="s">
        <v>307</v>
      </c>
      <c r="C1334" t="s">
        <v>49</v>
      </c>
      <c r="D1334" t="s">
        <v>908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0">
        <v>45569</v>
      </c>
      <c r="M1334" s="1">
        <v>45536</v>
      </c>
      <c r="N1334" t="s">
        <v>227</v>
      </c>
      <c r="O1334" t="s">
        <v>264</v>
      </c>
      <c r="P1334" t="s">
        <v>923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2707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45179</v>
      </c>
      <c r="AW1334" s="106">
        <v>4.5</v>
      </c>
      <c r="AX1334" s="15">
        <f>VLOOKUP(dummy_data!$AU1334,dummy_oppeained!B:C,2,0)</f>
        <v>3</v>
      </c>
      <c r="AY1334" s="22" t="str">
        <f>VLOOKUP(AT1334,dummy_oppeained!B:D,3,0)</f>
        <v>arvestus (mitteeristav)</v>
      </c>
      <c r="AZ1334" s="72">
        <f>VLOOKUP(AS:AS,hinded_abi!B:D,3,0)</f>
        <v>0</v>
      </c>
      <c r="BA1334" s="26">
        <f t="shared" si="60"/>
        <v>0</v>
      </c>
      <c r="BB1334" s="27">
        <f t="shared" si="61"/>
        <v>0</v>
      </c>
      <c r="BC1334" s="95" t="str">
        <f t="shared" si="62"/>
        <v>S00054_32905073290_õppeaine99_45179</v>
      </c>
      <c r="BD1334" s="99">
        <f>COUNTIF($BC$2:BC1334, BC1334)</f>
        <v>1</v>
      </c>
    </row>
    <row r="1335" spans="1:56" x14ac:dyDescent="0.25">
      <c r="A1335" t="s">
        <v>357</v>
      </c>
      <c r="B1335" t="s">
        <v>307</v>
      </c>
      <c r="C1335" t="s">
        <v>49</v>
      </c>
      <c r="D1335" t="s">
        <v>908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0">
        <v>45569</v>
      </c>
      <c r="M1335" s="1">
        <v>45536</v>
      </c>
      <c r="N1335" t="s">
        <v>227</v>
      </c>
      <c r="O1335" t="s">
        <v>264</v>
      </c>
      <c r="P1335" t="s">
        <v>923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2707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45332</v>
      </c>
      <c r="AW1335" s="106">
        <v>4.5</v>
      </c>
      <c r="AX1335" s="40">
        <f>VLOOKUP(dummy_data!$AU1335,dummy_oppeained!B:C,2,0)</f>
        <v>3</v>
      </c>
      <c r="AY1335" s="22" t="str">
        <f>VLOOKUP(AT1335,dummy_oppeained!B:D,3,0)</f>
        <v>arvestus (mitteeristav)</v>
      </c>
      <c r="AZ1335" s="72" t="str">
        <f>VLOOKUP(AS:AS,hinded_abi!B:D,3,0)</f>
        <v>NULL</v>
      </c>
      <c r="BA1335" s="26" t="str">
        <f t="shared" si="60"/>
        <v/>
      </c>
      <c r="BB1335" s="27">
        <f t="shared" si="61"/>
        <v>0</v>
      </c>
      <c r="BC1335" s="95" t="str">
        <f t="shared" si="62"/>
        <v>S00054_32905073290_õppeaine76_45332</v>
      </c>
      <c r="BD1335" s="99">
        <f>COUNTIF($BC$2:BC1335, BC1335)</f>
        <v>1</v>
      </c>
    </row>
    <row r="1336" spans="1:56" x14ac:dyDescent="0.25">
      <c r="A1336" t="s">
        <v>357</v>
      </c>
      <c r="B1336" t="s">
        <v>307</v>
      </c>
      <c r="C1336" t="s">
        <v>49</v>
      </c>
      <c r="D1336" t="s">
        <v>908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0">
        <v>45569</v>
      </c>
      <c r="M1336" s="1">
        <v>45536</v>
      </c>
      <c r="N1336" t="s">
        <v>227</v>
      </c>
      <c r="O1336" t="s">
        <v>264</v>
      </c>
      <c r="P1336" t="s">
        <v>923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2707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44967</v>
      </c>
      <c r="AW1336" s="106">
        <v>4.5</v>
      </c>
      <c r="AX1336" s="15">
        <f>VLOOKUP(dummy_data!$AU1336,dummy_oppeained!B:C,2,0)</f>
        <v>6</v>
      </c>
      <c r="AY1336" s="22" t="str">
        <f>VLOOKUP(AT1336,dummy_oppeained!B:D,3,0)</f>
        <v>hindeline arvestus (eristav hindamine)</v>
      </c>
      <c r="AZ1336" s="72">
        <f>VLOOKUP(AS:AS,hinded_abi!B:D,3,0)</f>
        <v>0</v>
      </c>
      <c r="BA1336" s="26">
        <f t="shared" si="60"/>
        <v>0</v>
      </c>
      <c r="BB1336" s="27">
        <f t="shared" si="61"/>
        <v>6</v>
      </c>
      <c r="BC1336" s="95" t="str">
        <f t="shared" si="62"/>
        <v>S00054_32905073290_õppeaine41_44967</v>
      </c>
      <c r="BD1336" s="99">
        <f>COUNTIF($BC$2:BC1336, BC1336)</f>
        <v>1</v>
      </c>
    </row>
    <row r="1337" spans="1:56" x14ac:dyDescent="0.25">
      <c r="A1337" t="s">
        <v>357</v>
      </c>
      <c r="B1337" t="s">
        <v>307</v>
      </c>
      <c r="C1337" t="s">
        <v>49</v>
      </c>
      <c r="D1337" t="s">
        <v>908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0">
        <v>45569</v>
      </c>
      <c r="M1337" s="1">
        <v>45536</v>
      </c>
      <c r="N1337" t="s">
        <v>227</v>
      </c>
      <c r="O1337" t="s">
        <v>264</v>
      </c>
      <c r="P1337" t="s">
        <v>923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2707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44814</v>
      </c>
      <c r="AW1337" s="106">
        <v>4.5</v>
      </c>
      <c r="AX1337" s="40">
        <f>VLOOKUP(dummy_data!$AU1337,dummy_oppeained!B:C,2,0)</f>
        <v>3</v>
      </c>
      <c r="AY1337" s="22" t="str">
        <f>VLOOKUP(AT1337,dummy_oppeained!B:D,3,0)</f>
        <v>arvestus (mitteeristav)</v>
      </c>
      <c r="AZ1337" s="72" t="str">
        <f>VLOOKUP(AS:AS,hinded_abi!B:D,3,0)</f>
        <v>NULL</v>
      </c>
      <c r="BA1337" s="26" t="str">
        <f t="shared" si="60"/>
        <v/>
      </c>
      <c r="BB1337" s="27">
        <f t="shared" si="61"/>
        <v>0</v>
      </c>
      <c r="BC1337" s="95" t="str">
        <f t="shared" si="62"/>
        <v>S00054_32905073290_õppeaine87_44814</v>
      </c>
      <c r="BD1337" s="99">
        <f>COUNTIF($BC$2:BC1337, BC1337)</f>
        <v>1</v>
      </c>
    </row>
    <row r="1338" spans="1:56" x14ac:dyDescent="0.25">
      <c r="A1338" t="s">
        <v>357</v>
      </c>
      <c r="B1338" t="s">
        <v>307</v>
      </c>
      <c r="C1338" t="s">
        <v>49</v>
      </c>
      <c r="D1338" t="s">
        <v>908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0">
        <v>45569</v>
      </c>
      <c r="M1338" s="1">
        <v>45536</v>
      </c>
      <c r="N1338" t="s">
        <v>227</v>
      </c>
      <c r="O1338" t="s">
        <v>264</v>
      </c>
      <c r="P1338" t="s">
        <v>923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2707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45332</v>
      </c>
      <c r="AW1338" s="106">
        <v>4.5</v>
      </c>
      <c r="AX1338" s="15">
        <f>VLOOKUP(dummy_data!$AU1338,dummy_oppeained!B:C,2,0)</f>
        <v>5</v>
      </c>
      <c r="AY1338" s="22" t="str">
        <f>VLOOKUP(AT1338,dummy_oppeained!B:D,3,0)</f>
        <v>hindeline arvestus (eristav hindamine)</v>
      </c>
      <c r="AZ1338" s="72">
        <f>VLOOKUP(AS:AS,hinded_abi!B:D,3,0)</f>
        <v>0</v>
      </c>
      <c r="BA1338" s="26">
        <f t="shared" si="60"/>
        <v>0</v>
      </c>
      <c r="BB1338" s="27">
        <f t="shared" si="61"/>
        <v>5</v>
      </c>
      <c r="BC1338" s="95" t="str">
        <f t="shared" si="62"/>
        <v>S00054_32905073290_õppeaine40_45332</v>
      </c>
      <c r="BD1338" s="99">
        <f>COUNTIF($BC$2:BC1338, BC1338)</f>
        <v>1</v>
      </c>
    </row>
    <row r="1339" spans="1:56" x14ac:dyDescent="0.25">
      <c r="A1339" t="s">
        <v>357</v>
      </c>
      <c r="B1339" t="s">
        <v>307</v>
      </c>
      <c r="C1339" t="s">
        <v>49</v>
      </c>
      <c r="D1339" t="s">
        <v>908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0">
        <v>45569</v>
      </c>
      <c r="M1339" s="1">
        <v>45170</v>
      </c>
      <c r="N1339" t="s">
        <v>227</v>
      </c>
      <c r="O1339" t="s">
        <v>264</v>
      </c>
      <c r="P1339" t="s">
        <v>923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2707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44449</v>
      </c>
      <c r="AW1339" s="106">
        <v>4.5</v>
      </c>
      <c r="AX1339" s="40">
        <f>VLOOKUP(dummy_data!$AU1339,dummy_oppeained!B:C,2,0)</f>
        <v>8</v>
      </c>
      <c r="AY1339" s="22" t="str">
        <f>VLOOKUP(AT1339,dummy_oppeained!B:D,3,0)</f>
        <v>eksam (eristav hindamine)</v>
      </c>
      <c r="AZ1339" s="72">
        <f>VLOOKUP(AS:AS,hinded_abi!B:D,3,0)</f>
        <v>4</v>
      </c>
      <c r="BA1339" s="26">
        <f t="shared" si="60"/>
        <v>32</v>
      </c>
      <c r="BB1339" s="27">
        <f t="shared" si="61"/>
        <v>8</v>
      </c>
      <c r="BC1339" s="95" t="str">
        <f t="shared" si="62"/>
        <v>S00054_32905073290_õppeaine93_44449</v>
      </c>
      <c r="BD1339" s="99">
        <f>COUNTIF($BC$2:BC1339, BC1339)</f>
        <v>1</v>
      </c>
    </row>
    <row r="1340" spans="1:56" x14ac:dyDescent="0.25">
      <c r="A1340" t="s">
        <v>357</v>
      </c>
      <c r="B1340" t="s">
        <v>307</v>
      </c>
      <c r="C1340" t="s">
        <v>49</v>
      </c>
      <c r="D1340" t="s">
        <v>908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0">
        <v>45569</v>
      </c>
      <c r="M1340" s="1">
        <v>45536</v>
      </c>
      <c r="N1340" t="s">
        <v>227</v>
      </c>
      <c r="O1340" t="s">
        <v>264</v>
      </c>
      <c r="P1340" t="s">
        <v>923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2707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45179</v>
      </c>
      <c r="AW1340" s="106">
        <v>4.5</v>
      </c>
      <c r="AX1340" s="15">
        <f>VLOOKUP(dummy_data!$AU1340,dummy_oppeained!B:C,2,0)</f>
        <v>6</v>
      </c>
      <c r="AY1340" s="22" t="str">
        <f>VLOOKUP(AT1340,dummy_oppeained!B:D,3,0)</f>
        <v>hindeline arvestus (eristav hindamine)</v>
      </c>
      <c r="AZ1340" s="72">
        <f>VLOOKUP(AS:AS,hinded_abi!B:D,3,0)</f>
        <v>0</v>
      </c>
      <c r="BA1340" s="26">
        <f t="shared" si="60"/>
        <v>0</v>
      </c>
      <c r="BB1340" s="27">
        <f t="shared" si="61"/>
        <v>6</v>
      </c>
      <c r="BC1340" s="95" t="str">
        <f t="shared" si="62"/>
        <v>S00054_32905073290_õppeaine92_45179</v>
      </c>
      <c r="BD1340" s="99">
        <f>COUNTIF($BC$2:BC1340, BC1340)</f>
        <v>1</v>
      </c>
    </row>
    <row r="1341" spans="1:56" x14ac:dyDescent="0.25">
      <c r="A1341" t="s">
        <v>357</v>
      </c>
      <c r="B1341" t="s">
        <v>307</v>
      </c>
      <c r="C1341" t="s">
        <v>49</v>
      </c>
      <c r="D1341" t="s">
        <v>908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0">
        <v>45569</v>
      </c>
      <c r="M1341" s="1">
        <v>45170</v>
      </c>
      <c r="N1341" t="s">
        <v>227</v>
      </c>
      <c r="O1341" t="s">
        <v>264</v>
      </c>
      <c r="P1341" t="s">
        <v>923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2707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44449</v>
      </c>
      <c r="AW1341" s="106">
        <v>4.5</v>
      </c>
      <c r="AX1341" s="40">
        <f>VLOOKUP(dummy_data!$AU1341,dummy_oppeained!B:C,2,0)</f>
        <v>6</v>
      </c>
      <c r="AY1341" s="22" t="str">
        <f>VLOOKUP(AT1341,dummy_oppeained!B:D,3,0)</f>
        <v>hindeline arvestus (eristav hindamine)</v>
      </c>
      <c r="AZ1341" s="72">
        <f>VLOOKUP(AS:AS,hinded_abi!B:D,3,0)</f>
        <v>2</v>
      </c>
      <c r="BA1341" s="26">
        <f t="shared" si="60"/>
        <v>12</v>
      </c>
      <c r="BB1341" s="27">
        <f t="shared" si="61"/>
        <v>6</v>
      </c>
      <c r="BC1341" s="95" t="str">
        <f t="shared" si="62"/>
        <v>S00054_32905073290_õppeaine58_44449</v>
      </c>
      <c r="BD1341" s="99">
        <f>COUNTIF($BC$2:BC1341, BC1341)</f>
        <v>1</v>
      </c>
    </row>
    <row r="1342" spans="1:56" x14ac:dyDescent="0.25">
      <c r="A1342" t="s">
        <v>357</v>
      </c>
      <c r="B1342" t="s">
        <v>307</v>
      </c>
      <c r="C1342" t="s">
        <v>49</v>
      </c>
      <c r="D1342" t="s">
        <v>908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0">
        <v>45569</v>
      </c>
      <c r="M1342" s="1">
        <v>45170</v>
      </c>
      <c r="N1342" t="s">
        <v>227</v>
      </c>
      <c r="O1342" t="s">
        <v>264</v>
      </c>
      <c r="P1342" t="s">
        <v>923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2707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44449</v>
      </c>
      <c r="AW1342" s="106">
        <v>4.5</v>
      </c>
      <c r="AX1342" s="15">
        <f>VLOOKUP(dummy_data!$AU1342,dummy_oppeained!B:C,2,0)</f>
        <v>6</v>
      </c>
      <c r="AY1342" s="22" t="str">
        <f>VLOOKUP(AT1342,dummy_oppeained!B:D,3,0)</f>
        <v>hindeline arvestus (eristav hindamine)</v>
      </c>
      <c r="AZ1342" s="72">
        <f>VLOOKUP(AS:AS,hinded_abi!B:D,3,0)</f>
        <v>0</v>
      </c>
      <c r="BA1342" s="26">
        <f t="shared" si="60"/>
        <v>0</v>
      </c>
      <c r="BB1342" s="27">
        <f t="shared" si="61"/>
        <v>6</v>
      </c>
      <c r="BC1342" s="95" t="str">
        <f t="shared" si="62"/>
        <v>S00054_32905073290_õppeaine36_44449</v>
      </c>
      <c r="BD1342" s="99">
        <f>COUNTIF($BC$2:BC1342, BC1342)</f>
        <v>1</v>
      </c>
    </row>
    <row r="1343" spans="1:56" hidden="1" x14ac:dyDescent="0.25">
      <c r="A1343" t="s">
        <v>358</v>
      </c>
      <c r="B1343" t="s">
        <v>48</v>
      </c>
      <c r="C1343" t="s">
        <v>156</v>
      </c>
      <c r="D1343" t="s">
        <v>909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926</v>
      </c>
      <c r="Q1343" t="s">
        <v>246</v>
      </c>
      <c r="R1343" s="1">
        <v>45195</v>
      </c>
      <c r="S1343" t="s">
        <v>773</v>
      </c>
      <c r="T1343" t="s">
        <v>59</v>
      </c>
      <c r="U1343" t="s">
        <v>176</v>
      </c>
      <c r="V1343" t="s">
        <v>265</v>
      </c>
      <c r="W1343">
        <v>1479</v>
      </c>
      <c r="X1343" t="s">
        <v>2706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44602</v>
      </c>
      <c r="AW1343" s="106">
        <v>3.5</v>
      </c>
      <c r="AX1343" s="40">
        <f>VLOOKUP(dummy_data!$AU1343,dummy_oppeained!B:C,2,0)</f>
        <v>9</v>
      </c>
      <c r="AY1343" s="22" t="str">
        <f>VLOOKUP(AT1343,dummy_oppeained!B:D,3,0)</f>
        <v>eksam (eristav hindamine)</v>
      </c>
      <c r="AZ1343" s="72">
        <f>VLOOKUP(AS:AS,hinded_abi!B:D,3,0)</f>
        <v>0</v>
      </c>
      <c r="BA1343" s="26">
        <f t="shared" si="60"/>
        <v>0</v>
      </c>
      <c r="BB1343" s="27">
        <f t="shared" si="61"/>
        <v>9</v>
      </c>
      <c r="BC1343" s="95" t="str">
        <f t="shared" si="62"/>
        <v>S00055_59607208176_õppeaine24_44602</v>
      </c>
      <c r="BD1343" s="99">
        <f>COUNTIF($BC$2:BC1343, BC1343)</f>
        <v>1</v>
      </c>
    </row>
    <row r="1344" spans="1:56" hidden="1" x14ac:dyDescent="0.25">
      <c r="A1344" t="s">
        <v>358</v>
      </c>
      <c r="B1344" t="s">
        <v>48</v>
      </c>
      <c r="C1344" t="s">
        <v>156</v>
      </c>
      <c r="D1344" t="s">
        <v>909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926</v>
      </c>
      <c r="Q1344" t="s">
        <v>246</v>
      </c>
      <c r="R1344" s="1">
        <v>45195</v>
      </c>
      <c r="S1344" t="s">
        <v>773</v>
      </c>
      <c r="T1344" t="s">
        <v>59</v>
      </c>
      <c r="U1344" t="s">
        <v>176</v>
      </c>
      <c r="V1344" t="s">
        <v>265</v>
      </c>
      <c r="W1344">
        <v>1479</v>
      </c>
      <c r="X1344" t="s">
        <v>2706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45179</v>
      </c>
      <c r="AW1344" s="106">
        <v>3.5</v>
      </c>
      <c r="AX1344" s="15">
        <f>VLOOKUP(dummy_data!$AU1344,dummy_oppeained!B:C,2,0)</f>
        <v>6</v>
      </c>
      <c r="AY1344" s="22" t="str">
        <f>VLOOKUP(AT1344,dummy_oppeained!B:D,3,0)</f>
        <v>hindeline arvestus (eristav hindamine)</v>
      </c>
      <c r="AZ1344" s="72">
        <f>VLOOKUP(AS:AS,hinded_abi!B:D,3,0)</f>
        <v>1</v>
      </c>
      <c r="BA1344" s="26">
        <f t="shared" si="60"/>
        <v>6</v>
      </c>
      <c r="BB1344" s="27">
        <f t="shared" si="61"/>
        <v>6</v>
      </c>
      <c r="BC1344" s="95" t="str">
        <f t="shared" si="62"/>
        <v>S00055_59607208176_õppeaine30_45179</v>
      </c>
      <c r="BD1344" s="99">
        <f>COUNTIF($BC$2:BC1344, BC1344)</f>
        <v>1</v>
      </c>
    </row>
    <row r="1345" spans="1:56" hidden="1" x14ac:dyDescent="0.25">
      <c r="A1345" t="s">
        <v>358</v>
      </c>
      <c r="B1345" t="s">
        <v>48</v>
      </c>
      <c r="C1345" t="s">
        <v>156</v>
      </c>
      <c r="D1345" t="s">
        <v>909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926</v>
      </c>
      <c r="Q1345" t="s">
        <v>246</v>
      </c>
      <c r="R1345" s="1">
        <v>45195</v>
      </c>
      <c r="S1345" t="s">
        <v>773</v>
      </c>
      <c r="T1345" t="s">
        <v>59</v>
      </c>
      <c r="U1345" t="s">
        <v>176</v>
      </c>
      <c r="V1345" t="s">
        <v>265</v>
      </c>
      <c r="W1345">
        <v>1479</v>
      </c>
      <c r="X1345" t="s">
        <v>2706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44449</v>
      </c>
      <c r="AW1345" s="106">
        <v>3.5</v>
      </c>
      <c r="AX1345" s="40">
        <f>VLOOKUP(dummy_data!$AU1345,dummy_oppeained!B:C,2,0)</f>
        <v>6</v>
      </c>
      <c r="AY1345" s="22" t="str">
        <f>VLOOKUP(AT1345,dummy_oppeained!B:D,3,0)</f>
        <v>hindeline arvestus (eristav hindamine)</v>
      </c>
      <c r="AZ1345" s="72">
        <f>VLOOKUP(AS:AS,hinded_abi!B:D,3,0)</f>
        <v>0</v>
      </c>
      <c r="BA1345" s="26">
        <f t="shared" si="60"/>
        <v>0</v>
      </c>
      <c r="BB1345" s="27">
        <f t="shared" si="61"/>
        <v>6</v>
      </c>
      <c r="BC1345" s="95" t="str">
        <f t="shared" si="62"/>
        <v>S00055_59607208176_õppeaine22_44449</v>
      </c>
      <c r="BD1345" s="99">
        <f>COUNTIF($BC$2:BC1345, BC1345)</f>
        <v>1</v>
      </c>
    </row>
    <row r="1346" spans="1:56" hidden="1" x14ac:dyDescent="0.25">
      <c r="A1346" t="s">
        <v>358</v>
      </c>
      <c r="B1346" t="s">
        <v>48</v>
      </c>
      <c r="C1346" t="s">
        <v>156</v>
      </c>
      <c r="D1346" t="s">
        <v>909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926</v>
      </c>
      <c r="Q1346" t="s">
        <v>246</v>
      </c>
      <c r="R1346" s="1">
        <v>45195</v>
      </c>
      <c r="S1346" t="s">
        <v>773</v>
      </c>
      <c r="T1346" t="s">
        <v>59</v>
      </c>
      <c r="U1346" t="s">
        <v>176</v>
      </c>
      <c r="V1346" t="s">
        <v>265</v>
      </c>
      <c r="W1346">
        <v>1479</v>
      </c>
      <c r="X1346" t="s">
        <v>2706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44602</v>
      </c>
      <c r="AW1346" s="106">
        <v>3.5</v>
      </c>
      <c r="AX1346" s="15">
        <f>VLOOKUP(dummy_data!$AU1346,dummy_oppeained!B:C,2,0)</f>
        <v>6</v>
      </c>
      <c r="AY1346" s="22" t="str">
        <f>VLOOKUP(AT1346,dummy_oppeained!B:D,3,0)</f>
        <v>hindeline arvestus (eristav hindamine)</v>
      </c>
      <c r="AZ1346" s="72">
        <f>VLOOKUP(AS:AS,hinded_abi!B:D,3,0)</f>
        <v>0</v>
      </c>
      <c r="BA1346" s="26">
        <f t="shared" si="60"/>
        <v>0</v>
      </c>
      <c r="BB1346" s="27">
        <f t="shared" si="61"/>
        <v>6</v>
      </c>
      <c r="BC1346" s="95" t="str">
        <f t="shared" si="62"/>
        <v>S00055_59607208176_õppeaine86_44602</v>
      </c>
      <c r="BD1346" s="99">
        <f>COUNTIF($BC$2:BC1346, BC1346)</f>
        <v>1</v>
      </c>
    </row>
    <row r="1347" spans="1:56" hidden="1" x14ac:dyDescent="0.25">
      <c r="A1347" t="s">
        <v>358</v>
      </c>
      <c r="B1347" t="s">
        <v>48</v>
      </c>
      <c r="C1347" t="s">
        <v>156</v>
      </c>
      <c r="D1347" t="s">
        <v>909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926</v>
      </c>
      <c r="Q1347" t="s">
        <v>246</v>
      </c>
      <c r="R1347" s="1">
        <v>45195</v>
      </c>
      <c r="S1347" t="s">
        <v>773</v>
      </c>
      <c r="T1347" t="s">
        <v>59</v>
      </c>
      <c r="U1347" t="s">
        <v>176</v>
      </c>
      <c r="V1347" t="s">
        <v>265</v>
      </c>
      <c r="W1347">
        <v>1479</v>
      </c>
      <c r="X1347" t="s">
        <v>2706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44602</v>
      </c>
      <c r="AW1347" s="106">
        <v>3.5</v>
      </c>
      <c r="AX1347" s="40">
        <f>VLOOKUP(dummy_data!$AU1347,dummy_oppeained!B:C,2,0)</f>
        <v>6</v>
      </c>
      <c r="AY1347" s="22" t="str">
        <f>VLOOKUP(AT1347,dummy_oppeained!B:D,3,0)</f>
        <v>hindeline arvestus (eristav hindamine)</v>
      </c>
      <c r="AZ1347" s="72">
        <f>VLOOKUP(AS:AS,hinded_abi!B:D,3,0)</f>
        <v>0</v>
      </c>
      <c r="BA1347" s="26">
        <f t="shared" ref="BA1347:BA1410" si="63">IF(AY1347&lt;&gt;"arvestus(mitteeristav)", IF(ISNUMBER(AZ1347), AX1347*AZ1347, ""), "")</f>
        <v>0</v>
      </c>
      <c r="BB1347" s="27">
        <f t="shared" ref="BB1347:BB1410" si="64">IF(AY1347&lt;&gt;"arvestus (mitteeristav)",AX1347,0)</f>
        <v>6</v>
      </c>
      <c r="BC1347" s="95" t="str">
        <f t="shared" ref="BC1347:BC1410" si="65">_xlfn.CONCAT(A1347,"_",E1347,"_",AT1347,"_",AV1347)</f>
        <v>S00055_59607208176_õppeaine92_44602</v>
      </c>
      <c r="BD1347" s="99">
        <f>COUNTIF($BC$2:BC1347, BC1347)</f>
        <v>1</v>
      </c>
    </row>
    <row r="1348" spans="1:56" hidden="1" x14ac:dyDescent="0.25">
      <c r="A1348" t="s">
        <v>358</v>
      </c>
      <c r="B1348" t="s">
        <v>48</v>
      </c>
      <c r="C1348" t="s">
        <v>156</v>
      </c>
      <c r="D1348" t="s">
        <v>909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926</v>
      </c>
      <c r="Q1348" t="s">
        <v>246</v>
      </c>
      <c r="R1348" s="1">
        <v>45195</v>
      </c>
      <c r="S1348" t="s">
        <v>773</v>
      </c>
      <c r="T1348" t="s">
        <v>59</v>
      </c>
      <c r="U1348" t="s">
        <v>176</v>
      </c>
      <c r="V1348" t="s">
        <v>265</v>
      </c>
      <c r="W1348">
        <v>1479</v>
      </c>
      <c r="X1348" t="s">
        <v>2706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44237</v>
      </c>
      <c r="AW1348" s="106">
        <v>3.5</v>
      </c>
      <c r="AX1348" s="15">
        <f>VLOOKUP(dummy_data!$AU1348,dummy_oppeained!B:C,2,0)</f>
        <v>6</v>
      </c>
      <c r="AY1348" s="22" t="str">
        <f>VLOOKUP(AT1348,dummy_oppeained!B:D,3,0)</f>
        <v>hindeline arvestus (eristav hindamine)</v>
      </c>
      <c r="AZ1348" s="72">
        <f>VLOOKUP(AS:AS,hinded_abi!B:D,3,0)</f>
        <v>0</v>
      </c>
      <c r="BA1348" s="26">
        <f t="shared" si="63"/>
        <v>0</v>
      </c>
      <c r="BB1348" s="27">
        <f t="shared" si="64"/>
        <v>6</v>
      </c>
      <c r="BC1348" s="95" t="str">
        <f t="shared" si="65"/>
        <v>S00055_59607208176_õppeaine27_44237</v>
      </c>
      <c r="BD1348" s="99">
        <f>COUNTIF($BC$2:BC1348, BC1348)</f>
        <v>1</v>
      </c>
    </row>
    <row r="1349" spans="1:56" hidden="1" x14ac:dyDescent="0.25">
      <c r="A1349" t="s">
        <v>358</v>
      </c>
      <c r="B1349" t="s">
        <v>48</v>
      </c>
      <c r="C1349" t="s">
        <v>156</v>
      </c>
      <c r="D1349" t="s">
        <v>909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926</v>
      </c>
      <c r="Q1349" t="s">
        <v>246</v>
      </c>
      <c r="R1349" s="1">
        <v>45195</v>
      </c>
      <c r="S1349" t="s">
        <v>773</v>
      </c>
      <c r="T1349" t="s">
        <v>59</v>
      </c>
      <c r="U1349" t="s">
        <v>176</v>
      </c>
      <c r="V1349" t="s">
        <v>265</v>
      </c>
      <c r="W1349">
        <v>1479</v>
      </c>
      <c r="X1349" t="s">
        <v>2706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44449</v>
      </c>
      <c r="AW1349" s="106">
        <v>3.5</v>
      </c>
      <c r="AX1349" s="40">
        <f>VLOOKUP(dummy_data!$AU1349,dummy_oppeained!B:C,2,0)</f>
        <v>3</v>
      </c>
      <c r="AY1349" s="22" t="str">
        <f>VLOOKUP(AT1349,dummy_oppeained!B:D,3,0)</f>
        <v>arvestus (mitteeristav)</v>
      </c>
      <c r="AZ1349" s="72" t="str">
        <f>VLOOKUP(AS:AS,hinded_abi!B:D,3,0)</f>
        <v>NULL</v>
      </c>
      <c r="BA1349" s="26" t="str">
        <f t="shared" si="63"/>
        <v/>
      </c>
      <c r="BB1349" s="27">
        <f t="shared" si="64"/>
        <v>0</v>
      </c>
      <c r="BC1349" s="95" t="str">
        <f t="shared" si="65"/>
        <v>S00055_59607208176_õppeaine76_44449</v>
      </c>
      <c r="BD1349" s="99">
        <f>COUNTIF($BC$2:BC1349, BC1349)</f>
        <v>1</v>
      </c>
    </row>
    <row r="1350" spans="1:56" hidden="1" x14ac:dyDescent="0.25">
      <c r="A1350" t="s">
        <v>358</v>
      </c>
      <c r="B1350" t="s">
        <v>48</v>
      </c>
      <c r="C1350" t="s">
        <v>156</v>
      </c>
      <c r="D1350" t="s">
        <v>909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926</v>
      </c>
      <c r="Q1350" t="s">
        <v>246</v>
      </c>
      <c r="R1350" s="1">
        <v>45195</v>
      </c>
      <c r="S1350" t="s">
        <v>773</v>
      </c>
      <c r="T1350" t="s">
        <v>59</v>
      </c>
      <c r="U1350" t="s">
        <v>176</v>
      </c>
      <c r="V1350" t="s">
        <v>265</v>
      </c>
      <c r="W1350">
        <v>1479</v>
      </c>
      <c r="X1350" t="s">
        <v>2706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44814</v>
      </c>
      <c r="AW1350" s="106">
        <v>3.5</v>
      </c>
      <c r="AX1350" s="15">
        <f>VLOOKUP(dummy_data!$AU1350,dummy_oppeained!B:C,2,0)</f>
        <v>5</v>
      </c>
      <c r="AY1350" s="22" t="str">
        <f>VLOOKUP(AT1350,dummy_oppeained!B:D,3,0)</f>
        <v>hindeline arvestus (eristav hindamine)</v>
      </c>
      <c r="AZ1350" s="72">
        <f>VLOOKUP(AS:AS,hinded_abi!B:D,3,0)</f>
        <v>3</v>
      </c>
      <c r="BA1350" s="26">
        <f t="shared" si="63"/>
        <v>15</v>
      </c>
      <c r="BB1350" s="27">
        <f t="shared" si="64"/>
        <v>5</v>
      </c>
      <c r="BC1350" s="95" t="str">
        <f t="shared" si="65"/>
        <v>S00055_59607208176_õppeaine68_44814</v>
      </c>
      <c r="BD1350" s="99">
        <f>COUNTIF($BC$2:BC1350, BC1350)</f>
        <v>1</v>
      </c>
    </row>
    <row r="1351" spans="1:56" hidden="1" x14ac:dyDescent="0.25">
      <c r="A1351" t="s">
        <v>358</v>
      </c>
      <c r="B1351" t="s">
        <v>48</v>
      </c>
      <c r="C1351" t="s">
        <v>156</v>
      </c>
      <c r="D1351" t="s">
        <v>909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926</v>
      </c>
      <c r="Q1351" t="s">
        <v>246</v>
      </c>
      <c r="R1351" s="1">
        <v>45195</v>
      </c>
      <c r="S1351" t="s">
        <v>773</v>
      </c>
      <c r="T1351" t="s">
        <v>59</v>
      </c>
      <c r="U1351" t="s">
        <v>176</v>
      </c>
      <c r="V1351" t="s">
        <v>265</v>
      </c>
      <c r="W1351">
        <v>1479</v>
      </c>
      <c r="X1351" t="s">
        <v>2706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45698</v>
      </c>
      <c r="AW1351" s="106">
        <v>3.5</v>
      </c>
      <c r="AX1351" s="40">
        <f>VLOOKUP(dummy_data!$AU1351,dummy_oppeained!B:C,2,0)</f>
        <v>3</v>
      </c>
      <c r="AY1351" s="22" t="str">
        <f>VLOOKUP(AT1351,dummy_oppeained!B:D,3,0)</f>
        <v>arvestus (mitteeristav)</v>
      </c>
      <c r="AZ1351" s="72" t="str">
        <f>VLOOKUP(AS:AS,hinded_abi!B:D,3,0)</f>
        <v>NULL</v>
      </c>
      <c r="BA1351" s="26" t="str">
        <f t="shared" si="63"/>
        <v/>
      </c>
      <c r="BB1351" s="27">
        <f t="shared" si="64"/>
        <v>0</v>
      </c>
      <c r="BC1351" s="95" t="str">
        <f t="shared" si="65"/>
        <v>S00055_59607208176_õppeaine34_45698</v>
      </c>
      <c r="BD1351" s="99">
        <f>COUNTIF($BC$2:BC1351, BC1351)</f>
        <v>1</v>
      </c>
    </row>
    <row r="1352" spans="1:56" hidden="1" x14ac:dyDescent="0.25">
      <c r="A1352" t="s">
        <v>358</v>
      </c>
      <c r="B1352" t="s">
        <v>48</v>
      </c>
      <c r="C1352" t="s">
        <v>156</v>
      </c>
      <c r="D1352" t="s">
        <v>909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926</v>
      </c>
      <c r="Q1352" t="s">
        <v>246</v>
      </c>
      <c r="R1352" s="1">
        <v>45195</v>
      </c>
      <c r="S1352" t="s">
        <v>773</v>
      </c>
      <c r="T1352" t="s">
        <v>59</v>
      </c>
      <c r="U1352" t="s">
        <v>176</v>
      </c>
      <c r="V1352" t="s">
        <v>265</v>
      </c>
      <c r="W1352">
        <v>1479</v>
      </c>
      <c r="X1352" t="s">
        <v>2706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44967</v>
      </c>
      <c r="AW1352" s="106">
        <v>3.5</v>
      </c>
      <c r="AX1352" s="15">
        <f>VLOOKUP(dummy_data!$AU1352,dummy_oppeained!B:C,2,0)</f>
        <v>3</v>
      </c>
      <c r="AY1352" s="22" t="str">
        <f>VLOOKUP(AT1352,dummy_oppeained!B:D,3,0)</f>
        <v>arvestus (mitteeristav)</v>
      </c>
      <c r="AZ1352" s="72">
        <f>VLOOKUP(AS:AS,hinded_abi!B:D,3,0)</f>
        <v>0</v>
      </c>
      <c r="BA1352" s="26">
        <f t="shared" si="63"/>
        <v>0</v>
      </c>
      <c r="BB1352" s="27">
        <f t="shared" si="64"/>
        <v>0</v>
      </c>
      <c r="BC1352" s="95" t="str">
        <f t="shared" si="65"/>
        <v>S00055_59607208176_õppeaine91_44967</v>
      </c>
      <c r="BD1352" s="99">
        <f>COUNTIF($BC$2:BC1352, BC1352)</f>
        <v>1</v>
      </c>
    </row>
    <row r="1353" spans="1:56" hidden="1" x14ac:dyDescent="0.25">
      <c r="A1353" t="s">
        <v>358</v>
      </c>
      <c r="B1353" t="s">
        <v>48</v>
      </c>
      <c r="C1353" t="s">
        <v>156</v>
      </c>
      <c r="D1353" t="s">
        <v>909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926</v>
      </c>
      <c r="Q1353" t="s">
        <v>246</v>
      </c>
      <c r="R1353" s="1">
        <v>45195</v>
      </c>
      <c r="S1353" t="s">
        <v>773</v>
      </c>
      <c r="T1353" t="s">
        <v>59</v>
      </c>
      <c r="U1353" t="s">
        <v>176</v>
      </c>
      <c r="V1353" t="s">
        <v>265</v>
      </c>
      <c r="W1353">
        <v>1479</v>
      </c>
      <c r="X1353" t="s">
        <v>2706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44814</v>
      </c>
      <c r="AW1353" s="106">
        <v>3.5</v>
      </c>
      <c r="AX1353" s="40">
        <f>VLOOKUP(dummy_data!$AU1353,dummy_oppeained!B:C,2,0)</f>
        <v>3</v>
      </c>
      <c r="AY1353" s="22" t="str">
        <f>VLOOKUP(AT1353,dummy_oppeained!B:D,3,0)</f>
        <v>arvestus (mitteeristav)</v>
      </c>
      <c r="AZ1353" s="72" t="str">
        <f>VLOOKUP(AS:AS,hinded_abi!B:D,3,0)</f>
        <v>NULL</v>
      </c>
      <c r="BA1353" s="26" t="str">
        <f t="shared" si="63"/>
        <v/>
      </c>
      <c r="BB1353" s="27">
        <f t="shared" si="64"/>
        <v>0</v>
      </c>
      <c r="BC1353" s="95" t="str">
        <f t="shared" si="65"/>
        <v>S00055_59607208176_õppeaine3_44814</v>
      </c>
      <c r="BD1353" s="99">
        <f>COUNTIF($BC$2:BC1353, BC1353)</f>
        <v>1</v>
      </c>
    </row>
    <row r="1354" spans="1:56" hidden="1" x14ac:dyDescent="0.25">
      <c r="A1354" t="s">
        <v>358</v>
      </c>
      <c r="B1354" t="s">
        <v>48</v>
      </c>
      <c r="C1354" t="s">
        <v>156</v>
      </c>
      <c r="D1354" t="s">
        <v>909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926</v>
      </c>
      <c r="Q1354" t="s">
        <v>246</v>
      </c>
      <c r="R1354" s="1">
        <v>45195</v>
      </c>
      <c r="S1354" t="s">
        <v>773</v>
      </c>
      <c r="T1354" t="s">
        <v>59</v>
      </c>
      <c r="U1354" t="s">
        <v>176</v>
      </c>
      <c r="V1354" t="s">
        <v>265</v>
      </c>
      <c r="W1354">
        <v>1479</v>
      </c>
      <c r="X1354" t="s">
        <v>2706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44084</v>
      </c>
      <c r="AW1354" s="106">
        <v>3.5</v>
      </c>
      <c r="AX1354" s="15">
        <f>VLOOKUP(dummy_data!$AU1354,dummy_oppeained!B:C,2,0)</f>
        <v>9</v>
      </c>
      <c r="AY1354" s="22" t="str">
        <f>VLOOKUP(AT1354,dummy_oppeained!B:D,3,0)</f>
        <v>eksam (eristav hindamine)</v>
      </c>
      <c r="AZ1354" s="72">
        <f>VLOOKUP(AS:AS,hinded_abi!B:D,3,0)</f>
        <v>3</v>
      </c>
      <c r="BA1354" s="26">
        <f t="shared" si="63"/>
        <v>27</v>
      </c>
      <c r="BB1354" s="27">
        <f t="shared" si="64"/>
        <v>9</v>
      </c>
      <c r="BC1354" s="95" t="str">
        <f t="shared" si="65"/>
        <v>S00055_59607208176_õppeaine38_44084</v>
      </c>
      <c r="BD1354" s="99">
        <f>COUNTIF($BC$2:BC1354, BC1354)</f>
        <v>1</v>
      </c>
    </row>
    <row r="1355" spans="1:56" hidden="1" x14ac:dyDescent="0.25">
      <c r="A1355" t="s">
        <v>358</v>
      </c>
      <c r="B1355" t="s">
        <v>48</v>
      </c>
      <c r="C1355" t="s">
        <v>156</v>
      </c>
      <c r="D1355" t="s">
        <v>909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926</v>
      </c>
      <c r="Q1355" t="s">
        <v>246</v>
      </c>
      <c r="R1355" s="1">
        <v>45195</v>
      </c>
      <c r="S1355" t="s">
        <v>773</v>
      </c>
      <c r="T1355" t="s">
        <v>59</v>
      </c>
      <c r="U1355" t="s">
        <v>176</v>
      </c>
      <c r="V1355" t="s">
        <v>265</v>
      </c>
      <c r="W1355">
        <v>1479</v>
      </c>
      <c r="X1355" t="s">
        <v>2706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45332</v>
      </c>
      <c r="AW1355" s="106">
        <v>3.5</v>
      </c>
      <c r="AX1355" s="40">
        <f>VLOOKUP(dummy_data!$AU1355,dummy_oppeained!B:C,2,0)</f>
        <v>2</v>
      </c>
      <c r="AY1355" s="22" t="str">
        <f>VLOOKUP(AT1355,dummy_oppeained!B:D,3,0)</f>
        <v>arvestus (mitteeristav)</v>
      </c>
      <c r="AZ1355" s="72" t="str">
        <f>VLOOKUP(AS:AS,hinded_abi!B:D,3,0)</f>
        <v>NULL</v>
      </c>
      <c r="BA1355" s="26" t="str">
        <f t="shared" si="63"/>
        <v/>
      </c>
      <c r="BB1355" s="27">
        <f t="shared" si="64"/>
        <v>0</v>
      </c>
      <c r="BC1355" s="95" t="str">
        <f t="shared" si="65"/>
        <v>S00055_59607208176_õppeaine61_45332</v>
      </c>
      <c r="BD1355" s="99">
        <f>COUNTIF($BC$2:BC1355, BC1355)</f>
        <v>1</v>
      </c>
    </row>
    <row r="1356" spans="1:56" hidden="1" x14ac:dyDescent="0.25">
      <c r="A1356" t="s">
        <v>358</v>
      </c>
      <c r="B1356" t="s">
        <v>48</v>
      </c>
      <c r="C1356" t="s">
        <v>156</v>
      </c>
      <c r="D1356" t="s">
        <v>909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926</v>
      </c>
      <c r="Q1356" t="s">
        <v>246</v>
      </c>
      <c r="R1356" s="1">
        <v>45195</v>
      </c>
      <c r="S1356" t="s">
        <v>773</v>
      </c>
      <c r="T1356" t="s">
        <v>59</v>
      </c>
      <c r="U1356" t="s">
        <v>176</v>
      </c>
      <c r="V1356" t="s">
        <v>265</v>
      </c>
      <c r="W1356">
        <v>1479</v>
      </c>
      <c r="X1356" t="s">
        <v>2706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44814</v>
      </c>
      <c r="AW1356" s="106">
        <v>3.5</v>
      </c>
      <c r="AX1356" s="15">
        <f>VLOOKUP(dummy_data!$AU1356,dummy_oppeained!B:C,2,0)</f>
        <v>6</v>
      </c>
      <c r="AY1356" s="22" t="str">
        <f>VLOOKUP(AT1356,dummy_oppeained!B:D,3,0)</f>
        <v>hindeline arvestus (eristav hindamine)</v>
      </c>
      <c r="AZ1356" s="72">
        <f>VLOOKUP(AS:AS,hinded_abi!B:D,3,0)</f>
        <v>0</v>
      </c>
      <c r="BA1356" s="26">
        <f t="shared" si="63"/>
        <v>0</v>
      </c>
      <c r="BB1356" s="27">
        <f t="shared" si="64"/>
        <v>6</v>
      </c>
      <c r="BC1356" s="95" t="str">
        <f t="shared" si="65"/>
        <v>S00055_59607208176_õppeaine58_44814</v>
      </c>
      <c r="BD1356" s="99">
        <f>COUNTIF($BC$2:BC1356, BC1356)</f>
        <v>1</v>
      </c>
    </row>
    <row r="1357" spans="1:56" hidden="1" x14ac:dyDescent="0.25">
      <c r="A1357" t="s">
        <v>358</v>
      </c>
      <c r="B1357" t="s">
        <v>48</v>
      </c>
      <c r="C1357" t="s">
        <v>156</v>
      </c>
      <c r="D1357" t="s">
        <v>909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926</v>
      </c>
      <c r="Q1357" t="s">
        <v>246</v>
      </c>
      <c r="R1357" s="1">
        <v>45195</v>
      </c>
      <c r="S1357" t="s">
        <v>773</v>
      </c>
      <c r="T1357" t="s">
        <v>59</v>
      </c>
      <c r="U1357" t="s">
        <v>176</v>
      </c>
      <c r="V1357" t="s">
        <v>265</v>
      </c>
      <c r="W1357">
        <v>1479</v>
      </c>
      <c r="X1357" t="s">
        <v>2706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44814</v>
      </c>
      <c r="AW1357" s="106">
        <v>3.5</v>
      </c>
      <c r="AX1357" s="40">
        <f>VLOOKUP(dummy_data!$AU1357,dummy_oppeained!B:C,2,0)</f>
        <v>3</v>
      </c>
      <c r="AY1357" s="22" t="str">
        <f>VLOOKUP(AT1357,dummy_oppeained!B:D,3,0)</f>
        <v>arvestus (mitteeristav)</v>
      </c>
      <c r="AZ1357" s="72" t="str">
        <f>VLOOKUP(AS:AS,hinded_abi!B:D,3,0)</f>
        <v>NULL</v>
      </c>
      <c r="BA1357" s="26" t="str">
        <f t="shared" si="63"/>
        <v/>
      </c>
      <c r="BB1357" s="27">
        <f t="shared" si="64"/>
        <v>0</v>
      </c>
      <c r="BC1357" s="95" t="str">
        <f t="shared" si="65"/>
        <v>S00055_59607208176_õppeaine62_44814</v>
      </c>
      <c r="BD1357" s="99">
        <f>COUNTIF($BC$2:BC1357, BC1357)</f>
        <v>1</v>
      </c>
    </row>
    <row r="1358" spans="1:56" hidden="1" x14ac:dyDescent="0.25">
      <c r="A1358" t="s">
        <v>358</v>
      </c>
      <c r="B1358" t="s">
        <v>48</v>
      </c>
      <c r="C1358" t="s">
        <v>156</v>
      </c>
      <c r="D1358" t="s">
        <v>909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926</v>
      </c>
      <c r="Q1358" t="s">
        <v>246</v>
      </c>
      <c r="R1358" s="1">
        <v>45195</v>
      </c>
      <c r="S1358" t="s">
        <v>773</v>
      </c>
      <c r="T1358" t="s">
        <v>59</v>
      </c>
      <c r="U1358" t="s">
        <v>176</v>
      </c>
      <c r="V1358" t="s">
        <v>265</v>
      </c>
      <c r="W1358">
        <v>1479</v>
      </c>
      <c r="X1358" t="s">
        <v>2706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44814</v>
      </c>
      <c r="AW1358" s="106">
        <v>3.5</v>
      </c>
      <c r="AX1358" s="15">
        <f>VLOOKUP(dummy_data!$AU1358,dummy_oppeained!B:C,2,0)</f>
        <v>8</v>
      </c>
      <c r="AY1358" s="22" t="str">
        <f>VLOOKUP(AT1358,dummy_oppeained!B:D,3,0)</f>
        <v>eksam (eristav hindamine)</v>
      </c>
      <c r="AZ1358" s="72">
        <f>VLOOKUP(AS:AS,hinded_abi!B:D,3,0)</f>
        <v>0</v>
      </c>
      <c r="BA1358" s="26">
        <f t="shared" si="63"/>
        <v>0</v>
      </c>
      <c r="BB1358" s="27">
        <f t="shared" si="64"/>
        <v>8</v>
      </c>
      <c r="BC1358" s="95" t="str">
        <f t="shared" si="65"/>
        <v>S00055_59607208176_õppeaine93_44814</v>
      </c>
      <c r="BD1358" s="99">
        <f>COUNTIF($BC$2:BC1358, BC1358)</f>
        <v>1</v>
      </c>
    </row>
    <row r="1359" spans="1:56" hidden="1" x14ac:dyDescent="0.25">
      <c r="A1359" t="s">
        <v>358</v>
      </c>
      <c r="B1359" t="s">
        <v>48</v>
      </c>
      <c r="C1359" t="s">
        <v>156</v>
      </c>
      <c r="D1359" t="s">
        <v>909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926</v>
      </c>
      <c r="Q1359" t="s">
        <v>246</v>
      </c>
      <c r="R1359" s="1">
        <v>45195</v>
      </c>
      <c r="S1359" t="s">
        <v>773</v>
      </c>
      <c r="T1359" t="s">
        <v>59</v>
      </c>
      <c r="U1359" t="s">
        <v>176</v>
      </c>
      <c r="V1359" t="s">
        <v>265</v>
      </c>
      <c r="W1359">
        <v>1479</v>
      </c>
      <c r="X1359" t="s">
        <v>2706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45698</v>
      </c>
      <c r="AW1359" s="106">
        <v>3.5</v>
      </c>
      <c r="AX1359" s="40">
        <f>VLOOKUP(dummy_data!$AU1359,dummy_oppeained!B:C,2,0)</f>
        <v>3</v>
      </c>
      <c r="AY1359" s="22" t="str">
        <f>VLOOKUP(AT1359,dummy_oppeained!B:D,3,0)</f>
        <v>arvestus (mitteeristav)</v>
      </c>
      <c r="AZ1359" s="72" t="str">
        <f>VLOOKUP(AS:AS,hinded_abi!B:D,3,0)</f>
        <v>NULL</v>
      </c>
      <c r="BA1359" s="26" t="str">
        <f t="shared" si="63"/>
        <v/>
      </c>
      <c r="BB1359" s="27">
        <f t="shared" si="64"/>
        <v>0</v>
      </c>
      <c r="BC1359" s="95" t="str">
        <f t="shared" si="65"/>
        <v>S00055_59607208176_õppeaine48_45698</v>
      </c>
      <c r="BD1359" s="99">
        <f>COUNTIF($BC$2:BC1359, BC1359)</f>
        <v>1</v>
      </c>
    </row>
    <row r="1360" spans="1:56" hidden="1" x14ac:dyDescent="0.25">
      <c r="A1360" t="s">
        <v>358</v>
      </c>
      <c r="B1360" t="s">
        <v>48</v>
      </c>
      <c r="C1360" t="s">
        <v>156</v>
      </c>
      <c r="D1360" t="s">
        <v>909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926</v>
      </c>
      <c r="Q1360" t="s">
        <v>246</v>
      </c>
      <c r="R1360" s="1">
        <v>45195</v>
      </c>
      <c r="S1360" t="s">
        <v>773</v>
      </c>
      <c r="T1360" t="s">
        <v>59</v>
      </c>
      <c r="U1360" t="s">
        <v>176</v>
      </c>
      <c r="V1360" t="s">
        <v>265</v>
      </c>
      <c r="W1360">
        <v>1479</v>
      </c>
      <c r="X1360" t="s">
        <v>2706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44449</v>
      </c>
      <c r="AW1360" s="106">
        <v>3.5</v>
      </c>
      <c r="AX1360" s="15">
        <f>VLOOKUP(dummy_data!$AU1360,dummy_oppeained!B:C,2,0)</f>
        <v>8</v>
      </c>
      <c r="AY1360" s="22" t="str">
        <f>VLOOKUP(AT1360,dummy_oppeained!B:D,3,0)</f>
        <v>eksam (eristav hindamine)</v>
      </c>
      <c r="AZ1360" s="72">
        <f>VLOOKUP(AS:AS,hinded_abi!B:D,3,0)</f>
        <v>1</v>
      </c>
      <c r="BA1360" s="26">
        <f t="shared" si="63"/>
        <v>8</v>
      </c>
      <c r="BB1360" s="27">
        <f t="shared" si="64"/>
        <v>8</v>
      </c>
      <c r="BC1360" s="95" t="str">
        <f t="shared" si="65"/>
        <v>S00055_59607208176_õppeaine79_44449</v>
      </c>
      <c r="BD1360" s="99">
        <f>COUNTIF($BC$2:BC1360, BC1360)</f>
        <v>1</v>
      </c>
    </row>
    <row r="1361" spans="1:56" hidden="1" x14ac:dyDescent="0.25">
      <c r="A1361" t="s">
        <v>358</v>
      </c>
      <c r="B1361" t="s">
        <v>48</v>
      </c>
      <c r="C1361" t="s">
        <v>156</v>
      </c>
      <c r="D1361" t="s">
        <v>909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926</v>
      </c>
      <c r="Q1361" t="s">
        <v>246</v>
      </c>
      <c r="R1361" s="1">
        <v>45195</v>
      </c>
      <c r="S1361" t="s">
        <v>773</v>
      </c>
      <c r="T1361" t="s">
        <v>59</v>
      </c>
      <c r="U1361" t="s">
        <v>176</v>
      </c>
      <c r="V1361" t="s">
        <v>265</v>
      </c>
      <c r="W1361">
        <v>1479</v>
      </c>
      <c r="X1361" t="s">
        <v>2706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44814</v>
      </c>
      <c r="AW1361" s="106">
        <v>3.5</v>
      </c>
      <c r="AX1361" s="40">
        <f>VLOOKUP(dummy_data!$AU1361,dummy_oppeained!B:C,2,0)</f>
        <v>3</v>
      </c>
      <c r="AY1361" s="22" t="str">
        <f>VLOOKUP(AT1361,dummy_oppeained!B:D,3,0)</f>
        <v>arvestus (mitteeristav)</v>
      </c>
      <c r="AZ1361" s="72">
        <f>VLOOKUP(AS:AS,hinded_abi!B:D,3,0)</f>
        <v>0</v>
      </c>
      <c r="BA1361" s="26">
        <f t="shared" si="63"/>
        <v>0</v>
      </c>
      <c r="BB1361" s="27">
        <f t="shared" si="64"/>
        <v>0</v>
      </c>
      <c r="BC1361" s="95" t="str">
        <f t="shared" si="65"/>
        <v>S00055_59607208176_õppeaine71_44814</v>
      </c>
      <c r="BD1361" s="99">
        <f>COUNTIF($BC$2:BC1361, BC1361)</f>
        <v>1</v>
      </c>
    </row>
    <row r="1362" spans="1:56" hidden="1" x14ac:dyDescent="0.25">
      <c r="A1362" t="s">
        <v>358</v>
      </c>
      <c r="B1362" t="s">
        <v>48</v>
      </c>
      <c r="C1362" t="s">
        <v>156</v>
      </c>
      <c r="D1362" t="s">
        <v>909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926</v>
      </c>
      <c r="Q1362" t="s">
        <v>246</v>
      </c>
      <c r="R1362" s="1">
        <v>45195</v>
      </c>
      <c r="S1362" t="s">
        <v>773</v>
      </c>
      <c r="T1362" t="s">
        <v>59</v>
      </c>
      <c r="U1362" t="s">
        <v>176</v>
      </c>
      <c r="V1362" t="s">
        <v>265</v>
      </c>
      <c r="W1362">
        <v>1479</v>
      </c>
      <c r="X1362" t="s">
        <v>2706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44449</v>
      </c>
      <c r="AW1362" s="106">
        <v>3.5</v>
      </c>
      <c r="AX1362" s="15">
        <f>VLOOKUP(dummy_data!$AU1362,dummy_oppeained!B:C,2,0)</f>
        <v>2</v>
      </c>
      <c r="AY1362" s="22" t="str">
        <f>VLOOKUP(AT1362,dummy_oppeained!B:D,3,0)</f>
        <v>arvestus (mitteeristav)</v>
      </c>
      <c r="AZ1362" s="72" t="str">
        <f>VLOOKUP(AS:AS,hinded_abi!B:D,3,0)</f>
        <v>NULL</v>
      </c>
      <c r="BA1362" s="26" t="str">
        <f t="shared" si="63"/>
        <v/>
      </c>
      <c r="BB1362" s="27">
        <f t="shared" si="64"/>
        <v>0</v>
      </c>
      <c r="BC1362" s="95" t="str">
        <f t="shared" si="65"/>
        <v>S00055_59607208176_õppeaine19_44449</v>
      </c>
      <c r="BD1362" s="99">
        <f>COUNTIF($BC$2:BC1362, BC1362)</f>
        <v>1</v>
      </c>
    </row>
    <row r="1363" spans="1:56" hidden="1" x14ac:dyDescent="0.25">
      <c r="A1363" t="s">
        <v>358</v>
      </c>
      <c r="B1363" t="s">
        <v>48</v>
      </c>
      <c r="C1363" t="s">
        <v>156</v>
      </c>
      <c r="D1363" t="s">
        <v>909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926</v>
      </c>
      <c r="Q1363" t="s">
        <v>246</v>
      </c>
      <c r="R1363" s="1">
        <v>45195</v>
      </c>
      <c r="S1363" t="s">
        <v>773</v>
      </c>
      <c r="T1363" t="s">
        <v>59</v>
      </c>
      <c r="U1363" t="s">
        <v>176</v>
      </c>
      <c r="V1363" t="s">
        <v>265</v>
      </c>
      <c r="W1363">
        <v>1479</v>
      </c>
      <c r="X1363" t="s">
        <v>2706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45910</v>
      </c>
      <c r="AW1363" s="106">
        <v>3.5</v>
      </c>
      <c r="AX1363" s="40">
        <f>VLOOKUP(dummy_data!$AU1363,dummy_oppeained!B:C,2,0)</f>
        <v>8</v>
      </c>
      <c r="AY1363" s="22" t="str">
        <f>VLOOKUP(AT1363,dummy_oppeained!B:D,3,0)</f>
        <v>eksam (eristav hindamine)</v>
      </c>
      <c r="AZ1363" s="72">
        <f>VLOOKUP(AS:AS,hinded_abi!B:D,3,0)</f>
        <v>2</v>
      </c>
      <c r="BA1363" s="26">
        <f t="shared" si="63"/>
        <v>16</v>
      </c>
      <c r="BB1363" s="27">
        <f t="shared" si="64"/>
        <v>8</v>
      </c>
      <c r="BC1363" s="95" t="str">
        <f t="shared" si="65"/>
        <v>S00055_59607208176_õppeaine9_45910</v>
      </c>
      <c r="BD1363" s="99">
        <f>COUNTIF($BC$2:BC1363, BC1363)</f>
        <v>1</v>
      </c>
    </row>
    <row r="1364" spans="1:56" hidden="1" x14ac:dyDescent="0.25">
      <c r="A1364" t="s">
        <v>358</v>
      </c>
      <c r="B1364" t="s">
        <v>48</v>
      </c>
      <c r="C1364" t="s">
        <v>156</v>
      </c>
      <c r="D1364" t="s">
        <v>909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926</v>
      </c>
      <c r="Q1364" t="s">
        <v>246</v>
      </c>
      <c r="R1364" s="1">
        <v>45195</v>
      </c>
      <c r="S1364" t="s">
        <v>773</v>
      </c>
      <c r="T1364" t="s">
        <v>59</v>
      </c>
      <c r="U1364" t="s">
        <v>176</v>
      </c>
      <c r="V1364" t="s">
        <v>265</v>
      </c>
      <c r="W1364">
        <v>1479</v>
      </c>
      <c r="X1364" t="s">
        <v>2706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44237</v>
      </c>
      <c r="AW1364" s="106">
        <v>3.5</v>
      </c>
      <c r="AX1364" s="15">
        <f>VLOOKUP(dummy_data!$AU1364,dummy_oppeained!B:C,2,0)</f>
        <v>8</v>
      </c>
      <c r="AY1364" s="22" t="str">
        <f>VLOOKUP(AT1364,dummy_oppeained!B:D,3,0)</f>
        <v>eksam (eristav hindamine)</v>
      </c>
      <c r="AZ1364" s="72">
        <f>VLOOKUP(AS:AS,hinded_abi!B:D,3,0)</f>
        <v>0</v>
      </c>
      <c r="BA1364" s="26">
        <f t="shared" si="63"/>
        <v>0</v>
      </c>
      <c r="BB1364" s="27">
        <f t="shared" si="64"/>
        <v>8</v>
      </c>
      <c r="BC1364" s="95" t="str">
        <f t="shared" si="65"/>
        <v>S00055_59607208176_õppeaine65_44237</v>
      </c>
      <c r="BD1364" s="99">
        <f>COUNTIF($BC$2:BC1364, BC1364)</f>
        <v>1</v>
      </c>
    </row>
    <row r="1365" spans="1:56" hidden="1" x14ac:dyDescent="0.25">
      <c r="A1365" t="s">
        <v>358</v>
      </c>
      <c r="B1365" t="s">
        <v>48</v>
      </c>
      <c r="C1365" t="s">
        <v>156</v>
      </c>
      <c r="D1365" t="s">
        <v>909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926</v>
      </c>
      <c r="Q1365" t="s">
        <v>246</v>
      </c>
      <c r="R1365" s="1">
        <v>45195</v>
      </c>
      <c r="S1365" t="s">
        <v>773</v>
      </c>
      <c r="T1365" t="s">
        <v>59</v>
      </c>
      <c r="U1365" t="s">
        <v>176</v>
      </c>
      <c r="V1365" t="s">
        <v>265</v>
      </c>
      <c r="W1365">
        <v>1479</v>
      </c>
      <c r="X1365" t="s">
        <v>2706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45545</v>
      </c>
      <c r="AW1365" s="106">
        <v>3.5</v>
      </c>
      <c r="AX1365" s="40">
        <f>VLOOKUP(dummy_data!$AU1365,dummy_oppeained!B:C,2,0)</f>
        <v>3</v>
      </c>
      <c r="AY1365" s="22" t="str">
        <f>VLOOKUP(AT1365,dummy_oppeained!B:D,3,0)</f>
        <v>arvestus (mitteeristav)</v>
      </c>
      <c r="AZ1365" s="72" t="str">
        <f>VLOOKUP(AS:AS,hinded_abi!B:D,3,0)</f>
        <v>NULL</v>
      </c>
      <c r="BA1365" s="26" t="str">
        <f t="shared" si="63"/>
        <v/>
      </c>
      <c r="BB1365" s="27">
        <f t="shared" si="64"/>
        <v>0</v>
      </c>
      <c r="BC1365" s="95" t="str">
        <f t="shared" si="65"/>
        <v>S00055_59607208176_õppeaine29_45545</v>
      </c>
      <c r="BD1365" s="99">
        <f>COUNTIF($BC$2:BC1365, BC1365)</f>
        <v>1</v>
      </c>
    </row>
    <row r="1366" spans="1:56" hidden="1" x14ac:dyDescent="0.25">
      <c r="A1366" t="s">
        <v>358</v>
      </c>
      <c r="B1366" t="s">
        <v>48</v>
      </c>
      <c r="C1366" t="s">
        <v>156</v>
      </c>
      <c r="D1366" t="s">
        <v>909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926</v>
      </c>
      <c r="Q1366" t="s">
        <v>246</v>
      </c>
      <c r="R1366" s="1">
        <v>45195</v>
      </c>
      <c r="S1366" t="s">
        <v>773</v>
      </c>
      <c r="T1366" t="s">
        <v>59</v>
      </c>
      <c r="U1366" t="s">
        <v>176</v>
      </c>
      <c r="V1366" t="s">
        <v>265</v>
      </c>
      <c r="W1366">
        <v>1479</v>
      </c>
      <c r="X1366" t="s">
        <v>2706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44602</v>
      </c>
      <c r="AW1366" s="106">
        <v>3.5</v>
      </c>
      <c r="AX1366" s="15">
        <f>VLOOKUP(dummy_data!$AU1366,dummy_oppeained!B:C,2,0)</f>
        <v>2</v>
      </c>
      <c r="AY1366" s="22" t="str">
        <f>VLOOKUP(AT1366,dummy_oppeained!B:D,3,0)</f>
        <v>arvestus (mitteeristav)</v>
      </c>
      <c r="AZ1366" s="72" t="str">
        <f>VLOOKUP(AS:AS,hinded_abi!B:D,3,0)</f>
        <v>NULL</v>
      </c>
      <c r="BA1366" s="26" t="str">
        <f t="shared" si="63"/>
        <v/>
      </c>
      <c r="BB1366" s="27">
        <f t="shared" si="64"/>
        <v>0</v>
      </c>
      <c r="BC1366" s="95" t="str">
        <f t="shared" si="65"/>
        <v>S00055_59607208176_õppeaine60_44602</v>
      </c>
      <c r="BD1366" s="99">
        <f>COUNTIF($BC$2:BC1366, BC1366)</f>
        <v>1</v>
      </c>
    </row>
    <row r="1367" spans="1:56" hidden="1" x14ac:dyDescent="0.25">
      <c r="A1367" t="s">
        <v>358</v>
      </c>
      <c r="B1367" t="s">
        <v>48</v>
      </c>
      <c r="C1367" t="s">
        <v>156</v>
      </c>
      <c r="D1367" t="s">
        <v>909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926</v>
      </c>
      <c r="Q1367" t="s">
        <v>246</v>
      </c>
      <c r="R1367" s="1">
        <v>45195</v>
      </c>
      <c r="S1367" t="s">
        <v>773</v>
      </c>
      <c r="T1367" t="s">
        <v>59</v>
      </c>
      <c r="U1367" t="s">
        <v>176</v>
      </c>
      <c r="V1367" t="s">
        <v>265</v>
      </c>
      <c r="W1367">
        <v>1479</v>
      </c>
      <c r="X1367" t="s">
        <v>2706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44967</v>
      </c>
      <c r="AW1367" s="106">
        <v>3.5</v>
      </c>
      <c r="AX1367" s="40">
        <f>VLOOKUP(dummy_data!$AU1367,dummy_oppeained!B:C,2,0)</f>
        <v>9</v>
      </c>
      <c r="AY1367" s="22" t="str">
        <f>VLOOKUP(AT1367,dummy_oppeained!B:D,3,0)</f>
        <v>eksam (eristav hindamine)</v>
      </c>
      <c r="AZ1367" s="72">
        <f>VLOOKUP(AS:AS,hinded_abi!B:D,3,0)</f>
        <v>3</v>
      </c>
      <c r="BA1367" s="26">
        <f t="shared" si="63"/>
        <v>27</v>
      </c>
      <c r="BB1367" s="27">
        <f t="shared" si="64"/>
        <v>9</v>
      </c>
      <c r="BC1367" s="95" t="str">
        <f t="shared" si="65"/>
        <v>S00055_59607208176_õppeaine66_44967</v>
      </c>
      <c r="BD1367" s="99">
        <f>COUNTIF($BC$2:BC1367, BC1367)</f>
        <v>1</v>
      </c>
    </row>
    <row r="1368" spans="1:56" hidden="1" x14ac:dyDescent="0.25">
      <c r="A1368" t="s">
        <v>358</v>
      </c>
      <c r="B1368" t="s">
        <v>48</v>
      </c>
      <c r="C1368" t="s">
        <v>156</v>
      </c>
      <c r="D1368" t="s">
        <v>909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926</v>
      </c>
      <c r="Q1368" t="s">
        <v>246</v>
      </c>
      <c r="R1368" s="1">
        <v>45195</v>
      </c>
      <c r="S1368" t="s">
        <v>773</v>
      </c>
      <c r="T1368" t="s">
        <v>59</v>
      </c>
      <c r="U1368" t="s">
        <v>176</v>
      </c>
      <c r="V1368" t="s">
        <v>265</v>
      </c>
      <c r="W1368">
        <v>1479</v>
      </c>
      <c r="X1368" t="s">
        <v>2706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44084</v>
      </c>
      <c r="AW1368" s="106">
        <v>3.5</v>
      </c>
      <c r="AX1368" s="15">
        <f>VLOOKUP(dummy_data!$AU1368,dummy_oppeained!B:C,2,0)</f>
        <v>3</v>
      </c>
      <c r="AY1368" s="22" t="str">
        <f>VLOOKUP(AT1368,dummy_oppeained!B:D,3,0)</f>
        <v>arvestus (mitteeristav)</v>
      </c>
      <c r="AZ1368" s="72" t="str">
        <f>VLOOKUP(AS:AS,hinded_abi!B:D,3,0)</f>
        <v>NULL</v>
      </c>
      <c r="BA1368" s="26" t="str">
        <f t="shared" si="63"/>
        <v/>
      </c>
      <c r="BB1368" s="27">
        <f t="shared" si="64"/>
        <v>0</v>
      </c>
      <c r="BC1368" s="95" t="str">
        <f t="shared" si="65"/>
        <v>S00055_59607208176_õppeaine63_44084</v>
      </c>
      <c r="BD1368" s="99">
        <f>COUNTIF($BC$2:BC1368, BC1368)</f>
        <v>1</v>
      </c>
    </row>
    <row r="1369" spans="1:56" hidden="1" x14ac:dyDescent="0.25">
      <c r="A1369" t="s">
        <v>358</v>
      </c>
      <c r="B1369" t="s">
        <v>48</v>
      </c>
      <c r="C1369" t="s">
        <v>156</v>
      </c>
      <c r="D1369" t="s">
        <v>909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926</v>
      </c>
      <c r="Q1369" t="s">
        <v>246</v>
      </c>
      <c r="R1369" s="1">
        <v>45195</v>
      </c>
      <c r="S1369" t="s">
        <v>773</v>
      </c>
      <c r="T1369" t="s">
        <v>59</v>
      </c>
      <c r="U1369" t="s">
        <v>176</v>
      </c>
      <c r="V1369" t="s">
        <v>265</v>
      </c>
      <c r="W1369">
        <v>1479</v>
      </c>
      <c r="X1369" t="s">
        <v>2706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45179</v>
      </c>
      <c r="AW1369" s="106">
        <v>3.5</v>
      </c>
      <c r="AX1369" s="40">
        <f>VLOOKUP(dummy_data!$AU1369,dummy_oppeained!B:C,2,0)</f>
        <v>5</v>
      </c>
      <c r="AY1369" s="22" t="str">
        <f>VLOOKUP(AT1369,dummy_oppeained!B:D,3,0)</f>
        <v>hindeline arvestus (eristav hindamine)</v>
      </c>
      <c r="AZ1369" s="72">
        <f>VLOOKUP(AS:AS,hinded_abi!B:D,3,0)</f>
        <v>2</v>
      </c>
      <c r="BA1369" s="26">
        <f t="shared" si="63"/>
        <v>10</v>
      </c>
      <c r="BB1369" s="27">
        <f t="shared" si="64"/>
        <v>5</v>
      </c>
      <c r="BC1369" s="95" t="str">
        <f t="shared" si="65"/>
        <v>S00055_59607208176_õppeaine54_45179</v>
      </c>
      <c r="BD1369" s="99">
        <f>COUNTIF($BC$2:BC1369, BC1369)</f>
        <v>1</v>
      </c>
    </row>
    <row r="1370" spans="1:56" hidden="1" x14ac:dyDescent="0.25">
      <c r="A1370" t="s">
        <v>358</v>
      </c>
      <c r="B1370" t="s">
        <v>48</v>
      </c>
      <c r="C1370" t="s">
        <v>156</v>
      </c>
      <c r="D1370" t="s">
        <v>909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926</v>
      </c>
      <c r="Q1370" t="s">
        <v>246</v>
      </c>
      <c r="R1370" s="1">
        <v>45195</v>
      </c>
      <c r="S1370" t="s">
        <v>773</v>
      </c>
      <c r="T1370" t="s">
        <v>59</v>
      </c>
      <c r="U1370" t="s">
        <v>176</v>
      </c>
      <c r="V1370" t="s">
        <v>265</v>
      </c>
      <c r="W1370">
        <v>1479</v>
      </c>
      <c r="X1370" t="s">
        <v>2706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44602</v>
      </c>
      <c r="AW1370" s="106">
        <v>3.5</v>
      </c>
      <c r="AX1370" s="15">
        <f>VLOOKUP(dummy_data!$AU1370,dummy_oppeained!B:C,2,0)</f>
        <v>2</v>
      </c>
      <c r="AY1370" s="22" t="str">
        <f>VLOOKUP(AT1370,dummy_oppeained!B:D,3,0)</f>
        <v>arvestus (mitteeristav)</v>
      </c>
      <c r="AZ1370" s="72" t="str">
        <f>VLOOKUP(AS:AS,hinded_abi!B:D,3,0)</f>
        <v>NULL</v>
      </c>
      <c r="BA1370" s="26" t="str">
        <f t="shared" si="63"/>
        <v/>
      </c>
      <c r="BB1370" s="27">
        <f t="shared" si="64"/>
        <v>0</v>
      </c>
      <c r="BC1370" s="95" t="str">
        <f t="shared" si="65"/>
        <v>S00055_59607208176_õppeaine5_44602</v>
      </c>
      <c r="BD1370" s="99">
        <f>COUNTIF($BC$2:BC1370, BC1370)</f>
        <v>1</v>
      </c>
    </row>
    <row r="1371" spans="1:56" hidden="1" x14ac:dyDescent="0.25">
      <c r="A1371" t="s">
        <v>358</v>
      </c>
      <c r="B1371" t="s">
        <v>48</v>
      </c>
      <c r="C1371" t="s">
        <v>156</v>
      </c>
      <c r="D1371" t="s">
        <v>909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926</v>
      </c>
      <c r="Q1371" t="s">
        <v>246</v>
      </c>
      <c r="R1371" s="1">
        <v>45195</v>
      </c>
      <c r="S1371" t="s">
        <v>773</v>
      </c>
      <c r="T1371" t="s">
        <v>59</v>
      </c>
      <c r="U1371" t="s">
        <v>176</v>
      </c>
      <c r="V1371" t="s">
        <v>265</v>
      </c>
      <c r="W1371">
        <v>1479</v>
      </c>
      <c r="X1371" t="s">
        <v>2706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44967</v>
      </c>
      <c r="AW1371" s="106">
        <v>3.5</v>
      </c>
      <c r="AX1371" s="40">
        <f>VLOOKUP(dummy_data!$AU1371,dummy_oppeained!B:C,2,0)</f>
        <v>9</v>
      </c>
      <c r="AY1371" s="22" t="str">
        <f>VLOOKUP(AT1371,dummy_oppeained!B:D,3,0)</f>
        <v>eksam (eristav hindamine)</v>
      </c>
      <c r="AZ1371" s="72">
        <f>VLOOKUP(AS:AS,hinded_abi!B:D,3,0)</f>
        <v>3</v>
      </c>
      <c r="BA1371" s="26">
        <f t="shared" si="63"/>
        <v>27</v>
      </c>
      <c r="BB1371" s="27">
        <f t="shared" si="64"/>
        <v>9</v>
      </c>
      <c r="BC1371" s="95" t="str">
        <f t="shared" si="65"/>
        <v>S00055_59607208176_õppeaine52_44967</v>
      </c>
      <c r="BD1371" s="99">
        <f>COUNTIF($BC$2:BC1371, BC1371)</f>
        <v>1</v>
      </c>
    </row>
    <row r="1372" spans="1:56" hidden="1" x14ac:dyDescent="0.25">
      <c r="A1372" t="s">
        <v>358</v>
      </c>
      <c r="B1372" t="s">
        <v>48</v>
      </c>
      <c r="C1372" t="s">
        <v>156</v>
      </c>
      <c r="D1372" t="s">
        <v>909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926</v>
      </c>
      <c r="Q1372" t="s">
        <v>246</v>
      </c>
      <c r="R1372" s="1">
        <v>45195</v>
      </c>
      <c r="S1372" t="s">
        <v>773</v>
      </c>
      <c r="T1372" t="s">
        <v>59</v>
      </c>
      <c r="U1372" t="s">
        <v>176</v>
      </c>
      <c r="V1372" t="s">
        <v>265</v>
      </c>
      <c r="W1372">
        <v>1479</v>
      </c>
      <c r="X1372" t="s">
        <v>2706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45545</v>
      </c>
      <c r="AW1372" s="106">
        <v>3.5</v>
      </c>
      <c r="AX1372" s="15">
        <f>VLOOKUP(dummy_data!$AU1372,dummy_oppeained!B:C,2,0)</f>
        <v>6</v>
      </c>
      <c r="AY1372" s="22" t="str">
        <f>VLOOKUP(AT1372,dummy_oppeained!B:D,3,0)</f>
        <v>hindeline arvestus (eristav hindamine)</v>
      </c>
      <c r="AZ1372" s="72">
        <f>VLOOKUP(AS:AS,hinded_abi!B:D,3,0)</f>
        <v>3</v>
      </c>
      <c r="BA1372" s="26">
        <f t="shared" si="63"/>
        <v>18</v>
      </c>
      <c r="BB1372" s="27">
        <f t="shared" si="64"/>
        <v>6</v>
      </c>
      <c r="BC1372" s="95" t="str">
        <f t="shared" si="65"/>
        <v>S00055_59607208176_õppeaine84_45545</v>
      </c>
      <c r="BD1372" s="99">
        <f>COUNTIF($BC$2:BC1372, BC1372)</f>
        <v>1</v>
      </c>
    </row>
    <row r="1373" spans="1:56" hidden="1" x14ac:dyDescent="0.25">
      <c r="A1373" t="s">
        <v>359</v>
      </c>
      <c r="B1373" t="s">
        <v>226</v>
      </c>
      <c r="C1373" t="s">
        <v>49</v>
      </c>
      <c r="D1373" t="s">
        <v>879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922</v>
      </c>
      <c r="Q1373" t="s">
        <v>117</v>
      </c>
      <c r="R1373" s="1">
        <v>45758</v>
      </c>
      <c r="S1373" t="s">
        <v>773</v>
      </c>
      <c r="T1373" t="s">
        <v>191</v>
      </c>
      <c r="U1373" t="s">
        <v>120</v>
      </c>
      <c r="V1373" t="s">
        <v>211</v>
      </c>
      <c r="W1373">
        <v>1477</v>
      </c>
      <c r="X1373" t="s">
        <v>2706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45545</v>
      </c>
      <c r="AW1373" s="106">
        <v>3</v>
      </c>
      <c r="AX1373" s="40">
        <f>VLOOKUP(dummy_data!$AU1373,dummy_oppeained!B:C,2,0)</f>
        <v>5</v>
      </c>
      <c r="AY1373" s="22" t="str">
        <f>VLOOKUP(AT1373,dummy_oppeained!B:D,3,0)</f>
        <v>hindeline arvestus (eristav hindamine)</v>
      </c>
      <c r="AZ1373" s="72">
        <f>VLOOKUP(AS:AS,hinded_abi!B:D,3,0)</f>
        <v>1</v>
      </c>
      <c r="BA1373" s="26">
        <f t="shared" si="63"/>
        <v>5</v>
      </c>
      <c r="BB1373" s="27">
        <f t="shared" si="64"/>
        <v>5</v>
      </c>
      <c r="BC1373" s="95" t="str">
        <f t="shared" si="65"/>
        <v>S00056_55403203596_õppeaine81_45545</v>
      </c>
      <c r="BD1373" s="99">
        <f>COUNTIF($BC$2:BC1373, BC1373)</f>
        <v>1</v>
      </c>
    </row>
    <row r="1374" spans="1:56" hidden="1" x14ac:dyDescent="0.25">
      <c r="A1374" t="s">
        <v>359</v>
      </c>
      <c r="B1374" t="s">
        <v>226</v>
      </c>
      <c r="C1374" t="s">
        <v>49</v>
      </c>
      <c r="D1374" t="s">
        <v>879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922</v>
      </c>
      <c r="Q1374" t="s">
        <v>117</v>
      </c>
      <c r="R1374" s="1">
        <v>45758</v>
      </c>
      <c r="S1374" t="s">
        <v>773</v>
      </c>
      <c r="T1374" t="s">
        <v>191</v>
      </c>
      <c r="U1374" t="s">
        <v>120</v>
      </c>
      <c r="V1374" t="s">
        <v>211</v>
      </c>
      <c r="W1374">
        <v>1477</v>
      </c>
      <c r="X1374" t="s">
        <v>2706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45179</v>
      </c>
      <c r="AW1374" s="106">
        <v>3</v>
      </c>
      <c r="AX1374" s="15">
        <f>VLOOKUP(dummy_data!$AU1374,dummy_oppeained!B:C,2,0)</f>
        <v>6</v>
      </c>
      <c r="AY1374" s="22" t="str">
        <f>VLOOKUP(AT1374,dummy_oppeained!B:D,3,0)</f>
        <v>hindeline arvestus (eristav hindamine)</v>
      </c>
      <c r="AZ1374" s="72">
        <f>VLOOKUP(AS:AS,hinded_abi!B:D,3,0)</f>
        <v>5</v>
      </c>
      <c r="BA1374" s="26">
        <f t="shared" si="63"/>
        <v>30</v>
      </c>
      <c r="BB1374" s="27">
        <f t="shared" si="64"/>
        <v>6</v>
      </c>
      <c r="BC1374" s="95" t="str">
        <f t="shared" si="65"/>
        <v>S00056_55403203596_õppeaine56_45179</v>
      </c>
      <c r="BD1374" s="99">
        <f>COUNTIF($BC$2:BC1374, BC1374)</f>
        <v>1</v>
      </c>
    </row>
    <row r="1375" spans="1:56" hidden="1" x14ac:dyDescent="0.25">
      <c r="A1375" t="s">
        <v>359</v>
      </c>
      <c r="B1375" t="s">
        <v>226</v>
      </c>
      <c r="C1375" t="s">
        <v>49</v>
      </c>
      <c r="D1375" t="s">
        <v>879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922</v>
      </c>
      <c r="Q1375" t="s">
        <v>117</v>
      </c>
      <c r="R1375" s="1">
        <v>45758</v>
      </c>
      <c r="S1375" t="s">
        <v>773</v>
      </c>
      <c r="T1375" t="s">
        <v>191</v>
      </c>
      <c r="U1375" t="s">
        <v>120</v>
      </c>
      <c r="V1375" t="s">
        <v>211</v>
      </c>
      <c r="W1375">
        <v>1477</v>
      </c>
      <c r="X1375" t="s">
        <v>2706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44449</v>
      </c>
      <c r="AW1375" s="106">
        <v>3</v>
      </c>
      <c r="AX1375" s="40">
        <f>VLOOKUP(dummy_data!$AU1375,dummy_oppeained!B:C,2,0)</f>
        <v>8</v>
      </c>
      <c r="AY1375" s="22" t="str">
        <f>VLOOKUP(AT1375,dummy_oppeained!B:D,3,0)</f>
        <v>eksam (eristav hindamine)</v>
      </c>
      <c r="AZ1375" s="72">
        <f>VLOOKUP(AS:AS,hinded_abi!B:D,3,0)</f>
        <v>2</v>
      </c>
      <c r="BA1375" s="26">
        <f t="shared" si="63"/>
        <v>16</v>
      </c>
      <c r="BB1375" s="27">
        <f t="shared" si="64"/>
        <v>8</v>
      </c>
      <c r="BC1375" s="95" t="str">
        <f t="shared" si="65"/>
        <v>S00056_55403203596_õppeaine37_44449</v>
      </c>
      <c r="BD1375" s="99">
        <f>COUNTIF($BC$2:BC1375, BC1375)</f>
        <v>1</v>
      </c>
    </row>
    <row r="1376" spans="1:56" hidden="1" x14ac:dyDescent="0.25">
      <c r="A1376" t="s">
        <v>359</v>
      </c>
      <c r="B1376" t="s">
        <v>226</v>
      </c>
      <c r="C1376" t="s">
        <v>49</v>
      </c>
      <c r="D1376" t="s">
        <v>879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922</v>
      </c>
      <c r="Q1376" t="s">
        <v>117</v>
      </c>
      <c r="R1376" s="1">
        <v>45758</v>
      </c>
      <c r="S1376" t="s">
        <v>773</v>
      </c>
      <c r="T1376" t="s">
        <v>191</v>
      </c>
      <c r="U1376" t="s">
        <v>120</v>
      </c>
      <c r="V1376" t="s">
        <v>211</v>
      </c>
      <c r="W1376">
        <v>1477</v>
      </c>
      <c r="X1376" t="s">
        <v>2706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45698</v>
      </c>
      <c r="AW1376" s="106">
        <v>3</v>
      </c>
      <c r="AX1376" s="15">
        <f>VLOOKUP(dummy_data!$AU1376,dummy_oppeained!B:C,2,0)</f>
        <v>6</v>
      </c>
      <c r="AY1376" s="22" t="str">
        <f>VLOOKUP(AT1376,dummy_oppeained!B:D,3,0)</f>
        <v>hindeline arvestus (eristav hindamine)</v>
      </c>
      <c r="AZ1376" s="72">
        <f>VLOOKUP(AS:AS,hinded_abi!B:D,3,0)</f>
        <v>2</v>
      </c>
      <c r="BA1376" s="26">
        <f t="shared" si="63"/>
        <v>12</v>
      </c>
      <c r="BB1376" s="27">
        <f t="shared" si="64"/>
        <v>6</v>
      </c>
      <c r="BC1376" s="95" t="str">
        <f t="shared" si="65"/>
        <v>S00056_55403203596_õppeaine70_45698</v>
      </c>
      <c r="BD1376" s="99">
        <f>COUNTIF($BC$2:BC1376, BC1376)</f>
        <v>1</v>
      </c>
    </row>
    <row r="1377" spans="1:56" hidden="1" x14ac:dyDescent="0.25">
      <c r="A1377" t="s">
        <v>359</v>
      </c>
      <c r="B1377" t="s">
        <v>226</v>
      </c>
      <c r="C1377" t="s">
        <v>49</v>
      </c>
      <c r="D1377" t="s">
        <v>879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922</v>
      </c>
      <c r="Q1377" t="s">
        <v>117</v>
      </c>
      <c r="R1377" s="1">
        <v>45758</v>
      </c>
      <c r="S1377" t="s">
        <v>773</v>
      </c>
      <c r="T1377" t="s">
        <v>191</v>
      </c>
      <c r="U1377" t="s">
        <v>120</v>
      </c>
      <c r="V1377" t="s">
        <v>211</v>
      </c>
      <c r="W1377">
        <v>1477</v>
      </c>
      <c r="X1377" t="s">
        <v>2706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44084</v>
      </c>
      <c r="AW1377" s="106">
        <v>3</v>
      </c>
      <c r="AX1377" s="40">
        <f>VLOOKUP(dummy_data!$AU1377,dummy_oppeained!B:C,2,0)</f>
        <v>2</v>
      </c>
      <c r="AY1377" s="22" t="str">
        <f>VLOOKUP(AT1377,dummy_oppeained!B:D,3,0)</f>
        <v>arvestus (mitteeristav)</v>
      </c>
      <c r="AZ1377" s="72">
        <f>VLOOKUP(AS:AS,hinded_abi!B:D,3,0)</f>
        <v>0</v>
      </c>
      <c r="BA1377" s="26">
        <f t="shared" si="63"/>
        <v>0</v>
      </c>
      <c r="BB1377" s="27">
        <f t="shared" si="64"/>
        <v>0</v>
      </c>
      <c r="BC1377" s="95" t="str">
        <f t="shared" si="65"/>
        <v>S00056_55403203596_õppeaine4_44084</v>
      </c>
      <c r="BD1377" s="99">
        <f>COUNTIF($BC$2:BC1377, BC1377)</f>
        <v>1</v>
      </c>
    </row>
    <row r="1378" spans="1:56" hidden="1" x14ac:dyDescent="0.25">
      <c r="A1378" t="s">
        <v>359</v>
      </c>
      <c r="B1378" t="s">
        <v>226</v>
      </c>
      <c r="C1378" t="s">
        <v>49</v>
      </c>
      <c r="D1378" t="s">
        <v>879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922</v>
      </c>
      <c r="Q1378" t="s">
        <v>117</v>
      </c>
      <c r="R1378" s="1">
        <v>45758</v>
      </c>
      <c r="S1378" t="s">
        <v>773</v>
      </c>
      <c r="T1378" t="s">
        <v>191</v>
      </c>
      <c r="U1378" t="s">
        <v>120</v>
      </c>
      <c r="V1378" t="s">
        <v>211</v>
      </c>
      <c r="W1378">
        <v>1477</v>
      </c>
      <c r="X1378" t="s">
        <v>2706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44237</v>
      </c>
      <c r="AW1378" s="106">
        <v>3</v>
      </c>
      <c r="AX1378" s="15">
        <f>VLOOKUP(dummy_data!$AU1378,dummy_oppeained!B:C,2,0)</f>
        <v>9</v>
      </c>
      <c r="AY1378" s="22" t="str">
        <f>VLOOKUP(AT1378,dummy_oppeained!B:D,3,0)</f>
        <v>eksam (eristav hindamine)</v>
      </c>
      <c r="AZ1378" s="72">
        <f>VLOOKUP(AS:AS,hinded_abi!B:D,3,0)</f>
        <v>0</v>
      </c>
      <c r="BA1378" s="26">
        <f t="shared" si="63"/>
        <v>0</v>
      </c>
      <c r="BB1378" s="27">
        <f t="shared" si="64"/>
        <v>9</v>
      </c>
      <c r="BC1378" s="95" t="str">
        <f t="shared" si="65"/>
        <v>S00056_55403203596_õppeaine66_44237</v>
      </c>
      <c r="BD1378" s="99">
        <f>COUNTIF($BC$2:BC1378, BC1378)</f>
        <v>1</v>
      </c>
    </row>
    <row r="1379" spans="1:56" hidden="1" x14ac:dyDescent="0.25">
      <c r="A1379" t="s">
        <v>359</v>
      </c>
      <c r="B1379" t="s">
        <v>226</v>
      </c>
      <c r="C1379" t="s">
        <v>49</v>
      </c>
      <c r="D1379" t="s">
        <v>879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922</v>
      </c>
      <c r="Q1379" t="s">
        <v>117</v>
      </c>
      <c r="R1379" s="1">
        <v>45758</v>
      </c>
      <c r="S1379" t="s">
        <v>773</v>
      </c>
      <c r="T1379" t="s">
        <v>191</v>
      </c>
      <c r="U1379" t="s">
        <v>120</v>
      </c>
      <c r="V1379" t="s">
        <v>211</v>
      </c>
      <c r="W1379">
        <v>1477</v>
      </c>
      <c r="X1379" t="s">
        <v>2706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44967</v>
      </c>
      <c r="AW1379" s="106">
        <v>3</v>
      </c>
      <c r="AX1379" s="40">
        <f>VLOOKUP(dummy_data!$AU1379,dummy_oppeained!B:C,2,0)</f>
        <v>6</v>
      </c>
      <c r="AY1379" s="22" t="str">
        <f>VLOOKUP(AT1379,dummy_oppeained!B:D,3,0)</f>
        <v>hindeline arvestus (eristav hindamine)</v>
      </c>
      <c r="AZ1379" s="72">
        <f>VLOOKUP(AS:AS,hinded_abi!B:D,3,0)</f>
        <v>3</v>
      </c>
      <c r="BA1379" s="26">
        <f t="shared" si="63"/>
        <v>18</v>
      </c>
      <c r="BB1379" s="27">
        <f t="shared" si="64"/>
        <v>6</v>
      </c>
      <c r="BC1379" s="95" t="str">
        <f t="shared" si="65"/>
        <v>S00056_55403203596_õppeaine64_44967</v>
      </c>
      <c r="BD1379" s="99">
        <f>COUNTIF($BC$2:BC1379, BC1379)</f>
        <v>1</v>
      </c>
    </row>
    <row r="1380" spans="1:56" hidden="1" x14ac:dyDescent="0.25">
      <c r="A1380" t="s">
        <v>359</v>
      </c>
      <c r="B1380" t="s">
        <v>226</v>
      </c>
      <c r="C1380" t="s">
        <v>49</v>
      </c>
      <c r="D1380" t="s">
        <v>879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922</v>
      </c>
      <c r="Q1380" t="s">
        <v>117</v>
      </c>
      <c r="R1380" s="1">
        <v>45758</v>
      </c>
      <c r="S1380" t="s">
        <v>773</v>
      </c>
      <c r="T1380" t="s">
        <v>191</v>
      </c>
      <c r="U1380" t="s">
        <v>120</v>
      </c>
      <c r="V1380" t="s">
        <v>211</v>
      </c>
      <c r="W1380">
        <v>1477</v>
      </c>
      <c r="X1380" t="s">
        <v>2706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45698</v>
      </c>
      <c r="AW1380" s="106">
        <v>3</v>
      </c>
      <c r="AX1380" s="15">
        <f>VLOOKUP(dummy_data!$AU1380,dummy_oppeained!B:C,2,0)</f>
        <v>6</v>
      </c>
      <c r="AY1380" s="22" t="str">
        <f>VLOOKUP(AT1380,dummy_oppeained!B:D,3,0)</f>
        <v>hindeline arvestus (eristav hindamine)</v>
      </c>
      <c r="AZ1380" s="72">
        <f>VLOOKUP(AS:AS,hinded_abi!B:D,3,0)</f>
        <v>1</v>
      </c>
      <c r="BA1380" s="26">
        <f t="shared" si="63"/>
        <v>6</v>
      </c>
      <c r="BB1380" s="27">
        <f t="shared" si="64"/>
        <v>6</v>
      </c>
      <c r="BC1380" s="95" t="str">
        <f t="shared" si="65"/>
        <v>S00056_55403203596_õppeaine58_45698</v>
      </c>
      <c r="BD1380" s="99">
        <f>COUNTIF($BC$2:BC1380, BC1380)</f>
        <v>1</v>
      </c>
    </row>
    <row r="1381" spans="1:56" hidden="1" x14ac:dyDescent="0.25">
      <c r="A1381" t="s">
        <v>359</v>
      </c>
      <c r="B1381" t="s">
        <v>226</v>
      </c>
      <c r="C1381" t="s">
        <v>49</v>
      </c>
      <c r="D1381" t="s">
        <v>879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922</v>
      </c>
      <c r="Q1381" t="s">
        <v>117</v>
      </c>
      <c r="R1381" s="1">
        <v>45758</v>
      </c>
      <c r="S1381" t="s">
        <v>773</v>
      </c>
      <c r="T1381" t="s">
        <v>191</v>
      </c>
      <c r="U1381" t="s">
        <v>120</v>
      </c>
      <c r="V1381" t="s">
        <v>211</v>
      </c>
      <c r="W1381">
        <v>1477</v>
      </c>
      <c r="X1381" t="s">
        <v>2706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45698</v>
      </c>
      <c r="AW1381" s="106">
        <v>3</v>
      </c>
      <c r="AX1381" s="40">
        <f>VLOOKUP(dummy_data!$AU1381,dummy_oppeained!B:C,2,0)</f>
        <v>10</v>
      </c>
      <c r="AY1381" s="22" t="str">
        <f>VLOOKUP(AT1381,dummy_oppeained!B:D,3,0)</f>
        <v>eksam (eristav hindamine)</v>
      </c>
      <c r="AZ1381" s="72">
        <f>VLOOKUP(AS:AS,hinded_abi!B:D,3,0)</f>
        <v>4</v>
      </c>
      <c r="BA1381" s="26">
        <f t="shared" si="63"/>
        <v>40</v>
      </c>
      <c r="BB1381" s="27">
        <f t="shared" si="64"/>
        <v>10</v>
      </c>
      <c r="BC1381" s="95" t="str">
        <f t="shared" si="65"/>
        <v>S00056_55403203596_õppeaine11_45698</v>
      </c>
      <c r="BD1381" s="99">
        <f>COUNTIF($BC$2:BC1381, BC1381)</f>
        <v>1</v>
      </c>
    </row>
    <row r="1382" spans="1:56" hidden="1" x14ac:dyDescent="0.25">
      <c r="A1382" t="s">
        <v>359</v>
      </c>
      <c r="B1382" t="s">
        <v>226</v>
      </c>
      <c r="C1382" t="s">
        <v>49</v>
      </c>
      <c r="D1382" t="s">
        <v>879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922</v>
      </c>
      <c r="Q1382" t="s">
        <v>117</v>
      </c>
      <c r="R1382" s="1">
        <v>45758</v>
      </c>
      <c r="S1382" t="s">
        <v>773</v>
      </c>
      <c r="T1382" t="s">
        <v>191</v>
      </c>
      <c r="U1382" t="s">
        <v>120</v>
      </c>
      <c r="V1382" t="s">
        <v>211</v>
      </c>
      <c r="W1382">
        <v>1477</v>
      </c>
      <c r="X1382" t="s">
        <v>2706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45179</v>
      </c>
      <c r="AW1382" s="106">
        <v>3</v>
      </c>
      <c r="AX1382" s="15">
        <f>VLOOKUP(dummy_data!$AU1382,dummy_oppeained!B:C,2,0)</f>
        <v>2</v>
      </c>
      <c r="AY1382" s="22" t="str">
        <f>VLOOKUP(AT1382,dummy_oppeained!B:D,3,0)</f>
        <v>arvestus (mitteeristav)</v>
      </c>
      <c r="AZ1382" s="72" t="str">
        <f>VLOOKUP(AS:AS,hinded_abi!B:D,3,0)</f>
        <v>NULL</v>
      </c>
      <c r="BA1382" s="26" t="str">
        <f t="shared" si="63"/>
        <v/>
      </c>
      <c r="BB1382" s="27">
        <f t="shared" si="64"/>
        <v>0</v>
      </c>
      <c r="BC1382" s="95" t="str">
        <f t="shared" si="65"/>
        <v>S00056_55403203596_õppeaine61_45179</v>
      </c>
      <c r="BD1382" s="99">
        <f>COUNTIF($BC$2:BC1382, BC1382)</f>
        <v>1</v>
      </c>
    </row>
    <row r="1383" spans="1:56" hidden="1" x14ac:dyDescent="0.25">
      <c r="A1383" t="s">
        <v>359</v>
      </c>
      <c r="B1383" t="s">
        <v>226</v>
      </c>
      <c r="C1383" t="s">
        <v>49</v>
      </c>
      <c r="D1383" t="s">
        <v>879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922</v>
      </c>
      <c r="Q1383" t="s">
        <v>117</v>
      </c>
      <c r="R1383" s="1">
        <v>45758</v>
      </c>
      <c r="S1383" t="s">
        <v>773</v>
      </c>
      <c r="T1383" t="s">
        <v>191</v>
      </c>
      <c r="U1383" t="s">
        <v>120</v>
      </c>
      <c r="V1383" t="s">
        <v>211</v>
      </c>
      <c r="W1383">
        <v>1477</v>
      </c>
      <c r="X1383" t="s">
        <v>2706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44967</v>
      </c>
      <c r="AW1383" s="106">
        <v>3</v>
      </c>
      <c r="AX1383" s="40">
        <f>VLOOKUP(dummy_data!$AU1383,dummy_oppeained!B:C,2,0)</f>
        <v>6</v>
      </c>
      <c r="AY1383" s="22" t="str">
        <f>VLOOKUP(AT1383,dummy_oppeained!B:D,3,0)</f>
        <v>hindeline arvestus (eristav hindamine)</v>
      </c>
      <c r="AZ1383" s="72">
        <f>VLOOKUP(AS:AS,hinded_abi!B:D,3,0)</f>
        <v>0</v>
      </c>
      <c r="BA1383" s="26">
        <f t="shared" si="63"/>
        <v>0</v>
      </c>
      <c r="BB1383" s="27">
        <f t="shared" si="64"/>
        <v>6</v>
      </c>
      <c r="BC1383" s="95" t="str">
        <f t="shared" si="65"/>
        <v>S00056_55403203596_õppeaine2_44967</v>
      </c>
      <c r="BD1383" s="99">
        <f>COUNTIF($BC$2:BC1383, BC1383)</f>
        <v>1</v>
      </c>
    </row>
    <row r="1384" spans="1:56" hidden="1" x14ac:dyDescent="0.25">
      <c r="A1384" t="s">
        <v>359</v>
      </c>
      <c r="B1384" t="s">
        <v>226</v>
      </c>
      <c r="C1384" t="s">
        <v>49</v>
      </c>
      <c r="D1384" t="s">
        <v>879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922</v>
      </c>
      <c r="Q1384" t="s">
        <v>117</v>
      </c>
      <c r="R1384" s="1">
        <v>45758</v>
      </c>
      <c r="S1384" t="s">
        <v>773</v>
      </c>
      <c r="T1384" t="s">
        <v>191</v>
      </c>
      <c r="U1384" t="s">
        <v>120</v>
      </c>
      <c r="V1384" t="s">
        <v>211</v>
      </c>
      <c r="W1384">
        <v>1477</v>
      </c>
      <c r="X1384" t="s">
        <v>2706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44602</v>
      </c>
      <c r="AW1384" s="106">
        <v>3</v>
      </c>
      <c r="AX1384" s="15">
        <f>VLOOKUP(dummy_data!$AU1384,dummy_oppeained!B:C,2,0)</f>
        <v>6</v>
      </c>
      <c r="AY1384" s="22" t="str">
        <f>VLOOKUP(AT1384,dummy_oppeained!B:D,3,0)</f>
        <v>hindeline arvestus (eristav hindamine)</v>
      </c>
      <c r="AZ1384" s="72">
        <f>VLOOKUP(AS:AS,hinded_abi!B:D,3,0)</f>
        <v>1</v>
      </c>
      <c r="BA1384" s="26">
        <f t="shared" si="63"/>
        <v>6</v>
      </c>
      <c r="BB1384" s="27">
        <f t="shared" si="64"/>
        <v>6</v>
      </c>
      <c r="BC1384" s="95" t="str">
        <f t="shared" si="65"/>
        <v>S00056_55403203596_õppeaine30_44602</v>
      </c>
      <c r="BD1384" s="99">
        <f>COUNTIF($BC$2:BC1384, BC1384)</f>
        <v>1</v>
      </c>
    </row>
    <row r="1385" spans="1:56" hidden="1" x14ac:dyDescent="0.25">
      <c r="A1385" t="s">
        <v>359</v>
      </c>
      <c r="B1385" t="s">
        <v>226</v>
      </c>
      <c r="C1385" t="s">
        <v>49</v>
      </c>
      <c r="D1385" t="s">
        <v>879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922</v>
      </c>
      <c r="Q1385" t="s">
        <v>117</v>
      </c>
      <c r="R1385" s="1">
        <v>45758</v>
      </c>
      <c r="S1385" t="s">
        <v>773</v>
      </c>
      <c r="T1385" t="s">
        <v>191</v>
      </c>
      <c r="U1385" t="s">
        <v>120</v>
      </c>
      <c r="V1385" t="s">
        <v>211</v>
      </c>
      <c r="W1385">
        <v>1477</v>
      </c>
      <c r="X1385" t="s">
        <v>2706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45698</v>
      </c>
      <c r="AW1385" s="106">
        <v>3</v>
      </c>
      <c r="AX1385" s="40">
        <f>VLOOKUP(dummy_data!$AU1385,dummy_oppeained!B:C,2,0)</f>
        <v>5</v>
      </c>
      <c r="AY1385" s="22" t="str">
        <f>VLOOKUP(AT1385,dummy_oppeained!B:D,3,0)</f>
        <v>hindeline arvestus (eristav hindamine)</v>
      </c>
      <c r="AZ1385" s="72">
        <f>VLOOKUP(AS:AS,hinded_abi!B:D,3,0)</f>
        <v>5</v>
      </c>
      <c r="BA1385" s="26">
        <f t="shared" si="63"/>
        <v>25</v>
      </c>
      <c r="BB1385" s="27">
        <f t="shared" si="64"/>
        <v>5</v>
      </c>
      <c r="BC1385" s="95" t="str">
        <f t="shared" si="65"/>
        <v>S00056_55403203596_õppeaine53_45698</v>
      </c>
      <c r="BD1385" s="99">
        <f>COUNTIF($BC$2:BC1385, BC1385)</f>
        <v>1</v>
      </c>
    </row>
    <row r="1386" spans="1:56" hidden="1" x14ac:dyDescent="0.25">
      <c r="A1386" t="s">
        <v>359</v>
      </c>
      <c r="B1386" t="s">
        <v>226</v>
      </c>
      <c r="C1386" t="s">
        <v>49</v>
      </c>
      <c r="D1386" t="s">
        <v>879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922</v>
      </c>
      <c r="Q1386" t="s">
        <v>117</v>
      </c>
      <c r="R1386" s="1">
        <v>45758</v>
      </c>
      <c r="S1386" t="s">
        <v>773</v>
      </c>
      <c r="T1386" t="s">
        <v>191</v>
      </c>
      <c r="U1386" t="s">
        <v>120</v>
      </c>
      <c r="V1386" t="s">
        <v>211</v>
      </c>
      <c r="W1386">
        <v>1477</v>
      </c>
      <c r="X1386" t="s">
        <v>2706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44237</v>
      </c>
      <c r="AW1386" s="106">
        <v>3</v>
      </c>
      <c r="AX1386" s="15">
        <f>VLOOKUP(dummy_data!$AU1386,dummy_oppeained!B:C,2,0)</f>
        <v>3</v>
      </c>
      <c r="AY1386" s="22" t="str">
        <f>VLOOKUP(AT1386,dummy_oppeained!B:D,3,0)</f>
        <v>arvestus (mitteeristav)</v>
      </c>
      <c r="AZ1386" s="72" t="str">
        <f>VLOOKUP(AS:AS,hinded_abi!B:D,3,0)</f>
        <v>NULL</v>
      </c>
      <c r="BA1386" s="26" t="str">
        <f t="shared" si="63"/>
        <v/>
      </c>
      <c r="BB1386" s="27">
        <f t="shared" si="64"/>
        <v>0</v>
      </c>
      <c r="BC1386" s="95" t="str">
        <f t="shared" si="65"/>
        <v>S00056_55403203596_õppeaine17_44237</v>
      </c>
      <c r="BD1386" s="99">
        <f>COUNTIF($BC$2:BC1386, BC1386)</f>
        <v>1</v>
      </c>
    </row>
    <row r="1387" spans="1:56" hidden="1" x14ac:dyDescent="0.25">
      <c r="A1387" t="s">
        <v>359</v>
      </c>
      <c r="B1387" t="s">
        <v>226</v>
      </c>
      <c r="C1387" t="s">
        <v>49</v>
      </c>
      <c r="D1387" t="s">
        <v>879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922</v>
      </c>
      <c r="Q1387" t="s">
        <v>117</v>
      </c>
      <c r="R1387" s="1">
        <v>45758</v>
      </c>
      <c r="S1387" t="s">
        <v>773</v>
      </c>
      <c r="T1387" t="s">
        <v>191</v>
      </c>
      <c r="U1387" t="s">
        <v>120</v>
      </c>
      <c r="V1387" t="s">
        <v>211</v>
      </c>
      <c r="W1387">
        <v>1477</v>
      </c>
      <c r="X1387" t="s">
        <v>2706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44237</v>
      </c>
      <c r="AW1387" s="106">
        <v>3</v>
      </c>
      <c r="AX1387" s="40">
        <f>VLOOKUP(dummy_data!$AU1387,dummy_oppeained!B:C,2,0)</f>
        <v>3</v>
      </c>
      <c r="AY1387" s="22" t="str">
        <f>VLOOKUP(AT1387,dummy_oppeained!B:D,3,0)</f>
        <v>arvestus (mitteeristav)</v>
      </c>
      <c r="AZ1387" s="72" t="str">
        <f>VLOOKUP(AS:AS,hinded_abi!B:D,3,0)</f>
        <v>NULL</v>
      </c>
      <c r="BA1387" s="26" t="str">
        <f t="shared" si="63"/>
        <v/>
      </c>
      <c r="BB1387" s="27">
        <f t="shared" si="64"/>
        <v>0</v>
      </c>
      <c r="BC1387" s="95" t="str">
        <f t="shared" si="65"/>
        <v>S00056_55403203596_õppeaine73_44237</v>
      </c>
      <c r="BD1387" s="99">
        <f>COUNTIF($BC$2:BC1387, BC1387)</f>
        <v>1</v>
      </c>
    </row>
    <row r="1388" spans="1:56" hidden="1" x14ac:dyDescent="0.25">
      <c r="A1388" t="s">
        <v>359</v>
      </c>
      <c r="B1388" t="s">
        <v>226</v>
      </c>
      <c r="C1388" t="s">
        <v>49</v>
      </c>
      <c r="D1388" t="s">
        <v>879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922</v>
      </c>
      <c r="Q1388" t="s">
        <v>117</v>
      </c>
      <c r="R1388" s="1">
        <v>45758</v>
      </c>
      <c r="S1388" t="s">
        <v>773</v>
      </c>
      <c r="T1388" t="s">
        <v>191</v>
      </c>
      <c r="U1388" t="s">
        <v>120</v>
      </c>
      <c r="V1388" t="s">
        <v>211</v>
      </c>
      <c r="W1388">
        <v>1477</v>
      </c>
      <c r="X1388" t="s">
        <v>2706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44449</v>
      </c>
      <c r="AW1388" s="106">
        <v>3</v>
      </c>
      <c r="AX1388" s="15">
        <f>VLOOKUP(dummy_data!$AU1388,dummy_oppeained!B:C,2,0)</f>
        <v>6</v>
      </c>
      <c r="AY1388" s="22" t="str">
        <f>VLOOKUP(AT1388,dummy_oppeained!B:D,3,0)</f>
        <v>hindeline arvestus (eristav hindamine)</v>
      </c>
      <c r="AZ1388" s="72">
        <f>VLOOKUP(AS:AS,hinded_abi!B:D,3,0)</f>
        <v>2</v>
      </c>
      <c r="BA1388" s="26">
        <f t="shared" si="63"/>
        <v>12</v>
      </c>
      <c r="BB1388" s="27">
        <f t="shared" si="64"/>
        <v>6</v>
      </c>
      <c r="BC1388" s="95" t="str">
        <f t="shared" si="65"/>
        <v>S00056_55403203596_õppeaine42_44449</v>
      </c>
      <c r="BD1388" s="99">
        <f>COUNTIF($BC$2:BC1388, BC1388)</f>
        <v>1</v>
      </c>
    </row>
    <row r="1389" spans="1:56" hidden="1" x14ac:dyDescent="0.25">
      <c r="A1389" t="s">
        <v>359</v>
      </c>
      <c r="B1389" t="s">
        <v>226</v>
      </c>
      <c r="C1389" t="s">
        <v>49</v>
      </c>
      <c r="D1389" t="s">
        <v>879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922</v>
      </c>
      <c r="Q1389" t="s">
        <v>117</v>
      </c>
      <c r="R1389" s="1">
        <v>45758</v>
      </c>
      <c r="S1389" t="s">
        <v>773</v>
      </c>
      <c r="T1389" t="s">
        <v>191</v>
      </c>
      <c r="U1389" t="s">
        <v>120</v>
      </c>
      <c r="V1389" t="s">
        <v>211</v>
      </c>
      <c r="W1389">
        <v>1477</v>
      </c>
      <c r="X1389" t="s">
        <v>2706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44449</v>
      </c>
      <c r="AW1389" s="106">
        <v>3</v>
      </c>
      <c r="AX1389" s="40">
        <f>VLOOKUP(dummy_data!$AU1389,dummy_oppeained!B:C,2,0)</f>
        <v>3</v>
      </c>
      <c r="AY1389" s="22" t="str">
        <f>VLOOKUP(AT1389,dummy_oppeained!B:D,3,0)</f>
        <v>arvestus (mitteeristav)</v>
      </c>
      <c r="AZ1389" s="72" t="str">
        <f>VLOOKUP(AS:AS,hinded_abi!B:D,3,0)</f>
        <v>NULL</v>
      </c>
      <c r="BA1389" s="26" t="str">
        <f t="shared" si="63"/>
        <v/>
      </c>
      <c r="BB1389" s="27">
        <f t="shared" si="64"/>
        <v>0</v>
      </c>
      <c r="BC1389" s="95" t="str">
        <f t="shared" si="65"/>
        <v>S00056_55403203596_õppeaine90_44449</v>
      </c>
      <c r="BD1389" s="99">
        <f>COUNTIF($BC$2:BC1389, BC1389)</f>
        <v>1</v>
      </c>
    </row>
    <row r="1390" spans="1:56" hidden="1" x14ac:dyDescent="0.25">
      <c r="A1390" t="s">
        <v>359</v>
      </c>
      <c r="B1390" t="s">
        <v>226</v>
      </c>
      <c r="C1390" t="s">
        <v>49</v>
      </c>
      <c r="D1390" t="s">
        <v>879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922</v>
      </c>
      <c r="Q1390" t="s">
        <v>117</v>
      </c>
      <c r="R1390" s="1">
        <v>45758</v>
      </c>
      <c r="S1390" t="s">
        <v>773</v>
      </c>
      <c r="T1390" t="s">
        <v>191</v>
      </c>
      <c r="U1390" t="s">
        <v>120</v>
      </c>
      <c r="V1390" t="s">
        <v>211</v>
      </c>
      <c r="W1390">
        <v>1477</v>
      </c>
      <c r="X1390" t="s">
        <v>2706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44449</v>
      </c>
      <c r="AW1390" s="106">
        <v>3</v>
      </c>
      <c r="AX1390" s="15">
        <f>VLOOKUP(dummy_data!$AU1390,dummy_oppeained!B:C,2,0)</f>
        <v>3</v>
      </c>
      <c r="AY1390" s="22" t="str">
        <f>VLOOKUP(AT1390,dummy_oppeained!B:D,3,0)</f>
        <v>arvestus (mitteeristav)</v>
      </c>
      <c r="AZ1390" s="72" t="str">
        <f>VLOOKUP(AS:AS,hinded_abi!B:D,3,0)</f>
        <v>NULL</v>
      </c>
      <c r="BA1390" s="26" t="str">
        <f t="shared" si="63"/>
        <v/>
      </c>
      <c r="BB1390" s="27">
        <f t="shared" si="64"/>
        <v>0</v>
      </c>
      <c r="BC1390" s="95" t="str">
        <f t="shared" si="65"/>
        <v>S00056_55403203596_õppeaine49_44449</v>
      </c>
      <c r="BD1390" s="99">
        <f>COUNTIF($BC$2:BC1390, BC1390)</f>
        <v>1</v>
      </c>
    </row>
    <row r="1391" spans="1:56" hidden="1" x14ac:dyDescent="0.25">
      <c r="A1391" t="s">
        <v>359</v>
      </c>
      <c r="B1391" t="s">
        <v>226</v>
      </c>
      <c r="C1391" t="s">
        <v>49</v>
      </c>
      <c r="D1391" t="s">
        <v>879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922</v>
      </c>
      <c r="Q1391" t="s">
        <v>117</v>
      </c>
      <c r="R1391" s="1">
        <v>45758</v>
      </c>
      <c r="S1391" t="s">
        <v>773</v>
      </c>
      <c r="T1391" t="s">
        <v>191</v>
      </c>
      <c r="U1391" t="s">
        <v>120</v>
      </c>
      <c r="V1391" t="s">
        <v>211</v>
      </c>
      <c r="W1391">
        <v>1477</v>
      </c>
      <c r="X1391" t="s">
        <v>2706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45545</v>
      </c>
      <c r="AW1391" s="106">
        <v>3</v>
      </c>
      <c r="AX1391" s="40">
        <f>VLOOKUP(dummy_data!$AU1391,dummy_oppeained!B:C,2,0)</f>
        <v>3</v>
      </c>
      <c r="AY1391" s="22" t="str">
        <f>VLOOKUP(AT1391,dummy_oppeained!B:D,3,0)</f>
        <v>arvestus (mitteeristav)</v>
      </c>
      <c r="AZ1391" s="72" t="str">
        <f>VLOOKUP(AS:AS,hinded_abi!B:D,3,0)</f>
        <v>NULL</v>
      </c>
      <c r="BA1391" s="26" t="str">
        <f t="shared" si="63"/>
        <v/>
      </c>
      <c r="BB1391" s="27">
        <f t="shared" si="64"/>
        <v>0</v>
      </c>
      <c r="BC1391" s="95" t="str">
        <f t="shared" si="65"/>
        <v>S00056_55403203596_õppeaine99_45545</v>
      </c>
      <c r="BD1391" s="99">
        <f>COUNTIF($BC$2:BC1391, BC1391)</f>
        <v>1</v>
      </c>
    </row>
    <row r="1392" spans="1:56" hidden="1" x14ac:dyDescent="0.25">
      <c r="A1392" t="s">
        <v>359</v>
      </c>
      <c r="B1392" t="s">
        <v>226</v>
      </c>
      <c r="C1392" t="s">
        <v>49</v>
      </c>
      <c r="D1392" t="s">
        <v>879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922</v>
      </c>
      <c r="Q1392" t="s">
        <v>117</v>
      </c>
      <c r="R1392" s="1">
        <v>45758</v>
      </c>
      <c r="S1392" t="s">
        <v>773</v>
      </c>
      <c r="T1392" t="s">
        <v>191</v>
      </c>
      <c r="U1392" t="s">
        <v>120</v>
      </c>
      <c r="V1392" t="s">
        <v>211</v>
      </c>
      <c r="W1392">
        <v>1477</v>
      </c>
      <c r="X1392" t="s">
        <v>2706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45179</v>
      </c>
      <c r="AW1392" s="106">
        <v>3</v>
      </c>
      <c r="AX1392" s="15">
        <f>VLOOKUP(dummy_data!$AU1392,dummy_oppeained!B:C,2,0)</f>
        <v>3</v>
      </c>
      <c r="AY1392" s="22" t="str">
        <f>VLOOKUP(AT1392,dummy_oppeained!B:D,3,0)</f>
        <v>arvestus (mitteeristav)</v>
      </c>
      <c r="AZ1392" s="72" t="str">
        <f>VLOOKUP(AS:AS,hinded_abi!B:D,3,0)</f>
        <v>NULL</v>
      </c>
      <c r="BA1392" s="26" t="str">
        <f t="shared" si="63"/>
        <v/>
      </c>
      <c r="BB1392" s="27">
        <f t="shared" si="64"/>
        <v>0</v>
      </c>
      <c r="BC1392" s="95" t="str">
        <f t="shared" si="65"/>
        <v>S00056_55403203596_õppeaine1_45179</v>
      </c>
      <c r="BD1392" s="99">
        <f>COUNTIF($BC$2:BC1392, BC1392)</f>
        <v>1</v>
      </c>
    </row>
    <row r="1393" spans="1:56" hidden="1" x14ac:dyDescent="0.25">
      <c r="A1393" t="s">
        <v>359</v>
      </c>
      <c r="B1393" t="s">
        <v>226</v>
      </c>
      <c r="C1393" t="s">
        <v>49</v>
      </c>
      <c r="D1393" t="s">
        <v>879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922</v>
      </c>
      <c r="Q1393" t="s">
        <v>117</v>
      </c>
      <c r="R1393" s="1">
        <v>45758</v>
      </c>
      <c r="S1393" t="s">
        <v>773</v>
      </c>
      <c r="T1393" t="s">
        <v>191</v>
      </c>
      <c r="U1393" t="s">
        <v>120</v>
      </c>
      <c r="V1393" t="s">
        <v>211</v>
      </c>
      <c r="W1393">
        <v>1477</v>
      </c>
      <c r="X1393" t="s">
        <v>2706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45910</v>
      </c>
      <c r="AW1393" s="106">
        <v>3</v>
      </c>
      <c r="AX1393" s="40">
        <f>VLOOKUP(dummy_data!$AU1393,dummy_oppeained!B:C,2,0)</f>
        <v>2</v>
      </c>
      <c r="AY1393" s="22" t="str">
        <f>VLOOKUP(AT1393,dummy_oppeained!B:D,3,0)</f>
        <v>arvestus (mitteeristav)</v>
      </c>
      <c r="AZ1393" s="72" t="str">
        <f>VLOOKUP(AS:AS,hinded_abi!B:D,3,0)</f>
        <v>NULL</v>
      </c>
      <c r="BA1393" s="26" t="str">
        <f t="shared" si="63"/>
        <v/>
      </c>
      <c r="BB1393" s="27">
        <f t="shared" si="64"/>
        <v>0</v>
      </c>
      <c r="BC1393" s="95" t="str">
        <f t="shared" si="65"/>
        <v>S00056_55403203596_õppeaine33_45910</v>
      </c>
      <c r="BD1393" s="99">
        <f>COUNTIF($BC$2:BC1393, BC1393)</f>
        <v>1</v>
      </c>
    </row>
    <row r="1394" spans="1:56" hidden="1" x14ac:dyDescent="0.25">
      <c r="A1394" t="s">
        <v>359</v>
      </c>
      <c r="B1394" t="s">
        <v>226</v>
      </c>
      <c r="C1394" t="s">
        <v>49</v>
      </c>
      <c r="D1394" t="s">
        <v>879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922</v>
      </c>
      <c r="Q1394" t="s">
        <v>117</v>
      </c>
      <c r="R1394" s="1">
        <v>45758</v>
      </c>
      <c r="S1394" t="s">
        <v>773</v>
      </c>
      <c r="T1394" t="s">
        <v>191</v>
      </c>
      <c r="U1394" t="s">
        <v>120</v>
      </c>
      <c r="V1394" t="s">
        <v>211</v>
      </c>
      <c r="W1394">
        <v>1477</v>
      </c>
      <c r="X1394" t="s">
        <v>2706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44967</v>
      </c>
      <c r="AW1394" s="106">
        <v>3</v>
      </c>
      <c r="AX1394" s="15">
        <f>VLOOKUP(dummy_data!$AU1394,dummy_oppeained!B:C,2,0)</f>
        <v>8</v>
      </c>
      <c r="AY1394" s="22" t="str">
        <f>VLOOKUP(AT1394,dummy_oppeained!B:D,3,0)</f>
        <v>eksam (eristav hindamine)</v>
      </c>
      <c r="AZ1394" s="72">
        <f>VLOOKUP(AS:AS,hinded_abi!B:D,3,0)</f>
        <v>2</v>
      </c>
      <c r="BA1394" s="26">
        <f t="shared" si="63"/>
        <v>16</v>
      </c>
      <c r="BB1394" s="27">
        <f t="shared" si="64"/>
        <v>8</v>
      </c>
      <c r="BC1394" s="95" t="str">
        <f t="shared" si="65"/>
        <v>S00056_55403203596_õppeaine79_44967</v>
      </c>
      <c r="BD1394" s="99">
        <f>COUNTIF($BC$2:BC1394, BC1394)</f>
        <v>1</v>
      </c>
    </row>
    <row r="1395" spans="1:56" x14ac:dyDescent="0.25">
      <c r="A1395" t="s">
        <v>361</v>
      </c>
      <c r="B1395" t="s">
        <v>252</v>
      </c>
      <c r="C1395" t="s">
        <v>208</v>
      </c>
      <c r="D1395" t="s">
        <v>910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0">
        <v>44830</v>
      </c>
      <c r="M1395" s="1">
        <v>45798</v>
      </c>
      <c r="N1395" s="18" t="s">
        <v>299</v>
      </c>
      <c r="O1395" t="s">
        <v>308</v>
      </c>
      <c r="P1395" t="s">
        <v>951</v>
      </c>
      <c r="Q1395" t="s">
        <v>57</v>
      </c>
      <c r="R1395" s="1">
        <v>44744</v>
      </c>
      <c r="S1395" t="s">
        <v>773</v>
      </c>
      <c r="T1395" t="s">
        <v>119</v>
      </c>
      <c r="U1395" t="s">
        <v>176</v>
      </c>
      <c r="V1395" t="s">
        <v>228</v>
      </c>
      <c r="W1395">
        <v>194200</v>
      </c>
      <c r="X1395" t="s">
        <v>2707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45698</v>
      </c>
      <c r="AW1395" s="106">
        <v>4.5</v>
      </c>
      <c r="AX1395" s="40">
        <f>VLOOKUP(dummy_data!$AU1395,dummy_oppeained!B:C,2,0)</f>
        <v>9</v>
      </c>
      <c r="AY1395" s="22" t="str">
        <f>VLOOKUP(AT1395,dummy_oppeained!B:D,3,0)</f>
        <v>eksam (eristav hindamine)</v>
      </c>
      <c r="AZ1395" s="72">
        <f>VLOOKUP(AS:AS,hinded_abi!B:D,3,0)</f>
        <v>2</v>
      </c>
      <c r="BA1395" s="26">
        <f t="shared" si="63"/>
        <v>18</v>
      </c>
      <c r="BB1395" s="27">
        <f t="shared" si="64"/>
        <v>9</v>
      </c>
      <c r="BC1395" s="95" t="str">
        <f t="shared" si="65"/>
        <v>S00057_36611062329_õppeaine10_45698</v>
      </c>
      <c r="BD1395" s="99">
        <f>COUNTIF($BC$2:BC1395, BC1395)</f>
        <v>1</v>
      </c>
    </row>
    <row r="1396" spans="1:56" x14ac:dyDescent="0.25">
      <c r="A1396" t="s">
        <v>361</v>
      </c>
      <c r="B1396" t="s">
        <v>252</v>
      </c>
      <c r="C1396" t="s">
        <v>208</v>
      </c>
      <c r="D1396" t="s">
        <v>910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0">
        <v>44830</v>
      </c>
      <c r="M1396" s="1">
        <v>45798</v>
      </c>
      <c r="N1396" s="18" t="s">
        <v>299</v>
      </c>
      <c r="O1396" t="s">
        <v>308</v>
      </c>
      <c r="P1396" t="s">
        <v>951</v>
      </c>
      <c r="Q1396" t="s">
        <v>57</v>
      </c>
      <c r="R1396" s="1">
        <v>44744</v>
      </c>
      <c r="S1396" t="s">
        <v>773</v>
      </c>
      <c r="T1396" t="s">
        <v>119</v>
      </c>
      <c r="U1396" t="s">
        <v>176</v>
      </c>
      <c r="V1396" t="s">
        <v>228</v>
      </c>
      <c r="W1396">
        <v>194200</v>
      </c>
      <c r="X1396" t="s">
        <v>2707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45179</v>
      </c>
      <c r="AW1396" s="106">
        <v>4.5</v>
      </c>
      <c r="AX1396" s="15">
        <f>VLOOKUP(dummy_data!$AU1396,dummy_oppeained!B:C,2,0)</f>
        <v>9</v>
      </c>
      <c r="AY1396" s="22" t="str">
        <f>VLOOKUP(AT1396,dummy_oppeained!B:D,3,0)</f>
        <v>eksam (eristav hindamine)</v>
      </c>
      <c r="AZ1396" s="72">
        <f>VLOOKUP(AS:AS,hinded_abi!B:D,3,0)</f>
        <v>0</v>
      </c>
      <c r="BA1396" s="26">
        <f t="shared" si="63"/>
        <v>0</v>
      </c>
      <c r="BB1396" s="27">
        <f t="shared" si="64"/>
        <v>9</v>
      </c>
      <c r="BC1396" s="95" t="str">
        <f t="shared" si="65"/>
        <v>S00057_36611062329_õppeaine80_45179</v>
      </c>
      <c r="BD1396" s="99">
        <f>COUNTIF($BC$2:BC1396, BC1396)</f>
        <v>1</v>
      </c>
    </row>
    <row r="1397" spans="1:56" x14ac:dyDescent="0.25">
      <c r="A1397" t="s">
        <v>361</v>
      </c>
      <c r="B1397" t="s">
        <v>252</v>
      </c>
      <c r="C1397" t="s">
        <v>208</v>
      </c>
      <c r="D1397" t="s">
        <v>910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0">
        <v>44830</v>
      </c>
      <c r="M1397" s="1">
        <v>45798</v>
      </c>
      <c r="N1397" s="18" t="s">
        <v>299</v>
      </c>
      <c r="O1397" t="s">
        <v>308</v>
      </c>
      <c r="P1397" t="s">
        <v>951</v>
      </c>
      <c r="Q1397" t="s">
        <v>57</v>
      </c>
      <c r="R1397" s="1">
        <v>44744</v>
      </c>
      <c r="S1397" t="s">
        <v>773</v>
      </c>
      <c r="T1397" t="s">
        <v>119</v>
      </c>
      <c r="U1397" t="s">
        <v>176</v>
      </c>
      <c r="V1397" t="s">
        <v>228</v>
      </c>
      <c r="W1397">
        <v>194200</v>
      </c>
      <c r="X1397" t="s">
        <v>2707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44449</v>
      </c>
      <c r="AW1397" s="106">
        <v>4.5</v>
      </c>
      <c r="AX1397" s="40">
        <f>VLOOKUP(dummy_data!$AU1397,dummy_oppeained!B:C,2,0)</f>
        <v>2</v>
      </c>
      <c r="AY1397" s="22" t="str">
        <f>VLOOKUP(AT1397,dummy_oppeained!B:D,3,0)</f>
        <v>arvestus (mitteeristav)</v>
      </c>
      <c r="AZ1397" s="72" t="str">
        <f>VLOOKUP(AS:AS,hinded_abi!B:D,3,0)</f>
        <v>NULL</v>
      </c>
      <c r="BA1397" s="26" t="str">
        <f t="shared" si="63"/>
        <v/>
      </c>
      <c r="BB1397" s="27">
        <f t="shared" si="64"/>
        <v>0</v>
      </c>
      <c r="BC1397" s="95" t="str">
        <f t="shared" si="65"/>
        <v>S00057_36611062329_õppeaine47_44449</v>
      </c>
      <c r="BD1397" s="99">
        <f>COUNTIF($BC$2:BC1397, BC1397)</f>
        <v>1</v>
      </c>
    </row>
    <row r="1398" spans="1:56" x14ac:dyDescent="0.25">
      <c r="A1398" t="s">
        <v>361</v>
      </c>
      <c r="B1398" t="s">
        <v>252</v>
      </c>
      <c r="C1398" t="s">
        <v>208</v>
      </c>
      <c r="D1398" t="s">
        <v>910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0">
        <v>44830</v>
      </c>
      <c r="M1398" s="1">
        <v>45798</v>
      </c>
      <c r="N1398" s="18" t="s">
        <v>299</v>
      </c>
      <c r="O1398" t="s">
        <v>308</v>
      </c>
      <c r="P1398" t="s">
        <v>951</v>
      </c>
      <c r="Q1398" t="s">
        <v>57</v>
      </c>
      <c r="R1398" s="1">
        <v>44744</v>
      </c>
      <c r="S1398" t="s">
        <v>773</v>
      </c>
      <c r="T1398" t="s">
        <v>119</v>
      </c>
      <c r="U1398" t="s">
        <v>176</v>
      </c>
      <c r="V1398" t="s">
        <v>228</v>
      </c>
      <c r="W1398">
        <v>194200</v>
      </c>
      <c r="X1398" t="s">
        <v>2707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44237</v>
      </c>
      <c r="AW1398" s="106">
        <v>4.5</v>
      </c>
      <c r="AX1398" s="15">
        <f>VLOOKUP(dummy_data!$AU1398,dummy_oppeained!B:C,2,0)</f>
        <v>6</v>
      </c>
      <c r="AY1398" s="22" t="str">
        <f>VLOOKUP(AT1398,dummy_oppeained!B:D,3,0)</f>
        <v>hindeline arvestus (eristav hindamine)</v>
      </c>
      <c r="AZ1398" s="72">
        <f>VLOOKUP(AS:AS,hinded_abi!B:D,3,0)</f>
        <v>1</v>
      </c>
      <c r="BA1398" s="26">
        <f t="shared" si="63"/>
        <v>6</v>
      </c>
      <c r="BB1398" s="27">
        <f t="shared" si="64"/>
        <v>6</v>
      </c>
      <c r="BC1398" s="95" t="str">
        <f t="shared" si="65"/>
        <v>S00057_36611062329_õppeaine44_44237</v>
      </c>
      <c r="BD1398" s="99">
        <f>COUNTIF($BC$2:BC1398, BC1398)</f>
        <v>1</v>
      </c>
    </row>
    <row r="1399" spans="1:56" x14ac:dyDescent="0.25">
      <c r="A1399" t="s">
        <v>361</v>
      </c>
      <c r="B1399" t="s">
        <v>252</v>
      </c>
      <c r="C1399" t="s">
        <v>208</v>
      </c>
      <c r="D1399" t="s">
        <v>910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0">
        <v>44830</v>
      </c>
      <c r="M1399" s="1">
        <v>45798</v>
      </c>
      <c r="N1399" s="18" t="s">
        <v>299</v>
      </c>
      <c r="O1399" t="s">
        <v>308</v>
      </c>
      <c r="P1399" t="s">
        <v>951</v>
      </c>
      <c r="Q1399" t="s">
        <v>57</v>
      </c>
      <c r="R1399" s="1">
        <v>44744</v>
      </c>
      <c r="S1399" t="s">
        <v>773</v>
      </c>
      <c r="T1399" t="s">
        <v>119</v>
      </c>
      <c r="U1399" t="s">
        <v>176</v>
      </c>
      <c r="V1399" t="s">
        <v>228</v>
      </c>
      <c r="W1399">
        <v>194200</v>
      </c>
      <c r="X1399" t="s">
        <v>2707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45545</v>
      </c>
      <c r="AW1399" s="106">
        <v>4.5</v>
      </c>
      <c r="AX1399" s="40">
        <f>VLOOKUP(dummy_data!$AU1399,dummy_oppeained!B:C,2,0)</f>
        <v>2</v>
      </c>
      <c r="AY1399" s="22" t="str">
        <f>VLOOKUP(AT1399,dummy_oppeained!B:D,3,0)</f>
        <v>arvestus (mitteeristav)</v>
      </c>
      <c r="AZ1399" s="72" t="str">
        <f>VLOOKUP(AS:AS,hinded_abi!B:D,3,0)</f>
        <v>NULL</v>
      </c>
      <c r="BA1399" s="26" t="str">
        <f t="shared" si="63"/>
        <v/>
      </c>
      <c r="BB1399" s="27">
        <f t="shared" si="64"/>
        <v>0</v>
      </c>
      <c r="BC1399" s="95" t="str">
        <f t="shared" si="65"/>
        <v>S00057_36611062329_õppeaine46_45545</v>
      </c>
      <c r="BD1399" s="99">
        <f>COUNTIF($BC$2:BC1399, BC1399)</f>
        <v>1</v>
      </c>
    </row>
    <row r="1400" spans="1:56" x14ac:dyDescent="0.25">
      <c r="A1400" t="s">
        <v>361</v>
      </c>
      <c r="B1400" t="s">
        <v>252</v>
      </c>
      <c r="C1400" t="s">
        <v>208</v>
      </c>
      <c r="D1400" t="s">
        <v>910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0">
        <v>44830</v>
      </c>
      <c r="M1400" s="1">
        <v>45798</v>
      </c>
      <c r="N1400" s="18" t="s">
        <v>299</v>
      </c>
      <c r="O1400" t="s">
        <v>308</v>
      </c>
      <c r="P1400" t="s">
        <v>951</v>
      </c>
      <c r="Q1400" t="s">
        <v>57</v>
      </c>
      <c r="R1400" s="1">
        <v>44744</v>
      </c>
      <c r="S1400" t="s">
        <v>773</v>
      </c>
      <c r="T1400" t="s">
        <v>119</v>
      </c>
      <c r="U1400" t="s">
        <v>176</v>
      </c>
      <c r="V1400" t="s">
        <v>228</v>
      </c>
      <c r="W1400">
        <v>194200</v>
      </c>
      <c r="X1400" t="s">
        <v>2707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45698</v>
      </c>
      <c r="AW1400" s="106">
        <v>4.5</v>
      </c>
      <c r="AX1400" s="15">
        <f>VLOOKUP(dummy_data!$AU1400,dummy_oppeained!B:C,2,0)</f>
        <v>6</v>
      </c>
      <c r="AY1400" s="22" t="str">
        <f>VLOOKUP(AT1400,dummy_oppeained!B:D,3,0)</f>
        <v>hindeline arvestus (eristav hindamine)</v>
      </c>
      <c r="AZ1400" s="72">
        <f>VLOOKUP(AS:AS,hinded_abi!B:D,3,0)</f>
        <v>4</v>
      </c>
      <c r="BA1400" s="26">
        <f t="shared" si="63"/>
        <v>24</v>
      </c>
      <c r="BB1400" s="27">
        <f t="shared" si="64"/>
        <v>6</v>
      </c>
      <c r="BC1400" s="95" t="str">
        <f t="shared" si="65"/>
        <v>S00057_36611062329_õppeaine8_45698</v>
      </c>
      <c r="BD1400" s="99">
        <f>COUNTIF($BC$2:BC1400, BC1400)</f>
        <v>1</v>
      </c>
    </row>
    <row r="1401" spans="1:56" x14ac:dyDescent="0.25">
      <c r="A1401" t="s">
        <v>361</v>
      </c>
      <c r="B1401" t="s">
        <v>252</v>
      </c>
      <c r="C1401" t="s">
        <v>208</v>
      </c>
      <c r="D1401" t="s">
        <v>910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0">
        <v>44830</v>
      </c>
      <c r="M1401" s="1">
        <v>45798</v>
      </c>
      <c r="N1401" s="18" t="s">
        <v>299</v>
      </c>
      <c r="O1401" t="s">
        <v>308</v>
      </c>
      <c r="P1401" t="s">
        <v>951</v>
      </c>
      <c r="Q1401" t="s">
        <v>57</v>
      </c>
      <c r="R1401" s="1">
        <v>44744</v>
      </c>
      <c r="S1401" t="s">
        <v>773</v>
      </c>
      <c r="T1401" t="s">
        <v>119</v>
      </c>
      <c r="U1401" t="s">
        <v>176</v>
      </c>
      <c r="V1401" t="s">
        <v>228</v>
      </c>
      <c r="W1401">
        <v>194200</v>
      </c>
      <c r="X1401" t="s">
        <v>2707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45179</v>
      </c>
      <c r="AW1401" s="106">
        <v>4.5</v>
      </c>
      <c r="AX1401" s="40">
        <f>VLOOKUP(dummy_data!$AU1401,dummy_oppeained!B:C,2,0)</f>
        <v>3</v>
      </c>
      <c r="AY1401" s="22" t="str">
        <f>VLOOKUP(AT1401,dummy_oppeained!B:D,3,0)</f>
        <v>arvestus (mitteeristav)</v>
      </c>
      <c r="AZ1401" s="72" t="str">
        <f>VLOOKUP(AS:AS,hinded_abi!B:D,3,0)</f>
        <v>NULL</v>
      </c>
      <c r="BA1401" s="26" t="str">
        <f t="shared" si="63"/>
        <v/>
      </c>
      <c r="BB1401" s="27">
        <f t="shared" si="64"/>
        <v>0</v>
      </c>
      <c r="BC1401" s="95" t="str">
        <f t="shared" si="65"/>
        <v>S00057_36611062329_õppeaine76_45179</v>
      </c>
      <c r="BD1401" s="99">
        <f>COUNTIF($BC$2:BC1401, BC1401)</f>
        <v>1</v>
      </c>
    </row>
    <row r="1402" spans="1:56" x14ac:dyDescent="0.25">
      <c r="A1402" t="s">
        <v>361</v>
      </c>
      <c r="B1402" t="s">
        <v>252</v>
      </c>
      <c r="C1402" t="s">
        <v>208</v>
      </c>
      <c r="D1402" t="s">
        <v>910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0">
        <v>44830</v>
      </c>
      <c r="M1402" s="1">
        <v>45798</v>
      </c>
      <c r="N1402" s="18" t="s">
        <v>299</v>
      </c>
      <c r="O1402" t="s">
        <v>308</v>
      </c>
      <c r="P1402" t="s">
        <v>951</v>
      </c>
      <c r="Q1402" t="s">
        <v>57</v>
      </c>
      <c r="R1402" s="1">
        <v>44744</v>
      </c>
      <c r="S1402" t="s">
        <v>773</v>
      </c>
      <c r="T1402" t="s">
        <v>119</v>
      </c>
      <c r="U1402" t="s">
        <v>176</v>
      </c>
      <c r="V1402" t="s">
        <v>228</v>
      </c>
      <c r="W1402">
        <v>194200</v>
      </c>
      <c r="X1402" t="s">
        <v>2707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44602</v>
      </c>
      <c r="AW1402" s="106">
        <v>4.5</v>
      </c>
      <c r="AX1402" s="15">
        <f>VLOOKUP(dummy_data!$AU1402,dummy_oppeained!B:C,2,0)</f>
        <v>6</v>
      </c>
      <c r="AY1402" s="22" t="str">
        <f>VLOOKUP(AT1402,dummy_oppeained!B:D,3,0)</f>
        <v>hindeline arvestus (eristav hindamine)</v>
      </c>
      <c r="AZ1402" s="72">
        <f>VLOOKUP(AS:AS,hinded_abi!B:D,3,0)</f>
        <v>1</v>
      </c>
      <c r="BA1402" s="26">
        <f t="shared" si="63"/>
        <v>6</v>
      </c>
      <c r="BB1402" s="27">
        <f t="shared" si="64"/>
        <v>6</v>
      </c>
      <c r="BC1402" s="95" t="str">
        <f t="shared" si="65"/>
        <v>S00057_36611062329_õppeaine78_44602</v>
      </c>
      <c r="BD1402" s="99">
        <f>COUNTIF($BC$2:BC1402, BC1402)</f>
        <v>1</v>
      </c>
    </row>
    <row r="1403" spans="1:56" x14ac:dyDescent="0.25">
      <c r="A1403" t="s">
        <v>361</v>
      </c>
      <c r="B1403" t="s">
        <v>252</v>
      </c>
      <c r="C1403" t="s">
        <v>208</v>
      </c>
      <c r="D1403" t="s">
        <v>910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0">
        <v>44830</v>
      </c>
      <c r="M1403" s="1">
        <v>45798</v>
      </c>
      <c r="N1403" s="18" t="s">
        <v>299</v>
      </c>
      <c r="O1403" t="s">
        <v>308</v>
      </c>
      <c r="P1403" t="s">
        <v>951</v>
      </c>
      <c r="Q1403" t="s">
        <v>57</v>
      </c>
      <c r="R1403" s="1">
        <v>44744</v>
      </c>
      <c r="S1403" t="s">
        <v>773</v>
      </c>
      <c r="T1403" t="s">
        <v>119</v>
      </c>
      <c r="U1403" t="s">
        <v>176</v>
      </c>
      <c r="V1403" t="s">
        <v>228</v>
      </c>
      <c r="W1403">
        <v>194200</v>
      </c>
      <c r="X1403" t="s">
        <v>2707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45545</v>
      </c>
      <c r="AW1403" s="106">
        <v>4.5</v>
      </c>
      <c r="AX1403" s="40">
        <f>VLOOKUP(dummy_data!$AU1403,dummy_oppeained!B:C,2,0)</f>
        <v>3</v>
      </c>
      <c r="AY1403" s="22" t="str">
        <f>VLOOKUP(AT1403,dummy_oppeained!B:D,3,0)</f>
        <v>arvestus (mitteeristav)</v>
      </c>
      <c r="AZ1403" s="72" t="str">
        <f>VLOOKUP(AS:AS,hinded_abi!B:D,3,0)</f>
        <v>NULL</v>
      </c>
      <c r="BA1403" s="26" t="str">
        <f t="shared" si="63"/>
        <v/>
      </c>
      <c r="BB1403" s="27">
        <f t="shared" si="64"/>
        <v>0</v>
      </c>
      <c r="BC1403" s="95" t="str">
        <f t="shared" si="65"/>
        <v>S00057_36611062329_õppeaine15_45545</v>
      </c>
      <c r="BD1403" s="99">
        <f>COUNTIF($BC$2:BC1403, BC1403)</f>
        <v>1</v>
      </c>
    </row>
    <row r="1404" spans="1:56" x14ac:dyDescent="0.25">
      <c r="A1404" t="s">
        <v>361</v>
      </c>
      <c r="B1404" t="s">
        <v>252</v>
      </c>
      <c r="C1404" t="s">
        <v>208</v>
      </c>
      <c r="D1404" t="s">
        <v>910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0">
        <v>44830</v>
      </c>
      <c r="M1404" s="1">
        <v>45798</v>
      </c>
      <c r="N1404" s="18" t="s">
        <v>299</v>
      </c>
      <c r="O1404" t="s">
        <v>308</v>
      </c>
      <c r="P1404" t="s">
        <v>951</v>
      </c>
      <c r="Q1404" t="s">
        <v>57</v>
      </c>
      <c r="R1404" s="1">
        <v>44744</v>
      </c>
      <c r="S1404" t="s">
        <v>773</v>
      </c>
      <c r="T1404" t="s">
        <v>119</v>
      </c>
      <c r="U1404" t="s">
        <v>176</v>
      </c>
      <c r="V1404" t="s">
        <v>228</v>
      </c>
      <c r="W1404">
        <v>194200</v>
      </c>
      <c r="X1404" t="s">
        <v>2707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44449</v>
      </c>
      <c r="AW1404" s="106">
        <v>4.5</v>
      </c>
      <c r="AX1404" s="15">
        <f>VLOOKUP(dummy_data!$AU1404,dummy_oppeained!B:C,2,0)</f>
        <v>2</v>
      </c>
      <c r="AY1404" s="22" t="str">
        <f>VLOOKUP(AT1404,dummy_oppeained!B:D,3,0)</f>
        <v>arvestus (mitteeristav)</v>
      </c>
      <c r="AZ1404" s="72" t="str">
        <f>VLOOKUP(AS:AS,hinded_abi!B:D,3,0)</f>
        <v>NULL</v>
      </c>
      <c r="BA1404" s="26" t="str">
        <f t="shared" si="63"/>
        <v/>
      </c>
      <c r="BB1404" s="27">
        <f t="shared" si="64"/>
        <v>0</v>
      </c>
      <c r="BC1404" s="95" t="str">
        <f t="shared" si="65"/>
        <v>S00057_36611062329_õppeaine5_44449</v>
      </c>
      <c r="BD1404" s="99">
        <f>COUNTIF($BC$2:BC1404, BC1404)</f>
        <v>1</v>
      </c>
    </row>
    <row r="1405" spans="1:56" x14ac:dyDescent="0.25">
      <c r="A1405" t="s">
        <v>361</v>
      </c>
      <c r="B1405" t="s">
        <v>252</v>
      </c>
      <c r="C1405" t="s">
        <v>208</v>
      </c>
      <c r="D1405" t="s">
        <v>910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0">
        <v>44830</v>
      </c>
      <c r="M1405" s="1">
        <v>45798</v>
      </c>
      <c r="N1405" s="18" t="s">
        <v>299</v>
      </c>
      <c r="O1405" t="s">
        <v>308</v>
      </c>
      <c r="P1405" t="s">
        <v>951</v>
      </c>
      <c r="Q1405" t="s">
        <v>57</v>
      </c>
      <c r="R1405" s="1">
        <v>44744</v>
      </c>
      <c r="S1405" t="s">
        <v>773</v>
      </c>
      <c r="T1405" t="s">
        <v>119</v>
      </c>
      <c r="U1405" t="s">
        <v>176</v>
      </c>
      <c r="V1405" t="s">
        <v>228</v>
      </c>
      <c r="W1405">
        <v>194200</v>
      </c>
      <c r="X1405" t="s">
        <v>2707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45698</v>
      </c>
      <c r="AW1405" s="106">
        <v>4.5</v>
      </c>
      <c r="AX1405" s="40">
        <f>VLOOKUP(dummy_data!$AU1405,dummy_oppeained!B:C,2,0)</f>
        <v>2</v>
      </c>
      <c r="AY1405" s="22" t="str">
        <f>VLOOKUP(AT1405,dummy_oppeained!B:D,3,0)</f>
        <v>arvestus (mitteeristav)</v>
      </c>
      <c r="AZ1405" s="72" t="str">
        <f>VLOOKUP(AS:AS,hinded_abi!B:D,3,0)</f>
        <v>NULL</v>
      </c>
      <c r="BA1405" s="26" t="str">
        <f t="shared" si="63"/>
        <v/>
      </c>
      <c r="BB1405" s="27">
        <f t="shared" si="64"/>
        <v>0</v>
      </c>
      <c r="BC1405" s="95" t="str">
        <f t="shared" si="65"/>
        <v>S00057_36611062329_õppeaine89_45698</v>
      </c>
      <c r="BD1405" s="99">
        <f>COUNTIF($BC$2:BC1405, BC1405)</f>
        <v>1</v>
      </c>
    </row>
    <row r="1406" spans="1:56" x14ac:dyDescent="0.25">
      <c r="A1406" t="s">
        <v>361</v>
      </c>
      <c r="B1406" t="s">
        <v>252</v>
      </c>
      <c r="C1406" t="s">
        <v>208</v>
      </c>
      <c r="D1406" t="s">
        <v>910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0">
        <v>44830</v>
      </c>
      <c r="M1406" s="1">
        <v>45798</v>
      </c>
      <c r="N1406" s="18" t="s">
        <v>299</v>
      </c>
      <c r="O1406" t="s">
        <v>308</v>
      </c>
      <c r="P1406" t="s">
        <v>951</v>
      </c>
      <c r="Q1406" t="s">
        <v>57</v>
      </c>
      <c r="R1406" s="1">
        <v>44744</v>
      </c>
      <c r="S1406" t="s">
        <v>773</v>
      </c>
      <c r="T1406" t="s">
        <v>119</v>
      </c>
      <c r="U1406" t="s">
        <v>176</v>
      </c>
      <c r="V1406" t="s">
        <v>228</v>
      </c>
      <c r="W1406">
        <v>194200</v>
      </c>
      <c r="X1406" t="s">
        <v>2707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45332</v>
      </c>
      <c r="AW1406" s="106">
        <v>4.5</v>
      </c>
      <c r="AX1406" s="15">
        <f>VLOOKUP(dummy_data!$AU1406,dummy_oppeained!B:C,2,0)</f>
        <v>8</v>
      </c>
      <c r="AY1406" s="22" t="str">
        <f>VLOOKUP(AT1406,dummy_oppeained!B:D,3,0)</f>
        <v>eksam (eristav hindamine)</v>
      </c>
      <c r="AZ1406" s="72">
        <f>VLOOKUP(AS:AS,hinded_abi!B:D,3,0)</f>
        <v>2</v>
      </c>
      <c r="BA1406" s="26">
        <f t="shared" si="63"/>
        <v>16</v>
      </c>
      <c r="BB1406" s="27">
        <f t="shared" si="64"/>
        <v>8</v>
      </c>
      <c r="BC1406" s="95" t="str">
        <f t="shared" si="65"/>
        <v>S00057_36611062329_õppeaine93_45332</v>
      </c>
      <c r="BD1406" s="99">
        <f>COUNTIF($BC$2:BC1406, BC1406)</f>
        <v>1</v>
      </c>
    </row>
    <row r="1407" spans="1:56" x14ac:dyDescent="0.25">
      <c r="A1407" t="s">
        <v>361</v>
      </c>
      <c r="B1407" t="s">
        <v>252</v>
      </c>
      <c r="C1407" t="s">
        <v>208</v>
      </c>
      <c r="D1407" t="s">
        <v>910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0">
        <v>44830</v>
      </c>
      <c r="M1407" s="1">
        <v>45798</v>
      </c>
      <c r="N1407" s="18" t="s">
        <v>299</v>
      </c>
      <c r="O1407" t="s">
        <v>308</v>
      </c>
      <c r="P1407" t="s">
        <v>951</v>
      </c>
      <c r="Q1407" t="s">
        <v>57</v>
      </c>
      <c r="R1407" s="1">
        <v>44744</v>
      </c>
      <c r="S1407" t="s">
        <v>773</v>
      </c>
      <c r="T1407" t="s">
        <v>119</v>
      </c>
      <c r="U1407" t="s">
        <v>176</v>
      </c>
      <c r="V1407" t="s">
        <v>228</v>
      </c>
      <c r="W1407">
        <v>194200</v>
      </c>
      <c r="X1407" t="s">
        <v>2707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45910</v>
      </c>
      <c r="AW1407" s="106">
        <v>4.5</v>
      </c>
      <c r="AX1407" s="40">
        <f>VLOOKUP(dummy_data!$AU1407,dummy_oppeained!B:C,2,0)</f>
        <v>5</v>
      </c>
      <c r="AY1407" s="22" t="str">
        <f>VLOOKUP(AT1407,dummy_oppeained!B:D,3,0)</f>
        <v>hindeline arvestus (eristav hindamine)</v>
      </c>
      <c r="AZ1407" s="72">
        <f>VLOOKUP(AS:AS,hinded_abi!B:D,3,0)</f>
        <v>4</v>
      </c>
      <c r="BA1407" s="26">
        <f t="shared" si="63"/>
        <v>20</v>
      </c>
      <c r="BB1407" s="27">
        <f t="shared" si="64"/>
        <v>5</v>
      </c>
      <c r="BC1407" s="95" t="str">
        <f t="shared" si="65"/>
        <v>S00057_36611062329_õppeaine68_45910</v>
      </c>
      <c r="BD1407" s="99">
        <f>COUNTIF($BC$2:BC1407, BC1407)</f>
        <v>1</v>
      </c>
    </row>
    <row r="1408" spans="1:56" x14ac:dyDescent="0.25">
      <c r="A1408" t="s">
        <v>361</v>
      </c>
      <c r="B1408" t="s">
        <v>252</v>
      </c>
      <c r="C1408" t="s">
        <v>208</v>
      </c>
      <c r="D1408" t="s">
        <v>910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0">
        <v>44830</v>
      </c>
      <c r="M1408" s="1">
        <v>45798</v>
      </c>
      <c r="N1408" s="18" t="s">
        <v>299</v>
      </c>
      <c r="O1408" t="s">
        <v>308</v>
      </c>
      <c r="P1408" t="s">
        <v>951</v>
      </c>
      <c r="Q1408" t="s">
        <v>57</v>
      </c>
      <c r="R1408" s="1">
        <v>44744</v>
      </c>
      <c r="S1408" t="s">
        <v>773</v>
      </c>
      <c r="T1408" t="s">
        <v>119</v>
      </c>
      <c r="U1408" t="s">
        <v>176</v>
      </c>
      <c r="V1408" t="s">
        <v>228</v>
      </c>
      <c r="W1408">
        <v>194200</v>
      </c>
      <c r="X1408" t="s">
        <v>2707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45698</v>
      </c>
      <c r="AW1408" s="106">
        <v>4.5</v>
      </c>
      <c r="AX1408" s="15">
        <f>VLOOKUP(dummy_data!$AU1408,dummy_oppeained!B:C,2,0)</f>
        <v>5</v>
      </c>
      <c r="AY1408" s="22" t="str">
        <f>VLOOKUP(AT1408,dummy_oppeained!B:D,3,0)</f>
        <v>hindeline arvestus (eristav hindamine)</v>
      </c>
      <c r="AZ1408" s="72">
        <f>VLOOKUP(AS:AS,hinded_abi!B:D,3,0)</f>
        <v>1</v>
      </c>
      <c r="BA1408" s="26">
        <f t="shared" si="63"/>
        <v>5</v>
      </c>
      <c r="BB1408" s="27">
        <f t="shared" si="64"/>
        <v>5</v>
      </c>
      <c r="BC1408" s="95" t="str">
        <f t="shared" si="65"/>
        <v>S00057_36611062329_õppeaine81_45698</v>
      </c>
      <c r="BD1408" s="99">
        <f>COUNTIF($BC$2:BC1408, BC1408)</f>
        <v>1</v>
      </c>
    </row>
    <row r="1409" spans="1:56" x14ac:dyDescent="0.25">
      <c r="A1409" t="s">
        <v>361</v>
      </c>
      <c r="B1409" t="s">
        <v>252</v>
      </c>
      <c r="C1409" t="s">
        <v>208</v>
      </c>
      <c r="D1409" t="s">
        <v>910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0">
        <v>44830</v>
      </c>
      <c r="M1409" s="1">
        <v>45798</v>
      </c>
      <c r="N1409" s="18" t="s">
        <v>299</v>
      </c>
      <c r="O1409" t="s">
        <v>308</v>
      </c>
      <c r="P1409" t="s">
        <v>951</v>
      </c>
      <c r="Q1409" t="s">
        <v>57</v>
      </c>
      <c r="R1409" s="1">
        <v>44744</v>
      </c>
      <c r="S1409" t="s">
        <v>773</v>
      </c>
      <c r="T1409" t="s">
        <v>119</v>
      </c>
      <c r="U1409" t="s">
        <v>176</v>
      </c>
      <c r="V1409" t="s">
        <v>228</v>
      </c>
      <c r="W1409">
        <v>194200</v>
      </c>
      <c r="X1409" t="s">
        <v>2707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44602</v>
      </c>
      <c r="AW1409" s="106">
        <v>4.5</v>
      </c>
      <c r="AX1409" s="40">
        <f>VLOOKUP(dummy_data!$AU1409,dummy_oppeained!B:C,2,0)</f>
        <v>5</v>
      </c>
      <c r="AY1409" s="22" t="str">
        <f>VLOOKUP(AT1409,dummy_oppeained!B:D,3,0)</f>
        <v>hindeline arvestus (eristav hindamine)</v>
      </c>
      <c r="AZ1409" s="72">
        <f>VLOOKUP(AS:AS,hinded_abi!B:D,3,0)</f>
        <v>0</v>
      </c>
      <c r="BA1409" s="26">
        <f t="shared" si="63"/>
        <v>0</v>
      </c>
      <c r="BB1409" s="27">
        <f t="shared" si="64"/>
        <v>5</v>
      </c>
      <c r="BC1409" s="95" t="str">
        <f t="shared" si="65"/>
        <v>S00057_36611062329_õppeaine25_44602</v>
      </c>
      <c r="BD1409" s="99">
        <f>COUNTIF($BC$2:BC1409, BC1409)</f>
        <v>1</v>
      </c>
    </row>
    <row r="1410" spans="1:56" x14ac:dyDescent="0.25">
      <c r="A1410" t="s">
        <v>361</v>
      </c>
      <c r="B1410" t="s">
        <v>252</v>
      </c>
      <c r="C1410" t="s">
        <v>208</v>
      </c>
      <c r="D1410" t="s">
        <v>910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0">
        <v>44830</v>
      </c>
      <c r="M1410" s="1">
        <v>45798</v>
      </c>
      <c r="N1410" s="18" t="s">
        <v>299</v>
      </c>
      <c r="O1410" t="s">
        <v>308</v>
      </c>
      <c r="P1410" t="s">
        <v>951</v>
      </c>
      <c r="Q1410" t="s">
        <v>57</v>
      </c>
      <c r="R1410" s="1">
        <v>44744</v>
      </c>
      <c r="S1410" t="s">
        <v>773</v>
      </c>
      <c r="T1410" t="s">
        <v>119</v>
      </c>
      <c r="U1410" t="s">
        <v>176</v>
      </c>
      <c r="V1410" t="s">
        <v>228</v>
      </c>
      <c r="W1410">
        <v>194200</v>
      </c>
      <c r="X1410" t="s">
        <v>2707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44814</v>
      </c>
      <c r="AW1410" s="106">
        <v>4.5</v>
      </c>
      <c r="AX1410" s="15">
        <f>VLOOKUP(dummy_data!$AU1410,dummy_oppeained!B:C,2,0)</f>
        <v>6</v>
      </c>
      <c r="AY1410" s="22" t="str">
        <f>VLOOKUP(AT1410,dummy_oppeained!B:D,3,0)</f>
        <v>hindeline arvestus (eristav hindamine)</v>
      </c>
      <c r="AZ1410" s="72">
        <f>VLOOKUP(AS:AS,hinded_abi!B:D,3,0)</f>
        <v>0</v>
      </c>
      <c r="BA1410" s="26">
        <f t="shared" si="63"/>
        <v>0</v>
      </c>
      <c r="BB1410" s="27">
        <f t="shared" si="64"/>
        <v>6</v>
      </c>
      <c r="BC1410" s="95" t="str">
        <f t="shared" si="65"/>
        <v>S00057_36611062329_õppeaine16_44814</v>
      </c>
      <c r="BD1410" s="99">
        <f>COUNTIF($BC$2:BC1410, BC1410)</f>
        <v>1</v>
      </c>
    </row>
    <row r="1411" spans="1:56" x14ac:dyDescent="0.25">
      <c r="A1411" t="s">
        <v>361</v>
      </c>
      <c r="B1411" t="s">
        <v>252</v>
      </c>
      <c r="C1411" t="s">
        <v>208</v>
      </c>
      <c r="D1411" t="s">
        <v>910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0">
        <v>44830</v>
      </c>
      <c r="M1411" s="1">
        <v>45798</v>
      </c>
      <c r="N1411" s="18" t="s">
        <v>299</v>
      </c>
      <c r="O1411" t="s">
        <v>308</v>
      </c>
      <c r="P1411" t="s">
        <v>951</v>
      </c>
      <c r="Q1411" t="s">
        <v>57</v>
      </c>
      <c r="R1411" s="1">
        <v>44744</v>
      </c>
      <c r="S1411" t="s">
        <v>773</v>
      </c>
      <c r="T1411" t="s">
        <v>119</v>
      </c>
      <c r="U1411" t="s">
        <v>176</v>
      </c>
      <c r="V1411" t="s">
        <v>228</v>
      </c>
      <c r="W1411">
        <v>194200</v>
      </c>
      <c r="X1411" t="s">
        <v>2707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44602</v>
      </c>
      <c r="AW1411" s="106">
        <v>4.5</v>
      </c>
      <c r="AX1411" s="40">
        <f>VLOOKUP(dummy_data!$AU1411,dummy_oppeained!B:C,2,0)</f>
        <v>6</v>
      </c>
      <c r="AY1411" s="22" t="str">
        <f>VLOOKUP(AT1411,dummy_oppeained!B:D,3,0)</f>
        <v>hindeline arvestus (eristav hindamine)</v>
      </c>
      <c r="AZ1411" s="72">
        <f>VLOOKUP(AS:AS,hinded_abi!B:D,3,0)</f>
        <v>0</v>
      </c>
      <c r="BA1411" s="26">
        <f t="shared" ref="BA1411:BA1474" si="66">IF(AY1411&lt;&gt;"arvestus(mitteeristav)", IF(ISNUMBER(AZ1411), AX1411*AZ1411, ""), "")</f>
        <v>0</v>
      </c>
      <c r="BB1411" s="27">
        <f t="shared" ref="BB1411:BB1474" si="67">IF(AY1411&lt;&gt;"arvestus (mitteeristav)",AX1411,0)</f>
        <v>6</v>
      </c>
      <c r="BC1411" s="95" t="str">
        <f t="shared" ref="BC1411:BC1474" si="68">_xlfn.CONCAT(A1411,"_",E1411,"_",AT1411,"_",AV1411)</f>
        <v>S00057_36611062329_õppeaine58_44602</v>
      </c>
      <c r="BD1411" s="99">
        <f>COUNTIF($BC$2:BC1411, BC1411)</f>
        <v>1</v>
      </c>
    </row>
    <row r="1412" spans="1:56" x14ac:dyDescent="0.25">
      <c r="A1412" t="s">
        <v>361</v>
      </c>
      <c r="B1412" t="s">
        <v>252</v>
      </c>
      <c r="C1412" t="s">
        <v>208</v>
      </c>
      <c r="D1412" t="s">
        <v>910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0">
        <v>44830</v>
      </c>
      <c r="M1412" s="1">
        <v>45798</v>
      </c>
      <c r="N1412" s="18" t="s">
        <v>299</v>
      </c>
      <c r="O1412" t="s">
        <v>308</v>
      </c>
      <c r="P1412" t="s">
        <v>951</v>
      </c>
      <c r="Q1412" t="s">
        <v>57</v>
      </c>
      <c r="R1412" s="1">
        <v>44744</v>
      </c>
      <c r="S1412" t="s">
        <v>773</v>
      </c>
      <c r="T1412" t="s">
        <v>119</v>
      </c>
      <c r="U1412" t="s">
        <v>176</v>
      </c>
      <c r="V1412" t="s">
        <v>228</v>
      </c>
      <c r="W1412">
        <v>194200</v>
      </c>
      <c r="X1412" t="s">
        <v>2707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44602</v>
      </c>
      <c r="AW1412" s="106">
        <v>4.5</v>
      </c>
      <c r="AX1412" s="15">
        <f>VLOOKUP(dummy_data!$AU1412,dummy_oppeained!B:C,2,0)</f>
        <v>2</v>
      </c>
      <c r="AY1412" s="22" t="str">
        <f>VLOOKUP(AT1412,dummy_oppeained!B:D,3,0)</f>
        <v>arvestus (mitteeristav)</v>
      </c>
      <c r="AZ1412" s="72" t="str">
        <f>VLOOKUP(AS:AS,hinded_abi!B:D,3,0)</f>
        <v>NULL</v>
      </c>
      <c r="BA1412" s="26" t="str">
        <f t="shared" si="66"/>
        <v/>
      </c>
      <c r="BB1412" s="27">
        <f t="shared" si="67"/>
        <v>0</v>
      </c>
      <c r="BC1412" s="95" t="str">
        <f t="shared" si="68"/>
        <v>S00057_36611062329_õppeaine61_44602</v>
      </c>
      <c r="BD1412" s="99">
        <f>COUNTIF($BC$2:BC1412, BC1412)</f>
        <v>1</v>
      </c>
    </row>
    <row r="1413" spans="1:56" x14ac:dyDescent="0.25">
      <c r="A1413" t="s">
        <v>361</v>
      </c>
      <c r="B1413" t="s">
        <v>252</v>
      </c>
      <c r="C1413" t="s">
        <v>208</v>
      </c>
      <c r="D1413" t="s">
        <v>910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0">
        <v>44830</v>
      </c>
      <c r="M1413" s="1">
        <v>45798</v>
      </c>
      <c r="N1413" s="18" t="s">
        <v>299</v>
      </c>
      <c r="O1413" t="s">
        <v>308</v>
      </c>
      <c r="P1413" t="s">
        <v>951</v>
      </c>
      <c r="Q1413" t="s">
        <v>57</v>
      </c>
      <c r="R1413" s="1">
        <v>44744</v>
      </c>
      <c r="S1413" t="s">
        <v>773</v>
      </c>
      <c r="T1413" t="s">
        <v>119</v>
      </c>
      <c r="U1413" t="s">
        <v>176</v>
      </c>
      <c r="V1413" t="s">
        <v>228</v>
      </c>
      <c r="W1413">
        <v>194200</v>
      </c>
      <c r="X1413" t="s">
        <v>2707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44602</v>
      </c>
      <c r="AW1413" s="106">
        <v>4.5</v>
      </c>
      <c r="AX1413" s="40">
        <f>VLOOKUP(dummy_data!$AU1413,dummy_oppeained!B:C,2,0)</f>
        <v>3</v>
      </c>
      <c r="AY1413" s="22" t="str">
        <f>VLOOKUP(AT1413,dummy_oppeained!B:D,3,0)</f>
        <v>arvestus (mitteeristav)</v>
      </c>
      <c r="AZ1413" s="72" t="str">
        <f>VLOOKUP(AS:AS,hinded_abi!B:D,3,0)</f>
        <v>NULL</v>
      </c>
      <c r="BA1413" s="26" t="str">
        <f t="shared" si="66"/>
        <v/>
      </c>
      <c r="BB1413" s="27">
        <f t="shared" si="67"/>
        <v>0</v>
      </c>
      <c r="BC1413" s="95" t="str">
        <f t="shared" si="68"/>
        <v>S00057_36611062329_õppeaine90_44602</v>
      </c>
      <c r="BD1413" s="99">
        <f>COUNTIF($BC$2:BC1413, BC1413)</f>
        <v>1</v>
      </c>
    </row>
    <row r="1414" spans="1:56" x14ac:dyDescent="0.25">
      <c r="A1414" t="s">
        <v>361</v>
      </c>
      <c r="B1414" t="s">
        <v>252</v>
      </c>
      <c r="C1414" t="s">
        <v>208</v>
      </c>
      <c r="D1414" t="s">
        <v>910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0">
        <v>44830</v>
      </c>
      <c r="M1414" s="1">
        <v>45798</v>
      </c>
      <c r="N1414" s="18" t="s">
        <v>299</v>
      </c>
      <c r="O1414" t="s">
        <v>308</v>
      </c>
      <c r="P1414" t="s">
        <v>951</v>
      </c>
      <c r="Q1414" t="s">
        <v>57</v>
      </c>
      <c r="R1414" s="1">
        <v>44744</v>
      </c>
      <c r="S1414" t="s">
        <v>773</v>
      </c>
      <c r="T1414" t="s">
        <v>119</v>
      </c>
      <c r="U1414" t="s">
        <v>176</v>
      </c>
      <c r="V1414" t="s">
        <v>228</v>
      </c>
      <c r="W1414">
        <v>194200</v>
      </c>
      <c r="X1414" t="s">
        <v>2707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44237</v>
      </c>
      <c r="AW1414" s="106">
        <v>4.5</v>
      </c>
      <c r="AX1414" s="15">
        <f>VLOOKUP(dummy_data!$AU1414,dummy_oppeained!B:C,2,0)</f>
        <v>3</v>
      </c>
      <c r="AY1414" s="22" t="str">
        <f>VLOOKUP(AT1414,dummy_oppeained!B:D,3,0)</f>
        <v>arvestus (mitteeristav)</v>
      </c>
      <c r="AZ1414" s="72" t="str">
        <f>VLOOKUP(AS:AS,hinded_abi!B:D,3,0)</f>
        <v>NULL</v>
      </c>
      <c r="BA1414" s="26" t="str">
        <f t="shared" si="66"/>
        <v/>
      </c>
      <c r="BB1414" s="27">
        <f t="shared" si="67"/>
        <v>0</v>
      </c>
      <c r="BC1414" s="95" t="str">
        <f t="shared" si="68"/>
        <v>S00057_36611062329_õppeaine48_44237</v>
      </c>
      <c r="BD1414" s="99">
        <f>COUNTIF($BC$2:BC1414, BC1414)</f>
        <v>1</v>
      </c>
    </row>
    <row r="1415" spans="1:56" x14ac:dyDescent="0.25">
      <c r="A1415" t="s">
        <v>361</v>
      </c>
      <c r="B1415" t="s">
        <v>252</v>
      </c>
      <c r="C1415" t="s">
        <v>208</v>
      </c>
      <c r="D1415" t="s">
        <v>910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0">
        <v>44830</v>
      </c>
      <c r="M1415" s="1">
        <v>45798</v>
      </c>
      <c r="N1415" s="18" t="s">
        <v>299</v>
      </c>
      <c r="O1415" t="s">
        <v>308</v>
      </c>
      <c r="P1415" t="s">
        <v>951</v>
      </c>
      <c r="Q1415" t="s">
        <v>57</v>
      </c>
      <c r="R1415" s="1">
        <v>44744</v>
      </c>
      <c r="S1415" t="s">
        <v>773</v>
      </c>
      <c r="T1415" t="s">
        <v>119</v>
      </c>
      <c r="U1415" t="s">
        <v>176</v>
      </c>
      <c r="V1415" t="s">
        <v>228</v>
      </c>
      <c r="W1415">
        <v>194200</v>
      </c>
      <c r="X1415" t="s">
        <v>2707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44449</v>
      </c>
      <c r="AW1415" s="106">
        <v>4.5</v>
      </c>
      <c r="AX1415" s="40">
        <f>VLOOKUP(dummy_data!$AU1415,dummy_oppeained!B:C,2,0)</f>
        <v>6</v>
      </c>
      <c r="AY1415" s="22" t="str">
        <f>VLOOKUP(AT1415,dummy_oppeained!B:D,3,0)</f>
        <v>hindeline arvestus (eristav hindamine)</v>
      </c>
      <c r="AZ1415" s="72">
        <f>VLOOKUP(AS:AS,hinded_abi!B:D,3,0)</f>
        <v>0</v>
      </c>
      <c r="BA1415" s="26">
        <f t="shared" si="66"/>
        <v>0</v>
      </c>
      <c r="BB1415" s="27">
        <f t="shared" si="67"/>
        <v>6</v>
      </c>
      <c r="BC1415" s="95" t="str">
        <f t="shared" si="68"/>
        <v>S00057_36611062329_õppeaine70_44449</v>
      </c>
      <c r="BD1415" s="99">
        <f>COUNTIF($BC$2:BC1415, BC1415)</f>
        <v>1</v>
      </c>
    </row>
    <row r="1416" spans="1:56" x14ac:dyDescent="0.25">
      <c r="A1416" t="s">
        <v>361</v>
      </c>
      <c r="B1416" t="s">
        <v>252</v>
      </c>
      <c r="C1416" t="s">
        <v>208</v>
      </c>
      <c r="D1416" t="s">
        <v>910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0">
        <v>44830</v>
      </c>
      <c r="M1416" s="1">
        <v>45798</v>
      </c>
      <c r="N1416" s="18" t="s">
        <v>299</v>
      </c>
      <c r="O1416" t="s">
        <v>308</v>
      </c>
      <c r="P1416" t="s">
        <v>951</v>
      </c>
      <c r="Q1416" t="s">
        <v>57</v>
      </c>
      <c r="R1416" s="1">
        <v>44744</v>
      </c>
      <c r="S1416" t="s">
        <v>773</v>
      </c>
      <c r="T1416" t="s">
        <v>119</v>
      </c>
      <c r="U1416" t="s">
        <v>176</v>
      </c>
      <c r="V1416" t="s">
        <v>228</v>
      </c>
      <c r="W1416">
        <v>194200</v>
      </c>
      <c r="X1416" t="s">
        <v>2707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45698</v>
      </c>
      <c r="AW1416" s="106">
        <v>4.5</v>
      </c>
      <c r="AX1416" s="15">
        <f>VLOOKUP(dummy_data!$AU1416,dummy_oppeained!B:C,2,0)</f>
        <v>6</v>
      </c>
      <c r="AY1416" s="22" t="str">
        <f>VLOOKUP(AT1416,dummy_oppeained!B:D,3,0)</f>
        <v>hindeline arvestus (eristav hindamine)</v>
      </c>
      <c r="AZ1416" s="72">
        <f>VLOOKUP(AS:AS,hinded_abi!B:D,3,0)</f>
        <v>0</v>
      </c>
      <c r="BA1416" s="26">
        <f t="shared" si="66"/>
        <v>0</v>
      </c>
      <c r="BB1416" s="27">
        <f t="shared" si="67"/>
        <v>6</v>
      </c>
      <c r="BC1416" s="95" t="str">
        <f t="shared" si="68"/>
        <v>S00057_36611062329_õppeaine64_45698</v>
      </c>
      <c r="BD1416" s="99">
        <f>COUNTIF($BC$2:BC1416, BC1416)</f>
        <v>1</v>
      </c>
    </row>
    <row r="1417" spans="1:56" hidden="1" x14ac:dyDescent="0.25">
      <c r="A1417" t="s">
        <v>362</v>
      </c>
      <c r="B1417" t="s">
        <v>252</v>
      </c>
      <c r="C1417" t="s">
        <v>156</v>
      </c>
      <c r="D1417" t="s">
        <v>911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938</v>
      </c>
      <c r="Q1417" t="s">
        <v>10</v>
      </c>
      <c r="R1417" s="1">
        <v>44996</v>
      </c>
      <c r="S1417" t="s">
        <v>773</v>
      </c>
      <c r="T1417" t="s">
        <v>59</v>
      </c>
      <c r="U1417" t="s">
        <v>176</v>
      </c>
      <c r="V1417" t="s">
        <v>265</v>
      </c>
      <c r="W1417">
        <v>1479</v>
      </c>
      <c r="X1417" t="s">
        <v>2706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44237</v>
      </c>
      <c r="AW1417" s="106">
        <v>3.5</v>
      </c>
      <c r="AX1417" s="40">
        <f>VLOOKUP(dummy_data!$AU1417,dummy_oppeained!B:C,2,0)</f>
        <v>9</v>
      </c>
      <c r="AY1417" s="22" t="str">
        <f>VLOOKUP(AT1417,dummy_oppeained!B:D,3,0)</f>
        <v>eksam (eristav hindamine)</v>
      </c>
      <c r="AZ1417" s="72">
        <f>VLOOKUP(AS:AS,hinded_abi!B:D,3,0)</f>
        <v>0</v>
      </c>
      <c r="BA1417" s="26">
        <f t="shared" si="66"/>
        <v>0</v>
      </c>
      <c r="BB1417" s="27">
        <f t="shared" si="67"/>
        <v>9</v>
      </c>
      <c r="BC1417" s="95" t="str">
        <f t="shared" si="68"/>
        <v>S00058_30907199005_õppeaine24_44237</v>
      </c>
      <c r="BD1417" s="99">
        <f>COUNTIF($BC$2:BC1417, BC1417)</f>
        <v>1</v>
      </c>
    </row>
    <row r="1418" spans="1:56" hidden="1" x14ac:dyDescent="0.25">
      <c r="A1418" t="s">
        <v>362</v>
      </c>
      <c r="B1418" t="s">
        <v>252</v>
      </c>
      <c r="C1418" t="s">
        <v>156</v>
      </c>
      <c r="D1418" t="s">
        <v>911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938</v>
      </c>
      <c r="Q1418" t="s">
        <v>10</v>
      </c>
      <c r="R1418" s="1">
        <v>44996</v>
      </c>
      <c r="S1418" t="s">
        <v>773</v>
      </c>
      <c r="T1418" t="s">
        <v>59</v>
      </c>
      <c r="U1418" t="s">
        <v>176</v>
      </c>
      <c r="V1418" t="s">
        <v>265</v>
      </c>
      <c r="W1418">
        <v>1479</v>
      </c>
      <c r="X1418" t="s">
        <v>2706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44602</v>
      </c>
      <c r="AW1418" s="106">
        <v>3.5</v>
      </c>
      <c r="AX1418" s="15">
        <f>VLOOKUP(dummy_data!$AU1418,dummy_oppeained!B:C,2,0)</f>
        <v>2</v>
      </c>
      <c r="AY1418" s="22" t="str">
        <f>VLOOKUP(AT1418,dummy_oppeained!B:D,3,0)</f>
        <v>arvestus (mitteeristav)</v>
      </c>
      <c r="AZ1418" s="72">
        <f>VLOOKUP(AS:AS,hinded_abi!B:D,3,0)</f>
        <v>0</v>
      </c>
      <c r="BA1418" s="26">
        <f t="shared" si="66"/>
        <v>0</v>
      </c>
      <c r="BB1418" s="27">
        <f t="shared" si="67"/>
        <v>0</v>
      </c>
      <c r="BC1418" s="95" t="str">
        <f t="shared" si="68"/>
        <v>S00058_30907199005_õppeaine5_44602</v>
      </c>
      <c r="BD1418" s="99">
        <f>COUNTIF($BC$2:BC1418, BC1418)</f>
        <v>1</v>
      </c>
    </row>
    <row r="1419" spans="1:56" hidden="1" x14ac:dyDescent="0.25">
      <c r="A1419" t="s">
        <v>362</v>
      </c>
      <c r="B1419" t="s">
        <v>252</v>
      </c>
      <c r="C1419" t="s">
        <v>156</v>
      </c>
      <c r="D1419" t="s">
        <v>911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938</v>
      </c>
      <c r="Q1419" t="s">
        <v>10</v>
      </c>
      <c r="R1419" s="1">
        <v>44996</v>
      </c>
      <c r="S1419" t="s">
        <v>773</v>
      </c>
      <c r="T1419" t="s">
        <v>59</v>
      </c>
      <c r="U1419" t="s">
        <v>176</v>
      </c>
      <c r="V1419" t="s">
        <v>265</v>
      </c>
      <c r="W1419">
        <v>1479</v>
      </c>
      <c r="X1419" t="s">
        <v>2706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44449</v>
      </c>
      <c r="AW1419" s="106">
        <v>3.5</v>
      </c>
      <c r="AX1419" s="40">
        <f>VLOOKUP(dummy_data!$AU1419,dummy_oppeained!B:C,2,0)</f>
        <v>3</v>
      </c>
      <c r="AY1419" s="22" t="str">
        <f>VLOOKUP(AT1419,dummy_oppeained!B:D,3,0)</f>
        <v>arvestus (mitteeristav)</v>
      </c>
      <c r="AZ1419" s="72">
        <f>VLOOKUP(AS:AS,hinded_abi!B:D,3,0)</f>
        <v>0</v>
      </c>
      <c r="BA1419" s="26">
        <f t="shared" si="66"/>
        <v>0</v>
      </c>
      <c r="BB1419" s="27">
        <f t="shared" si="67"/>
        <v>0</v>
      </c>
      <c r="BC1419" s="95" t="str">
        <f t="shared" si="68"/>
        <v>S00058_30907199005_õppeaine77_44449</v>
      </c>
      <c r="BD1419" s="99">
        <f>COUNTIF($BC$2:BC1419, BC1419)</f>
        <v>1</v>
      </c>
    </row>
    <row r="1420" spans="1:56" hidden="1" x14ac:dyDescent="0.25">
      <c r="A1420" t="s">
        <v>362</v>
      </c>
      <c r="B1420" t="s">
        <v>252</v>
      </c>
      <c r="C1420" t="s">
        <v>156</v>
      </c>
      <c r="D1420" t="s">
        <v>911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938</v>
      </c>
      <c r="Q1420" t="s">
        <v>10</v>
      </c>
      <c r="R1420" s="1">
        <v>44996</v>
      </c>
      <c r="S1420" t="s">
        <v>773</v>
      </c>
      <c r="T1420" t="s">
        <v>59</v>
      </c>
      <c r="U1420" t="s">
        <v>176</v>
      </c>
      <c r="V1420" t="s">
        <v>265</v>
      </c>
      <c r="W1420">
        <v>1479</v>
      </c>
      <c r="X1420" t="s">
        <v>2706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45179</v>
      </c>
      <c r="AW1420" s="106">
        <v>3.5</v>
      </c>
      <c r="AX1420" s="15">
        <f>VLOOKUP(dummy_data!$AU1420,dummy_oppeained!B:C,2,0)</f>
        <v>6</v>
      </c>
      <c r="AY1420" s="22" t="str">
        <f>VLOOKUP(AT1420,dummy_oppeained!B:D,3,0)</f>
        <v>hindeline arvestus (eristav hindamine)</v>
      </c>
      <c r="AZ1420" s="72">
        <f>VLOOKUP(AS:AS,hinded_abi!B:D,3,0)</f>
        <v>4</v>
      </c>
      <c r="BA1420" s="26">
        <f t="shared" si="66"/>
        <v>24</v>
      </c>
      <c r="BB1420" s="27">
        <f t="shared" si="67"/>
        <v>6</v>
      </c>
      <c r="BC1420" s="95" t="str">
        <f t="shared" si="68"/>
        <v>S00058_30907199005_õppeaine42_45179</v>
      </c>
      <c r="BD1420" s="99">
        <f>COUNTIF($BC$2:BC1420, BC1420)</f>
        <v>1</v>
      </c>
    </row>
    <row r="1421" spans="1:56" hidden="1" x14ac:dyDescent="0.25">
      <c r="A1421" t="s">
        <v>362</v>
      </c>
      <c r="B1421" t="s">
        <v>252</v>
      </c>
      <c r="C1421" t="s">
        <v>156</v>
      </c>
      <c r="D1421" t="s">
        <v>911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938</v>
      </c>
      <c r="Q1421" t="s">
        <v>10</v>
      </c>
      <c r="R1421" s="1">
        <v>44996</v>
      </c>
      <c r="S1421" t="s">
        <v>773</v>
      </c>
      <c r="T1421" t="s">
        <v>59</v>
      </c>
      <c r="U1421" t="s">
        <v>176</v>
      </c>
      <c r="V1421" t="s">
        <v>265</v>
      </c>
      <c r="W1421">
        <v>1479</v>
      </c>
      <c r="X1421" t="s">
        <v>2706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44602</v>
      </c>
      <c r="AW1421" s="106">
        <v>3.5</v>
      </c>
      <c r="AX1421" s="40">
        <f>VLOOKUP(dummy_data!$AU1421,dummy_oppeained!B:C,2,0)</f>
        <v>9</v>
      </c>
      <c r="AY1421" s="22" t="str">
        <f>VLOOKUP(AT1421,dummy_oppeained!B:D,3,0)</f>
        <v>eksam (eristav hindamine)</v>
      </c>
      <c r="AZ1421" s="72">
        <f>VLOOKUP(AS:AS,hinded_abi!B:D,3,0)</f>
        <v>0</v>
      </c>
      <c r="BA1421" s="26">
        <f t="shared" si="66"/>
        <v>0</v>
      </c>
      <c r="BB1421" s="27">
        <f t="shared" si="67"/>
        <v>9</v>
      </c>
      <c r="BC1421" s="95" t="str">
        <f t="shared" si="68"/>
        <v>S00058_30907199005_õppeaine80_44602</v>
      </c>
      <c r="BD1421" s="99">
        <f>COUNTIF($BC$2:BC1421, BC1421)</f>
        <v>1</v>
      </c>
    </row>
    <row r="1422" spans="1:56" hidden="1" x14ac:dyDescent="0.25">
      <c r="A1422" t="s">
        <v>362</v>
      </c>
      <c r="B1422" t="s">
        <v>252</v>
      </c>
      <c r="C1422" t="s">
        <v>156</v>
      </c>
      <c r="D1422" t="s">
        <v>911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938</v>
      </c>
      <c r="Q1422" t="s">
        <v>10</v>
      </c>
      <c r="R1422" s="1">
        <v>44996</v>
      </c>
      <c r="S1422" t="s">
        <v>773</v>
      </c>
      <c r="T1422" t="s">
        <v>59</v>
      </c>
      <c r="U1422" t="s">
        <v>176</v>
      </c>
      <c r="V1422" t="s">
        <v>265</v>
      </c>
      <c r="W1422">
        <v>1479</v>
      </c>
      <c r="X1422" t="s">
        <v>2706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45698</v>
      </c>
      <c r="AW1422" s="106">
        <v>3.5</v>
      </c>
      <c r="AX1422" s="15">
        <f>VLOOKUP(dummy_data!$AU1422,dummy_oppeained!B:C,2,0)</f>
        <v>6</v>
      </c>
      <c r="AY1422" s="22" t="str">
        <f>VLOOKUP(AT1422,dummy_oppeained!B:D,3,0)</f>
        <v>hindeline arvestus (eristav hindamine)</v>
      </c>
      <c r="AZ1422" s="72">
        <f>VLOOKUP(AS:AS,hinded_abi!B:D,3,0)</f>
        <v>4</v>
      </c>
      <c r="BA1422" s="26">
        <f t="shared" si="66"/>
        <v>24</v>
      </c>
      <c r="BB1422" s="27">
        <f t="shared" si="67"/>
        <v>6</v>
      </c>
      <c r="BC1422" s="95" t="str">
        <f t="shared" si="68"/>
        <v>S00058_30907199005_õppeaine64_45698</v>
      </c>
      <c r="BD1422" s="99">
        <f>COUNTIF($BC$2:BC1422, BC1422)</f>
        <v>1</v>
      </c>
    </row>
    <row r="1423" spans="1:56" hidden="1" x14ac:dyDescent="0.25">
      <c r="A1423" t="s">
        <v>362</v>
      </c>
      <c r="B1423" t="s">
        <v>252</v>
      </c>
      <c r="C1423" t="s">
        <v>156</v>
      </c>
      <c r="D1423" t="s">
        <v>911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938</v>
      </c>
      <c r="Q1423" t="s">
        <v>10</v>
      </c>
      <c r="R1423" s="1">
        <v>44996</v>
      </c>
      <c r="S1423" t="s">
        <v>773</v>
      </c>
      <c r="T1423" t="s">
        <v>59</v>
      </c>
      <c r="U1423" t="s">
        <v>176</v>
      </c>
      <c r="V1423" t="s">
        <v>265</v>
      </c>
      <c r="W1423">
        <v>1479</v>
      </c>
      <c r="X1423" t="s">
        <v>2706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45179</v>
      </c>
      <c r="AW1423" s="106">
        <v>3.5</v>
      </c>
      <c r="AX1423" s="40">
        <f>VLOOKUP(dummy_data!$AU1423,dummy_oppeained!B:C,2,0)</f>
        <v>2</v>
      </c>
      <c r="AY1423" s="22" t="str">
        <f>VLOOKUP(AT1423,dummy_oppeained!B:D,3,0)</f>
        <v>arvestus (mitteeristav)</v>
      </c>
      <c r="AZ1423" s="72">
        <f>VLOOKUP(AS:AS,hinded_abi!B:D,3,0)</f>
        <v>0</v>
      </c>
      <c r="BA1423" s="26">
        <f t="shared" si="66"/>
        <v>0</v>
      </c>
      <c r="BB1423" s="27">
        <f t="shared" si="67"/>
        <v>0</v>
      </c>
      <c r="BC1423" s="95" t="str">
        <f t="shared" si="68"/>
        <v>S00058_30907199005_õppeaine18_45179</v>
      </c>
      <c r="BD1423" s="99">
        <f>COUNTIF($BC$2:BC1423, BC1423)</f>
        <v>1</v>
      </c>
    </row>
    <row r="1424" spans="1:56" hidden="1" x14ac:dyDescent="0.25">
      <c r="A1424" t="s">
        <v>362</v>
      </c>
      <c r="B1424" t="s">
        <v>252</v>
      </c>
      <c r="C1424" t="s">
        <v>156</v>
      </c>
      <c r="D1424" t="s">
        <v>911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938</v>
      </c>
      <c r="Q1424" t="s">
        <v>10</v>
      </c>
      <c r="R1424" s="1">
        <v>44996</v>
      </c>
      <c r="S1424" t="s">
        <v>773</v>
      </c>
      <c r="T1424" t="s">
        <v>59</v>
      </c>
      <c r="U1424" t="s">
        <v>176</v>
      </c>
      <c r="V1424" t="s">
        <v>265</v>
      </c>
      <c r="W1424">
        <v>1479</v>
      </c>
      <c r="X1424" t="s">
        <v>2706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44237</v>
      </c>
      <c r="AW1424" s="106">
        <v>3.5</v>
      </c>
      <c r="AX1424" s="15">
        <f>VLOOKUP(dummy_data!$AU1424,dummy_oppeained!B:C,2,0)</f>
        <v>6</v>
      </c>
      <c r="AY1424" s="22" t="str">
        <f>VLOOKUP(AT1424,dummy_oppeained!B:D,3,0)</f>
        <v>hindeline arvestus (eristav hindamine)</v>
      </c>
      <c r="AZ1424" s="72">
        <f>VLOOKUP(AS:AS,hinded_abi!B:D,3,0)</f>
        <v>2</v>
      </c>
      <c r="BA1424" s="26">
        <f t="shared" si="66"/>
        <v>12</v>
      </c>
      <c r="BB1424" s="27">
        <f t="shared" si="67"/>
        <v>6</v>
      </c>
      <c r="BC1424" s="95" t="str">
        <f t="shared" si="68"/>
        <v>S00058_30907199005_õppeaine84_44237</v>
      </c>
      <c r="BD1424" s="99">
        <f>COUNTIF($BC$2:BC1424, BC1424)</f>
        <v>1</v>
      </c>
    </row>
    <row r="1425" spans="1:56" hidden="1" x14ac:dyDescent="0.25">
      <c r="A1425" t="s">
        <v>362</v>
      </c>
      <c r="B1425" t="s">
        <v>252</v>
      </c>
      <c r="C1425" t="s">
        <v>156</v>
      </c>
      <c r="D1425" t="s">
        <v>911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938</v>
      </c>
      <c r="Q1425" t="s">
        <v>10</v>
      </c>
      <c r="R1425" s="1">
        <v>44996</v>
      </c>
      <c r="S1425" t="s">
        <v>773</v>
      </c>
      <c r="T1425" t="s">
        <v>59</v>
      </c>
      <c r="U1425" t="s">
        <v>176</v>
      </c>
      <c r="V1425" t="s">
        <v>265</v>
      </c>
      <c r="W1425">
        <v>1479</v>
      </c>
      <c r="X1425" t="s">
        <v>2706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45910</v>
      </c>
      <c r="AW1425" s="106">
        <v>3.5</v>
      </c>
      <c r="AX1425" s="40">
        <f>VLOOKUP(dummy_data!$AU1425,dummy_oppeained!B:C,2,0)</f>
        <v>8</v>
      </c>
      <c r="AY1425" s="22" t="str">
        <f>VLOOKUP(AT1425,dummy_oppeained!B:D,3,0)</f>
        <v>eksam (eristav hindamine)</v>
      </c>
      <c r="AZ1425" s="72">
        <f>VLOOKUP(AS:AS,hinded_abi!B:D,3,0)</f>
        <v>5</v>
      </c>
      <c r="BA1425" s="26">
        <f t="shared" si="66"/>
        <v>40</v>
      </c>
      <c r="BB1425" s="27">
        <f t="shared" si="67"/>
        <v>8</v>
      </c>
      <c r="BC1425" s="95" t="str">
        <f t="shared" si="68"/>
        <v>S00058_30907199005_õppeaine37_45910</v>
      </c>
      <c r="BD1425" s="99">
        <f>COUNTIF($BC$2:BC1425, BC1425)</f>
        <v>1</v>
      </c>
    </row>
    <row r="1426" spans="1:56" hidden="1" x14ac:dyDescent="0.25">
      <c r="A1426" t="s">
        <v>362</v>
      </c>
      <c r="B1426" t="s">
        <v>252</v>
      </c>
      <c r="C1426" t="s">
        <v>156</v>
      </c>
      <c r="D1426" t="s">
        <v>911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938</v>
      </c>
      <c r="Q1426" t="s">
        <v>10</v>
      </c>
      <c r="R1426" s="1">
        <v>44996</v>
      </c>
      <c r="S1426" t="s">
        <v>773</v>
      </c>
      <c r="T1426" t="s">
        <v>59</v>
      </c>
      <c r="U1426" t="s">
        <v>176</v>
      </c>
      <c r="V1426" t="s">
        <v>265</v>
      </c>
      <c r="W1426">
        <v>1479</v>
      </c>
      <c r="X1426" t="s">
        <v>2706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44814</v>
      </c>
      <c r="AW1426" s="106">
        <v>3.5</v>
      </c>
      <c r="AX1426" s="15">
        <f>VLOOKUP(dummy_data!$AU1426,dummy_oppeained!B:C,2,0)</f>
        <v>3</v>
      </c>
      <c r="AY1426" s="22" t="str">
        <f>VLOOKUP(AT1426,dummy_oppeained!B:D,3,0)</f>
        <v>arvestus (mitteeristav)</v>
      </c>
      <c r="AZ1426" s="72" t="str">
        <f>VLOOKUP(AS:AS,hinded_abi!B:D,3,0)</f>
        <v>NULL</v>
      </c>
      <c r="BA1426" s="26" t="str">
        <f t="shared" si="66"/>
        <v/>
      </c>
      <c r="BB1426" s="27">
        <f t="shared" si="67"/>
        <v>0</v>
      </c>
      <c r="BC1426" s="95" t="str">
        <f t="shared" si="68"/>
        <v>S00058_30907199005_õppeaine7_44814</v>
      </c>
      <c r="BD1426" s="99">
        <f>COUNTIF($BC$2:BC1426, BC1426)</f>
        <v>1</v>
      </c>
    </row>
    <row r="1427" spans="1:56" x14ac:dyDescent="0.25">
      <c r="A1427" t="s">
        <v>364</v>
      </c>
      <c r="B1427" t="s">
        <v>207</v>
      </c>
      <c r="C1427" t="s">
        <v>384</v>
      </c>
      <c r="D1427" t="s">
        <v>912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923</v>
      </c>
      <c r="Q1427" t="s">
        <v>246</v>
      </c>
      <c r="R1427" s="1">
        <v>45777</v>
      </c>
      <c r="S1427" t="s">
        <v>773</v>
      </c>
      <c r="T1427" t="s">
        <v>191</v>
      </c>
      <c r="U1427" t="s">
        <v>176</v>
      </c>
      <c r="V1427" t="s">
        <v>228</v>
      </c>
      <c r="W1427">
        <v>194200</v>
      </c>
      <c r="X1427" t="s">
        <v>2707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45332</v>
      </c>
      <c r="AW1427" s="106">
        <v>4.5</v>
      </c>
      <c r="AX1427" s="40">
        <f>VLOOKUP(dummy_data!$AU1427,dummy_oppeained!B:C,2,0)</f>
        <v>3</v>
      </c>
      <c r="AY1427" s="22" t="str">
        <f>VLOOKUP(AT1427,dummy_oppeained!B:D,3,0)</f>
        <v>arvestus (mitteeristav)</v>
      </c>
      <c r="AZ1427" s="72" t="str">
        <f>VLOOKUP(AS:AS,hinded_abi!B:D,3,0)</f>
        <v>NULL</v>
      </c>
      <c r="BA1427" s="26" t="str">
        <f t="shared" si="66"/>
        <v/>
      </c>
      <c r="BB1427" s="27">
        <f t="shared" si="67"/>
        <v>0</v>
      </c>
      <c r="BC1427" s="95" t="str">
        <f t="shared" si="68"/>
        <v>S00059_57710228857_õppeaine73_45332</v>
      </c>
      <c r="BD1427" s="99">
        <f>COUNTIF($BC$2:BC1427, BC1427)</f>
        <v>1</v>
      </c>
    </row>
    <row r="1428" spans="1:56" x14ac:dyDescent="0.25">
      <c r="A1428" t="s">
        <v>364</v>
      </c>
      <c r="B1428" t="s">
        <v>207</v>
      </c>
      <c r="C1428" t="s">
        <v>384</v>
      </c>
      <c r="D1428" t="s">
        <v>912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923</v>
      </c>
      <c r="Q1428" t="s">
        <v>246</v>
      </c>
      <c r="R1428" s="1">
        <v>45777</v>
      </c>
      <c r="S1428" t="s">
        <v>773</v>
      </c>
      <c r="T1428" t="s">
        <v>191</v>
      </c>
      <c r="U1428" t="s">
        <v>176</v>
      </c>
      <c r="V1428" t="s">
        <v>228</v>
      </c>
      <c r="W1428">
        <v>194200</v>
      </c>
      <c r="X1428" t="s">
        <v>2707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45910</v>
      </c>
      <c r="AW1428" s="106">
        <v>4.5</v>
      </c>
      <c r="AX1428" s="15">
        <f>VLOOKUP(dummy_data!$AU1428,dummy_oppeained!B:C,2,0)</f>
        <v>6</v>
      </c>
      <c r="AY1428" s="22" t="str">
        <f>VLOOKUP(AT1428,dummy_oppeained!B:D,3,0)</f>
        <v>hindeline arvestus (eristav hindamine)</v>
      </c>
      <c r="AZ1428" s="72">
        <f>VLOOKUP(AS:AS,hinded_abi!B:D,3,0)</f>
        <v>0</v>
      </c>
      <c r="BA1428" s="26">
        <f t="shared" si="66"/>
        <v>0</v>
      </c>
      <c r="BB1428" s="27">
        <f t="shared" si="67"/>
        <v>6</v>
      </c>
      <c r="BC1428" s="95" t="str">
        <f t="shared" si="68"/>
        <v>S00059_57710228857_õppeaine14_45910</v>
      </c>
      <c r="BD1428" s="99">
        <f>COUNTIF($BC$2:BC1428, BC1428)</f>
        <v>1</v>
      </c>
    </row>
    <row r="1429" spans="1:56" x14ac:dyDescent="0.25">
      <c r="A1429" t="s">
        <v>364</v>
      </c>
      <c r="B1429" t="s">
        <v>207</v>
      </c>
      <c r="C1429" t="s">
        <v>384</v>
      </c>
      <c r="D1429" t="s">
        <v>912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923</v>
      </c>
      <c r="Q1429" t="s">
        <v>246</v>
      </c>
      <c r="R1429" s="1">
        <v>45777</v>
      </c>
      <c r="S1429" t="s">
        <v>773</v>
      </c>
      <c r="T1429" t="s">
        <v>191</v>
      </c>
      <c r="U1429" t="s">
        <v>176</v>
      </c>
      <c r="V1429" t="s">
        <v>228</v>
      </c>
      <c r="W1429">
        <v>194200</v>
      </c>
      <c r="X1429" t="s">
        <v>2707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45698</v>
      </c>
      <c r="AW1429" s="106">
        <v>4.5</v>
      </c>
      <c r="AX1429" s="40">
        <f>VLOOKUP(dummy_data!$AU1429,dummy_oppeained!B:C,2,0)</f>
        <v>6</v>
      </c>
      <c r="AY1429" s="22" t="str">
        <f>VLOOKUP(AT1429,dummy_oppeained!B:D,3,0)</f>
        <v>hindeline arvestus (eristav hindamine)</v>
      </c>
      <c r="AZ1429" s="72">
        <f>VLOOKUP(AS:AS,hinded_abi!B:D,3,0)</f>
        <v>0</v>
      </c>
      <c r="BA1429" s="26">
        <f t="shared" si="66"/>
        <v>0</v>
      </c>
      <c r="BB1429" s="27">
        <f t="shared" si="67"/>
        <v>6</v>
      </c>
      <c r="BC1429" s="95" t="str">
        <f t="shared" si="68"/>
        <v>S00059_57710228857_õppeaine58_45698</v>
      </c>
      <c r="BD1429" s="99">
        <f>COUNTIF($BC$2:BC1429, BC1429)</f>
        <v>1</v>
      </c>
    </row>
    <row r="1430" spans="1:56" x14ac:dyDescent="0.25">
      <c r="A1430" t="s">
        <v>364</v>
      </c>
      <c r="B1430" t="s">
        <v>207</v>
      </c>
      <c r="C1430" t="s">
        <v>384</v>
      </c>
      <c r="D1430" t="s">
        <v>912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923</v>
      </c>
      <c r="Q1430" t="s">
        <v>246</v>
      </c>
      <c r="R1430" s="1">
        <v>45777</v>
      </c>
      <c r="S1430" t="s">
        <v>773</v>
      </c>
      <c r="T1430" t="s">
        <v>191</v>
      </c>
      <c r="U1430" t="s">
        <v>176</v>
      </c>
      <c r="V1430" t="s">
        <v>228</v>
      </c>
      <c r="W1430">
        <v>194200</v>
      </c>
      <c r="X1430" t="s">
        <v>2707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44967</v>
      </c>
      <c r="AW1430" s="106">
        <v>4.5</v>
      </c>
      <c r="AX1430" s="15">
        <f>VLOOKUP(dummy_data!$AU1430,dummy_oppeained!B:C,2,0)</f>
        <v>2</v>
      </c>
      <c r="AY1430" s="22" t="str">
        <f>VLOOKUP(AT1430,dummy_oppeained!B:D,3,0)</f>
        <v>arvestus (mitteeristav)</v>
      </c>
      <c r="AZ1430" s="72" t="str">
        <f>VLOOKUP(AS:AS,hinded_abi!B:D,3,0)</f>
        <v>NULL</v>
      </c>
      <c r="BA1430" s="26" t="str">
        <f t="shared" si="66"/>
        <v/>
      </c>
      <c r="BB1430" s="27">
        <f t="shared" si="67"/>
        <v>0</v>
      </c>
      <c r="BC1430" s="95" t="str">
        <f t="shared" si="68"/>
        <v>S00059_57710228857_õppeaine74_44967</v>
      </c>
      <c r="BD1430" s="99">
        <f>COUNTIF($BC$2:BC1430, BC1430)</f>
        <v>1</v>
      </c>
    </row>
    <row r="1431" spans="1:56" x14ac:dyDescent="0.25">
      <c r="A1431" t="s">
        <v>364</v>
      </c>
      <c r="B1431" t="s">
        <v>207</v>
      </c>
      <c r="C1431" t="s">
        <v>384</v>
      </c>
      <c r="D1431" t="s">
        <v>912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923</v>
      </c>
      <c r="Q1431" t="s">
        <v>246</v>
      </c>
      <c r="R1431" s="1">
        <v>45777</v>
      </c>
      <c r="S1431" t="s">
        <v>773</v>
      </c>
      <c r="T1431" t="s">
        <v>191</v>
      </c>
      <c r="U1431" t="s">
        <v>176</v>
      </c>
      <c r="V1431" t="s">
        <v>228</v>
      </c>
      <c r="W1431">
        <v>194200</v>
      </c>
      <c r="X1431" t="s">
        <v>2707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44814</v>
      </c>
      <c r="AW1431" s="106">
        <v>4.5</v>
      </c>
      <c r="AX1431" s="40">
        <f>VLOOKUP(dummy_data!$AU1431,dummy_oppeained!B:C,2,0)</f>
        <v>6</v>
      </c>
      <c r="AY1431" s="22" t="str">
        <f>VLOOKUP(AT1431,dummy_oppeained!B:D,3,0)</f>
        <v>hindeline arvestus (eristav hindamine)</v>
      </c>
      <c r="AZ1431" s="72">
        <f>VLOOKUP(AS:AS,hinded_abi!B:D,3,0)</f>
        <v>2</v>
      </c>
      <c r="BA1431" s="26">
        <f t="shared" si="66"/>
        <v>12</v>
      </c>
      <c r="BB1431" s="27">
        <f t="shared" si="67"/>
        <v>6</v>
      </c>
      <c r="BC1431" s="95" t="str">
        <f t="shared" si="68"/>
        <v>S00059_57710228857_õppeaine8_44814</v>
      </c>
      <c r="BD1431" s="99">
        <f>COUNTIF($BC$2:BC1431, BC1431)</f>
        <v>1</v>
      </c>
    </row>
    <row r="1432" spans="1:56" hidden="1" x14ac:dyDescent="0.25">
      <c r="A1432" t="s">
        <v>365</v>
      </c>
      <c r="B1432" t="s">
        <v>207</v>
      </c>
      <c r="C1432" t="s">
        <v>113</v>
      </c>
      <c r="D1432" t="s">
        <v>883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937</v>
      </c>
      <c r="Q1432" t="s">
        <v>57</v>
      </c>
      <c r="R1432" s="1">
        <v>44521</v>
      </c>
      <c r="S1432" t="s">
        <v>773</v>
      </c>
      <c r="T1432" t="s">
        <v>191</v>
      </c>
      <c r="U1432" t="s">
        <v>120</v>
      </c>
      <c r="V1432" t="s">
        <v>211</v>
      </c>
      <c r="W1432">
        <v>1477</v>
      </c>
      <c r="X1432" t="s">
        <v>2706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44449</v>
      </c>
      <c r="AW1432" s="106">
        <v>3</v>
      </c>
      <c r="AX1432" s="15">
        <f>VLOOKUP(dummy_data!$AU1432,dummy_oppeained!B:C,2,0)</f>
        <v>3</v>
      </c>
      <c r="AY1432" s="22" t="str">
        <f>VLOOKUP(AT1432,dummy_oppeained!B:D,3,0)</f>
        <v>arvestus (mitteeristav)</v>
      </c>
      <c r="AZ1432" s="72" t="str">
        <f>VLOOKUP(AS:AS,hinded_abi!B:D,3,0)</f>
        <v>NULL</v>
      </c>
      <c r="BA1432" s="26" t="str">
        <f t="shared" si="66"/>
        <v/>
      </c>
      <c r="BB1432" s="27">
        <f t="shared" si="67"/>
        <v>0</v>
      </c>
      <c r="BC1432" s="95" t="str">
        <f t="shared" si="68"/>
        <v>S00060_54710143106_õppeaine59_44449</v>
      </c>
      <c r="BD1432" s="99">
        <f>COUNTIF($BC$2:BC1432, BC1432)</f>
        <v>1</v>
      </c>
    </row>
    <row r="1433" spans="1:56" hidden="1" x14ac:dyDescent="0.25">
      <c r="A1433" t="s">
        <v>365</v>
      </c>
      <c r="B1433" t="s">
        <v>207</v>
      </c>
      <c r="C1433" t="s">
        <v>113</v>
      </c>
      <c r="D1433" t="s">
        <v>883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937</v>
      </c>
      <c r="Q1433" t="s">
        <v>57</v>
      </c>
      <c r="R1433" s="1">
        <v>44521</v>
      </c>
      <c r="S1433" t="s">
        <v>773</v>
      </c>
      <c r="T1433" t="s">
        <v>191</v>
      </c>
      <c r="U1433" t="s">
        <v>120</v>
      </c>
      <c r="V1433" t="s">
        <v>211</v>
      </c>
      <c r="W1433">
        <v>1477</v>
      </c>
      <c r="X1433" t="s">
        <v>2706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45698</v>
      </c>
      <c r="AW1433" s="106">
        <v>3</v>
      </c>
      <c r="AX1433" s="40">
        <f>VLOOKUP(dummy_data!$AU1433,dummy_oppeained!B:C,2,0)</f>
        <v>6</v>
      </c>
      <c r="AY1433" s="22" t="str">
        <f>VLOOKUP(AT1433,dummy_oppeained!B:D,3,0)</f>
        <v>hindeline arvestus (eristav hindamine)</v>
      </c>
      <c r="AZ1433" s="72">
        <f>VLOOKUP(AS:AS,hinded_abi!B:D,3,0)</f>
        <v>3</v>
      </c>
      <c r="BA1433" s="26">
        <f t="shared" si="66"/>
        <v>18</v>
      </c>
      <c r="BB1433" s="27">
        <f t="shared" si="67"/>
        <v>6</v>
      </c>
      <c r="BC1433" s="95" t="str">
        <f t="shared" si="68"/>
        <v>S00060_54710143106_õppeaine69_45698</v>
      </c>
      <c r="BD1433" s="99">
        <f>COUNTIF($BC$2:BC1433, BC1433)</f>
        <v>1</v>
      </c>
    </row>
    <row r="1434" spans="1:56" hidden="1" x14ac:dyDescent="0.25">
      <c r="A1434" t="s">
        <v>365</v>
      </c>
      <c r="B1434" t="s">
        <v>207</v>
      </c>
      <c r="C1434" t="s">
        <v>113</v>
      </c>
      <c r="D1434" t="s">
        <v>883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937</v>
      </c>
      <c r="Q1434" t="s">
        <v>57</v>
      </c>
      <c r="R1434" s="1">
        <v>44521</v>
      </c>
      <c r="S1434" t="s">
        <v>773</v>
      </c>
      <c r="T1434" t="s">
        <v>191</v>
      </c>
      <c r="U1434" t="s">
        <v>120</v>
      </c>
      <c r="V1434" t="s">
        <v>211</v>
      </c>
      <c r="W1434">
        <v>1477</v>
      </c>
      <c r="X1434" t="s">
        <v>2706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44237</v>
      </c>
      <c r="AW1434" s="106">
        <v>3</v>
      </c>
      <c r="AX1434" s="15">
        <f>VLOOKUP(dummy_data!$AU1434,dummy_oppeained!B:C,2,0)</f>
        <v>3</v>
      </c>
      <c r="AY1434" s="22" t="str">
        <f>VLOOKUP(AT1434,dummy_oppeained!B:D,3,0)</f>
        <v>arvestus (mitteeristav)</v>
      </c>
      <c r="AZ1434" s="72" t="str">
        <f>VLOOKUP(AS:AS,hinded_abi!B:D,3,0)</f>
        <v>NULL</v>
      </c>
      <c r="BA1434" s="26" t="str">
        <f t="shared" si="66"/>
        <v/>
      </c>
      <c r="BB1434" s="27">
        <f t="shared" si="67"/>
        <v>0</v>
      </c>
      <c r="BC1434" s="95" t="str">
        <f t="shared" si="68"/>
        <v>S00060_54710143106_õppeaine15_44237</v>
      </c>
      <c r="BD1434" s="99">
        <f>COUNTIF($BC$2:BC1434, BC1434)</f>
        <v>1</v>
      </c>
    </row>
    <row r="1435" spans="1:56" hidden="1" x14ac:dyDescent="0.25">
      <c r="A1435" t="s">
        <v>365</v>
      </c>
      <c r="B1435" t="s">
        <v>207</v>
      </c>
      <c r="C1435" t="s">
        <v>113</v>
      </c>
      <c r="D1435" t="s">
        <v>883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937</v>
      </c>
      <c r="Q1435" t="s">
        <v>57</v>
      </c>
      <c r="R1435" s="1">
        <v>44521</v>
      </c>
      <c r="S1435" t="s">
        <v>773</v>
      </c>
      <c r="T1435" t="s">
        <v>191</v>
      </c>
      <c r="U1435" t="s">
        <v>120</v>
      </c>
      <c r="V1435" t="s">
        <v>211</v>
      </c>
      <c r="W1435">
        <v>1477</v>
      </c>
      <c r="X1435" t="s">
        <v>2706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45332</v>
      </c>
      <c r="AW1435" s="106">
        <v>3</v>
      </c>
      <c r="AX1435" s="40">
        <f>VLOOKUP(dummy_data!$AU1435,dummy_oppeained!B:C,2,0)</f>
        <v>6</v>
      </c>
      <c r="AY1435" s="22" t="str">
        <f>VLOOKUP(AT1435,dummy_oppeained!B:D,3,0)</f>
        <v>hindeline arvestus (eristav hindamine)</v>
      </c>
      <c r="AZ1435" s="72">
        <f>VLOOKUP(AS:AS,hinded_abi!B:D,3,0)</f>
        <v>3</v>
      </c>
      <c r="BA1435" s="26">
        <f t="shared" si="66"/>
        <v>18</v>
      </c>
      <c r="BB1435" s="27">
        <f t="shared" si="67"/>
        <v>6</v>
      </c>
      <c r="BC1435" s="95" t="str">
        <f t="shared" si="68"/>
        <v>S00060_54710143106_õppeaine30_45332</v>
      </c>
      <c r="BD1435" s="99">
        <f>COUNTIF($BC$2:BC1435, BC1435)</f>
        <v>1</v>
      </c>
    </row>
    <row r="1436" spans="1:56" hidden="1" x14ac:dyDescent="0.25">
      <c r="A1436" t="s">
        <v>365</v>
      </c>
      <c r="B1436" t="s">
        <v>207</v>
      </c>
      <c r="C1436" t="s">
        <v>113</v>
      </c>
      <c r="D1436" t="s">
        <v>883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937</v>
      </c>
      <c r="Q1436" t="s">
        <v>57</v>
      </c>
      <c r="R1436" s="1">
        <v>44521</v>
      </c>
      <c r="S1436" t="s">
        <v>773</v>
      </c>
      <c r="T1436" t="s">
        <v>191</v>
      </c>
      <c r="U1436" t="s">
        <v>120</v>
      </c>
      <c r="V1436" t="s">
        <v>211</v>
      </c>
      <c r="W1436">
        <v>1477</v>
      </c>
      <c r="X1436" t="s">
        <v>2706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45179</v>
      </c>
      <c r="AW1436" s="106">
        <v>3</v>
      </c>
      <c r="AX1436" s="15">
        <f>VLOOKUP(dummy_data!$AU1436,dummy_oppeained!B:C,2,0)</f>
        <v>3</v>
      </c>
      <c r="AY1436" s="22" t="str">
        <f>VLOOKUP(AT1436,dummy_oppeained!B:D,3,0)</f>
        <v>arvestus (mitteeristav)</v>
      </c>
      <c r="AZ1436" s="72" t="str">
        <f>VLOOKUP(AS:AS,hinded_abi!B:D,3,0)</f>
        <v>NULL</v>
      </c>
      <c r="BA1436" s="26" t="str">
        <f t="shared" si="66"/>
        <v/>
      </c>
      <c r="BB1436" s="27">
        <f t="shared" si="67"/>
        <v>0</v>
      </c>
      <c r="BC1436" s="95" t="str">
        <f t="shared" si="68"/>
        <v>S00060_54710143106_õppeaine85_45179</v>
      </c>
      <c r="BD1436" s="99">
        <f>COUNTIF($BC$2:BC1436, BC1436)</f>
        <v>1</v>
      </c>
    </row>
    <row r="1437" spans="1:56" hidden="1" x14ac:dyDescent="0.25">
      <c r="A1437" t="s">
        <v>365</v>
      </c>
      <c r="B1437" t="s">
        <v>207</v>
      </c>
      <c r="C1437" t="s">
        <v>113</v>
      </c>
      <c r="D1437" t="s">
        <v>883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937</v>
      </c>
      <c r="Q1437" t="s">
        <v>57</v>
      </c>
      <c r="R1437" s="1">
        <v>44521</v>
      </c>
      <c r="S1437" t="s">
        <v>773</v>
      </c>
      <c r="T1437" t="s">
        <v>191</v>
      </c>
      <c r="U1437" t="s">
        <v>120</v>
      </c>
      <c r="V1437" t="s">
        <v>211</v>
      </c>
      <c r="W1437">
        <v>1477</v>
      </c>
      <c r="X1437" t="s">
        <v>2706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44602</v>
      </c>
      <c r="AW1437" s="106">
        <v>3</v>
      </c>
      <c r="AX1437" s="40">
        <f>VLOOKUP(dummy_data!$AU1437,dummy_oppeained!B:C,2,0)</f>
        <v>6</v>
      </c>
      <c r="AY1437" s="22" t="str">
        <f>VLOOKUP(AT1437,dummy_oppeained!B:D,3,0)</f>
        <v>hindeline arvestus (eristav hindamine)</v>
      </c>
      <c r="AZ1437" s="72">
        <f>VLOOKUP(AS:AS,hinded_abi!B:D,3,0)</f>
        <v>1</v>
      </c>
      <c r="BA1437" s="26">
        <f t="shared" si="66"/>
        <v>6</v>
      </c>
      <c r="BB1437" s="27">
        <f t="shared" si="67"/>
        <v>6</v>
      </c>
      <c r="BC1437" s="95" t="str">
        <f t="shared" si="68"/>
        <v>S00060_54710143106_õppeaine58_44602</v>
      </c>
      <c r="BD1437" s="99">
        <f>COUNTIF($BC$2:BC1437, BC1437)</f>
        <v>1</v>
      </c>
    </row>
    <row r="1438" spans="1:56" hidden="1" x14ac:dyDescent="0.25">
      <c r="A1438" t="s">
        <v>365</v>
      </c>
      <c r="B1438" t="s">
        <v>207</v>
      </c>
      <c r="C1438" t="s">
        <v>113</v>
      </c>
      <c r="D1438" t="s">
        <v>883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937</v>
      </c>
      <c r="Q1438" t="s">
        <v>57</v>
      </c>
      <c r="R1438" s="1">
        <v>44521</v>
      </c>
      <c r="S1438" t="s">
        <v>773</v>
      </c>
      <c r="T1438" t="s">
        <v>191</v>
      </c>
      <c r="U1438" t="s">
        <v>120</v>
      </c>
      <c r="V1438" t="s">
        <v>211</v>
      </c>
      <c r="W1438">
        <v>1477</v>
      </c>
      <c r="X1438" t="s">
        <v>2706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45545</v>
      </c>
      <c r="AW1438" s="106">
        <v>3</v>
      </c>
      <c r="AX1438" s="15">
        <f>VLOOKUP(dummy_data!$AU1438,dummy_oppeained!B:C,2,0)</f>
        <v>6</v>
      </c>
      <c r="AY1438" s="22" t="str">
        <f>VLOOKUP(AT1438,dummy_oppeained!B:D,3,0)</f>
        <v>hindeline arvestus (eristav hindamine)</v>
      </c>
      <c r="AZ1438" s="72">
        <f>VLOOKUP(AS:AS,hinded_abi!B:D,3,0)</f>
        <v>5</v>
      </c>
      <c r="BA1438" s="26">
        <f t="shared" si="66"/>
        <v>30</v>
      </c>
      <c r="BB1438" s="27">
        <f t="shared" si="67"/>
        <v>6</v>
      </c>
      <c r="BC1438" s="95" t="str">
        <f t="shared" si="68"/>
        <v>S00060_54710143106_õppeaine98_45545</v>
      </c>
      <c r="BD1438" s="99">
        <f>COUNTIF($BC$2:BC1438, BC1438)</f>
        <v>1</v>
      </c>
    </row>
    <row r="1439" spans="1:56" hidden="1" x14ac:dyDescent="0.25">
      <c r="A1439" t="s">
        <v>365</v>
      </c>
      <c r="B1439" t="s">
        <v>207</v>
      </c>
      <c r="C1439" t="s">
        <v>113</v>
      </c>
      <c r="D1439" t="s">
        <v>883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937</v>
      </c>
      <c r="Q1439" t="s">
        <v>57</v>
      </c>
      <c r="R1439" s="1">
        <v>44521</v>
      </c>
      <c r="S1439" t="s">
        <v>773</v>
      </c>
      <c r="T1439" t="s">
        <v>191</v>
      </c>
      <c r="U1439" t="s">
        <v>120</v>
      </c>
      <c r="V1439" t="s">
        <v>211</v>
      </c>
      <c r="W1439">
        <v>1477</v>
      </c>
      <c r="X1439" t="s">
        <v>2706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45332</v>
      </c>
      <c r="AW1439" s="106">
        <v>3</v>
      </c>
      <c r="AX1439" s="40">
        <f>VLOOKUP(dummy_data!$AU1439,dummy_oppeained!B:C,2,0)</f>
        <v>6</v>
      </c>
      <c r="AY1439" s="22" t="str">
        <f>VLOOKUP(AT1439,dummy_oppeained!B:D,3,0)</f>
        <v>hindeline arvestus (eristav hindamine)</v>
      </c>
      <c r="AZ1439" s="72">
        <f>VLOOKUP(AS:AS,hinded_abi!B:D,3,0)</f>
        <v>0</v>
      </c>
      <c r="BA1439" s="26">
        <f t="shared" si="66"/>
        <v>0</v>
      </c>
      <c r="BB1439" s="27">
        <f t="shared" si="67"/>
        <v>6</v>
      </c>
      <c r="BC1439" s="95" t="str">
        <f t="shared" si="68"/>
        <v>S00060_54710143106_õppeaine84_45332</v>
      </c>
      <c r="BD1439" s="99">
        <f>COUNTIF($BC$2:BC1439, BC1439)</f>
        <v>1</v>
      </c>
    </row>
    <row r="1440" spans="1:56" hidden="1" x14ac:dyDescent="0.25">
      <c r="A1440" t="s">
        <v>365</v>
      </c>
      <c r="B1440" t="s">
        <v>207</v>
      </c>
      <c r="C1440" t="s">
        <v>113</v>
      </c>
      <c r="D1440" t="s">
        <v>883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937</v>
      </c>
      <c r="Q1440" t="s">
        <v>57</v>
      </c>
      <c r="R1440" s="1">
        <v>44521</v>
      </c>
      <c r="S1440" t="s">
        <v>773</v>
      </c>
      <c r="T1440" t="s">
        <v>191</v>
      </c>
      <c r="U1440" t="s">
        <v>120</v>
      </c>
      <c r="V1440" t="s">
        <v>211</v>
      </c>
      <c r="W1440">
        <v>1477</v>
      </c>
      <c r="X1440" t="s">
        <v>2706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44237</v>
      </c>
      <c r="AW1440" s="106">
        <v>3</v>
      </c>
      <c r="AX1440" s="15">
        <f>VLOOKUP(dummy_data!$AU1440,dummy_oppeained!B:C,2,0)</f>
        <v>3</v>
      </c>
      <c r="AY1440" s="22" t="str">
        <f>VLOOKUP(AT1440,dummy_oppeained!B:D,3,0)</f>
        <v>arvestus (mitteeristav)</v>
      </c>
      <c r="AZ1440" s="72" t="str">
        <f>VLOOKUP(AS:AS,hinded_abi!B:D,3,0)</f>
        <v>NULL</v>
      </c>
      <c r="BA1440" s="26" t="str">
        <f t="shared" si="66"/>
        <v/>
      </c>
      <c r="BB1440" s="27">
        <f t="shared" si="67"/>
        <v>0</v>
      </c>
      <c r="BC1440" s="95" t="str">
        <f t="shared" si="68"/>
        <v>S00060_54710143106_õppeaine76_44237</v>
      </c>
      <c r="BD1440" s="99">
        <f>COUNTIF($BC$2:BC1440, BC1440)</f>
        <v>1</v>
      </c>
    </row>
    <row r="1441" spans="1:56" hidden="1" x14ac:dyDescent="0.25">
      <c r="A1441" t="s">
        <v>365</v>
      </c>
      <c r="B1441" t="s">
        <v>207</v>
      </c>
      <c r="C1441" t="s">
        <v>113</v>
      </c>
      <c r="D1441" t="s">
        <v>883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937</v>
      </c>
      <c r="Q1441" t="s">
        <v>57</v>
      </c>
      <c r="R1441" s="1">
        <v>44521</v>
      </c>
      <c r="S1441" t="s">
        <v>773</v>
      </c>
      <c r="T1441" t="s">
        <v>191</v>
      </c>
      <c r="U1441" t="s">
        <v>120</v>
      </c>
      <c r="V1441" t="s">
        <v>211</v>
      </c>
      <c r="W1441">
        <v>1477</v>
      </c>
      <c r="X1441" t="s">
        <v>2706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44084</v>
      </c>
      <c r="AW1441" s="106">
        <v>3</v>
      </c>
      <c r="AX1441" s="40">
        <f>VLOOKUP(dummy_data!$AU1441,dummy_oppeained!B:C,2,0)</f>
        <v>3</v>
      </c>
      <c r="AY1441" s="22" t="str">
        <f>VLOOKUP(AT1441,dummy_oppeained!B:D,3,0)</f>
        <v>arvestus (mitteeristav)</v>
      </c>
      <c r="AZ1441" s="72" t="str">
        <f>VLOOKUP(AS:AS,hinded_abi!B:D,3,0)</f>
        <v>NULL</v>
      </c>
      <c r="BA1441" s="26" t="str">
        <f t="shared" si="66"/>
        <v/>
      </c>
      <c r="BB1441" s="27">
        <f t="shared" si="67"/>
        <v>0</v>
      </c>
      <c r="BC1441" s="95" t="str">
        <f t="shared" si="68"/>
        <v>S00060_54710143106_õppeaine21_44084</v>
      </c>
      <c r="BD1441" s="99">
        <f>COUNTIF($BC$2:BC1441, BC1441)</f>
        <v>1</v>
      </c>
    </row>
    <row r="1442" spans="1:56" hidden="1" x14ac:dyDescent="0.25">
      <c r="A1442" t="s">
        <v>365</v>
      </c>
      <c r="B1442" t="s">
        <v>207</v>
      </c>
      <c r="C1442" t="s">
        <v>113</v>
      </c>
      <c r="D1442" t="s">
        <v>883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937</v>
      </c>
      <c r="Q1442" t="s">
        <v>57</v>
      </c>
      <c r="R1442" s="1">
        <v>44521</v>
      </c>
      <c r="S1442" t="s">
        <v>773</v>
      </c>
      <c r="T1442" t="s">
        <v>191</v>
      </c>
      <c r="U1442" t="s">
        <v>120</v>
      </c>
      <c r="V1442" t="s">
        <v>211</v>
      </c>
      <c r="W1442">
        <v>1477</v>
      </c>
      <c r="X1442" t="s">
        <v>2706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45698</v>
      </c>
      <c r="AW1442" s="106">
        <v>3</v>
      </c>
      <c r="AX1442" s="15">
        <f>VLOOKUP(dummy_data!$AU1442,dummy_oppeained!B:C,2,0)</f>
        <v>6</v>
      </c>
      <c r="AY1442" s="22" t="str">
        <f>VLOOKUP(AT1442,dummy_oppeained!B:D,3,0)</f>
        <v>hindeline arvestus (eristav hindamine)</v>
      </c>
      <c r="AZ1442" s="72">
        <f>VLOOKUP(AS:AS,hinded_abi!B:D,3,0)</f>
        <v>2</v>
      </c>
      <c r="BA1442" s="26">
        <f t="shared" si="66"/>
        <v>12</v>
      </c>
      <c r="BB1442" s="27">
        <f t="shared" si="67"/>
        <v>6</v>
      </c>
      <c r="BC1442" s="95" t="str">
        <f t="shared" si="68"/>
        <v>S00060_54710143106_õppeaine92_45698</v>
      </c>
      <c r="BD1442" s="99">
        <f>COUNTIF($BC$2:BC1442, BC1442)</f>
        <v>1</v>
      </c>
    </row>
    <row r="1443" spans="1:56" hidden="1" x14ac:dyDescent="0.25">
      <c r="A1443" t="s">
        <v>365</v>
      </c>
      <c r="B1443" t="s">
        <v>207</v>
      </c>
      <c r="C1443" t="s">
        <v>113</v>
      </c>
      <c r="D1443" t="s">
        <v>883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937</v>
      </c>
      <c r="Q1443" t="s">
        <v>57</v>
      </c>
      <c r="R1443" s="1">
        <v>44521</v>
      </c>
      <c r="S1443" t="s">
        <v>773</v>
      </c>
      <c r="T1443" t="s">
        <v>191</v>
      </c>
      <c r="U1443" t="s">
        <v>120</v>
      </c>
      <c r="V1443" t="s">
        <v>211</v>
      </c>
      <c r="W1443">
        <v>1477</v>
      </c>
      <c r="X1443" t="s">
        <v>2706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45545</v>
      </c>
      <c r="AW1443" s="106">
        <v>3</v>
      </c>
      <c r="AX1443" s="40">
        <f>VLOOKUP(dummy_data!$AU1443,dummy_oppeained!B:C,2,0)</f>
        <v>6</v>
      </c>
      <c r="AY1443" s="22" t="str">
        <f>VLOOKUP(AT1443,dummy_oppeained!B:D,3,0)</f>
        <v>hindeline arvestus (eristav hindamine)</v>
      </c>
      <c r="AZ1443" s="72">
        <f>VLOOKUP(AS:AS,hinded_abi!B:D,3,0)</f>
        <v>0</v>
      </c>
      <c r="BA1443" s="26">
        <f t="shared" si="66"/>
        <v>0</v>
      </c>
      <c r="BB1443" s="27">
        <f t="shared" si="67"/>
        <v>6</v>
      </c>
      <c r="BC1443" s="95" t="str">
        <f t="shared" si="68"/>
        <v>S00060_54710143106_õppeaine64_45545</v>
      </c>
      <c r="BD1443" s="99">
        <f>COUNTIF($BC$2:BC1443, BC1443)</f>
        <v>1</v>
      </c>
    </row>
    <row r="1444" spans="1:56" hidden="1" x14ac:dyDescent="0.25">
      <c r="A1444" t="s">
        <v>365</v>
      </c>
      <c r="B1444" t="s">
        <v>207</v>
      </c>
      <c r="C1444" t="s">
        <v>113</v>
      </c>
      <c r="D1444" t="s">
        <v>883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937</v>
      </c>
      <c r="Q1444" t="s">
        <v>57</v>
      </c>
      <c r="R1444" s="1">
        <v>44521</v>
      </c>
      <c r="S1444" t="s">
        <v>773</v>
      </c>
      <c r="T1444" t="s">
        <v>191</v>
      </c>
      <c r="U1444" t="s">
        <v>120</v>
      </c>
      <c r="V1444" t="s">
        <v>211</v>
      </c>
      <c r="W1444">
        <v>1477</v>
      </c>
      <c r="X1444" t="s">
        <v>2706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45545</v>
      </c>
      <c r="AW1444" s="106">
        <v>3</v>
      </c>
      <c r="AX1444" s="15">
        <f>VLOOKUP(dummy_data!$AU1444,dummy_oppeained!B:C,2,0)</f>
        <v>5</v>
      </c>
      <c r="AY1444" s="22" t="str">
        <f>VLOOKUP(AT1444,dummy_oppeained!B:D,3,0)</f>
        <v>hindeline arvestus (eristav hindamine)</v>
      </c>
      <c r="AZ1444" s="72">
        <f>VLOOKUP(AS:AS,hinded_abi!B:D,3,0)</f>
        <v>0</v>
      </c>
      <c r="BA1444" s="26">
        <f t="shared" si="66"/>
        <v>0</v>
      </c>
      <c r="BB1444" s="27">
        <f t="shared" si="67"/>
        <v>5</v>
      </c>
      <c r="BC1444" s="95" t="str">
        <f t="shared" si="68"/>
        <v>S00060_54710143106_õppeaine67_45545</v>
      </c>
      <c r="BD1444" s="99">
        <f>COUNTIF($BC$2:BC1444, BC1444)</f>
        <v>1</v>
      </c>
    </row>
    <row r="1445" spans="1:56" hidden="1" x14ac:dyDescent="0.25">
      <c r="A1445" t="s">
        <v>365</v>
      </c>
      <c r="B1445" t="s">
        <v>207</v>
      </c>
      <c r="C1445" t="s">
        <v>113</v>
      </c>
      <c r="D1445" t="s">
        <v>883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937</v>
      </c>
      <c r="Q1445" t="s">
        <v>57</v>
      </c>
      <c r="R1445" s="1">
        <v>44521</v>
      </c>
      <c r="S1445" t="s">
        <v>773</v>
      </c>
      <c r="T1445" t="s">
        <v>191</v>
      </c>
      <c r="U1445" t="s">
        <v>120</v>
      </c>
      <c r="V1445" t="s">
        <v>211</v>
      </c>
      <c r="W1445">
        <v>1477</v>
      </c>
      <c r="X1445" t="s">
        <v>2706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45698</v>
      </c>
      <c r="AW1445" s="106">
        <v>3</v>
      </c>
      <c r="AX1445" s="40">
        <f>VLOOKUP(dummy_data!$AU1445,dummy_oppeained!B:C,2,0)</f>
        <v>6</v>
      </c>
      <c r="AY1445" s="22" t="str">
        <f>VLOOKUP(AT1445,dummy_oppeained!B:D,3,0)</f>
        <v>hindeline arvestus (eristav hindamine)</v>
      </c>
      <c r="AZ1445" s="72">
        <f>VLOOKUP(AS:AS,hinded_abi!B:D,3,0)</f>
        <v>0</v>
      </c>
      <c r="BA1445" s="26">
        <f t="shared" si="66"/>
        <v>0</v>
      </c>
      <c r="BB1445" s="27">
        <f t="shared" si="67"/>
        <v>6</v>
      </c>
      <c r="BC1445" s="95" t="str">
        <f t="shared" si="68"/>
        <v>S00060_54710143106_õppeaine16_45698</v>
      </c>
      <c r="BD1445" s="99">
        <f>COUNTIF($BC$2:BC1445, BC1445)</f>
        <v>1</v>
      </c>
    </row>
    <row r="1446" spans="1:56" hidden="1" x14ac:dyDescent="0.25">
      <c r="A1446" t="s">
        <v>365</v>
      </c>
      <c r="B1446" t="s">
        <v>207</v>
      </c>
      <c r="C1446" t="s">
        <v>113</v>
      </c>
      <c r="D1446" t="s">
        <v>883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937</v>
      </c>
      <c r="Q1446" t="s">
        <v>57</v>
      </c>
      <c r="R1446" s="1">
        <v>44521</v>
      </c>
      <c r="S1446" t="s">
        <v>773</v>
      </c>
      <c r="T1446" t="s">
        <v>191</v>
      </c>
      <c r="U1446" t="s">
        <v>120</v>
      </c>
      <c r="V1446" t="s">
        <v>211</v>
      </c>
      <c r="W1446">
        <v>1477</v>
      </c>
      <c r="X1446" t="s">
        <v>2706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45545</v>
      </c>
      <c r="AW1446" s="106">
        <v>3</v>
      </c>
      <c r="AX1446" s="15">
        <f>VLOOKUP(dummy_data!$AU1446,dummy_oppeained!B:C,2,0)</f>
        <v>5</v>
      </c>
      <c r="AY1446" s="22" t="str">
        <f>VLOOKUP(AT1446,dummy_oppeained!B:D,3,0)</f>
        <v>hindeline arvestus (eristav hindamine)</v>
      </c>
      <c r="AZ1446" s="72">
        <f>VLOOKUP(AS:AS,hinded_abi!B:D,3,0)</f>
        <v>0</v>
      </c>
      <c r="BA1446" s="26">
        <f t="shared" si="66"/>
        <v>0</v>
      </c>
      <c r="BB1446" s="27">
        <f t="shared" si="67"/>
        <v>5</v>
      </c>
      <c r="BC1446" s="95" t="str">
        <f t="shared" si="68"/>
        <v>S00060_54710143106_õppeaine25_45545</v>
      </c>
      <c r="BD1446" s="99">
        <f>COUNTIF($BC$2:BC1446, BC1446)</f>
        <v>1</v>
      </c>
    </row>
    <row r="1447" spans="1:56" hidden="1" x14ac:dyDescent="0.25">
      <c r="A1447" t="s">
        <v>365</v>
      </c>
      <c r="B1447" t="s">
        <v>207</v>
      </c>
      <c r="C1447" t="s">
        <v>113</v>
      </c>
      <c r="D1447" t="s">
        <v>883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937</v>
      </c>
      <c r="Q1447" t="s">
        <v>57</v>
      </c>
      <c r="R1447" s="1">
        <v>44521</v>
      </c>
      <c r="S1447" t="s">
        <v>773</v>
      </c>
      <c r="T1447" t="s">
        <v>191</v>
      </c>
      <c r="U1447" t="s">
        <v>120</v>
      </c>
      <c r="V1447" t="s">
        <v>211</v>
      </c>
      <c r="W1447">
        <v>1477</v>
      </c>
      <c r="X1447" t="s">
        <v>2706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45179</v>
      </c>
      <c r="AW1447" s="106">
        <v>3</v>
      </c>
      <c r="AX1447" s="40">
        <f>VLOOKUP(dummy_data!$AU1447,dummy_oppeained!B:C,2,0)</f>
        <v>8</v>
      </c>
      <c r="AY1447" s="22" t="str">
        <f>VLOOKUP(AT1447,dummy_oppeained!B:D,3,0)</f>
        <v>eksam (eristav hindamine)</v>
      </c>
      <c r="AZ1447" s="72">
        <f>VLOOKUP(AS:AS,hinded_abi!B:D,3,0)</f>
        <v>2</v>
      </c>
      <c r="BA1447" s="26">
        <f t="shared" si="66"/>
        <v>16</v>
      </c>
      <c r="BB1447" s="27">
        <f t="shared" si="67"/>
        <v>8</v>
      </c>
      <c r="BC1447" s="95" t="str">
        <f t="shared" si="68"/>
        <v>S00060_54710143106_õppeaine37_45179</v>
      </c>
      <c r="BD1447" s="99">
        <f>COUNTIF($BC$2:BC1447, BC1447)</f>
        <v>1</v>
      </c>
    </row>
    <row r="1448" spans="1:56" hidden="1" x14ac:dyDescent="0.25">
      <c r="A1448" t="s">
        <v>365</v>
      </c>
      <c r="B1448" t="s">
        <v>207</v>
      </c>
      <c r="C1448" t="s">
        <v>113</v>
      </c>
      <c r="D1448" t="s">
        <v>883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937</v>
      </c>
      <c r="Q1448" t="s">
        <v>57</v>
      </c>
      <c r="R1448" s="1">
        <v>44521</v>
      </c>
      <c r="S1448" t="s">
        <v>773</v>
      </c>
      <c r="T1448" t="s">
        <v>191</v>
      </c>
      <c r="U1448" t="s">
        <v>120</v>
      </c>
      <c r="V1448" t="s">
        <v>211</v>
      </c>
      <c r="W1448">
        <v>1477</v>
      </c>
      <c r="X1448" t="s">
        <v>2706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44602</v>
      </c>
      <c r="AW1448" s="106">
        <v>3</v>
      </c>
      <c r="AX1448" s="15">
        <f>VLOOKUP(dummy_data!$AU1448,dummy_oppeained!B:C,2,0)</f>
        <v>3</v>
      </c>
      <c r="AY1448" s="22" t="str">
        <f>VLOOKUP(AT1448,dummy_oppeained!B:D,3,0)</f>
        <v>arvestus (mitteeristav)</v>
      </c>
      <c r="AZ1448" s="72" t="str">
        <f>VLOOKUP(AS:AS,hinded_abi!B:D,3,0)</f>
        <v>NULL</v>
      </c>
      <c r="BA1448" s="26" t="str">
        <f t="shared" si="66"/>
        <v/>
      </c>
      <c r="BB1448" s="27">
        <f t="shared" si="67"/>
        <v>0</v>
      </c>
      <c r="BC1448" s="95" t="str">
        <f t="shared" si="68"/>
        <v>S00060_54710143106_õppeaine6_44602</v>
      </c>
      <c r="BD1448" s="99">
        <f>COUNTIF($BC$2:BC1448, BC1448)</f>
        <v>1</v>
      </c>
    </row>
    <row r="1449" spans="1:56" hidden="1" x14ac:dyDescent="0.25">
      <c r="A1449" t="s">
        <v>365</v>
      </c>
      <c r="B1449" t="s">
        <v>207</v>
      </c>
      <c r="C1449" t="s">
        <v>113</v>
      </c>
      <c r="D1449" t="s">
        <v>883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937</v>
      </c>
      <c r="Q1449" t="s">
        <v>57</v>
      </c>
      <c r="R1449" s="1">
        <v>44521</v>
      </c>
      <c r="S1449" t="s">
        <v>773</v>
      </c>
      <c r="T1449" t="s">
        <v>191</v>
      </c>
      <c r="U1449" t="s">
        <v>120</v>
      </c>
      <c r="V1449" t="s">
        <v>211</v>
      </c>
      <c r="W1449">
        <v>1477</v>
      </c>
      <c r="X1449" t="s">
        <v>2706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45545</v>
      </c>
      <c r="AW1449" s="106">
        <v>3</v>
      </c>
      <c r="AX1449" s="40">
        <f>VLOOKUP(dummy_data!$AU1449,dummy_oppeained!B:C,2,0)</f>
        <v>2</v>
      </c>
      <c r="AY1449" s="22" t="str">
        <f>VLOOKUP(AT1449,dummy_oppeained!B:D,3,0)</f>
        <v>arvestus (mitteeristav)</v>
      </c>
      <c r="AZ1449" s="72" t="str">
        <f>VLOOKUP(AS:AS,hinded_abi!B:D,3,0)</f>
        <v>NULL</v>
      </c>
      <c r="BA1449" s="26" t="str">
        <f t="shared" si="66"/>
        <v/>
      </c>
      <c r="BB1449" s="27">
        <f t="shared" si="67"/>
        <v>0</v>
      </c>
      <c r="BC1449" s="95" t="str">
        <f t="shared" si="68"/>
        <v>S00060_54710143106_õppeaine60_45545</v>
      </c>
      <c r="BD1449" s="99">
        <f>COUNTIF($BC$2:BC1449, BC1449)</f>
        <v>1</v>
      </c>
    </row>
    <row r="1450" spans="1:56" hidden="1" x14ac:dyDescent="0.25">
      <c r="A1450" t="s">
        <v>365</v>
      </c>
      <c r="B1450" t="s">
        <v>207</v>
      </c>
      <c r="C1450" t="s">
        <v>113</v>
      </c>
      <c r="D1450" t="s">
        <v>883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937</v>
      </c>
      <c r="Q1450" t="s">
        <v>57</v>
      </c>
      <c r="R1450" s="1">
        <v>44521</v>
      </c>
      <c r="S1450" t="s">
        <v>773</v>
      </c>
      <c r="T1450" t="s">
        <v>191</v>
      </c>
      <c r="U1450" t="s">
        <v>120</v>
      </c>
      <c r="V1450" t="s">
        <v>211</v>
      </c>
      <c r="W1450">
        <v>1477</v>
      </c>
      <c r="X1450" t="s">
        <v>2706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44237</v>
      </c>
      <c r="AW1450" s="106">
        <v>3</v>
      </c>
      <c r="AX1450" s="15">
        <f>VLOOKUP(dummy_data!$AU1450,dummy_oppeained!B:C,2,0)</f>
        <v>6</v>
      </c>
      <c r="AY1450" s="22" t="str">
        <f>VLOOKUP(AT1450,dummy_oppeained!B:D,3,0)</f>
        <v>hindeline arvestus (eristav hindamine)</v>
      </c>
      <c r="AZ1450" s="72">
        <f>VLOOKUP(AS:AS,hinded_abi!B:D,3,0)</f>
        <v>0</v>
      </c>
      <c r="BA1450" s="26">
        <f t="shared" si="66"/>
        <v>0</v>
      </c>
      <c r="BB1450" s="27">
        <f t="shared" si="67"/>
        <v>6</v>
      </c>
      <c r="BC1450" s="95" t="str">
        <f t="shared" si="68"/>
        <v>S00060_54710143106_õppeaine97_44237</v>
      </c>
      <c r="BD1450" s="99">
        <f>COUNTIF($BC$2:BC1450, BC1450)</f>
        <v>1</v>
      </c>
    </row>
    <row r="1451" spans="1:56" hidden="1" x14ac:dyDescent="0.25">
      <c r="A1451" t="s">
        <v>365</v>
      </c>
      <c r="B1451" t="s">
        <v>207</v>
      </c>
      <c r="C1451" t="s">
        <v>113</v>
      </c>
      <c r="D1451" t="s">
        <v>883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937</v>
      </c>
      <c r="Q1451" t="s">
        <v>57</v>
      </c>
      <c r="R1451" s="1">
        <v>44521</v>
      </c>
      <c r="S1451" t="s">
        <v>773</v>
      </c>
      <c r="T1451" t="s">
        <v>191</v>
      </c>
      <c r="U1451" t="s">
        <v>120</v>
      </c>
      <c r="V1451" t="s">
        <v>211</v>
      </c>
      <c r="W1451">
        <v>1477</v>
      </c>
      <c r="X1451" t="s">
        <v>2706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44602</v>
      </c>
      <c r="AW1451" s="106">
        <v>3</v>
      </c>
      <c r="AX1451" s="40">
        <f>VLOOKUP(dummy_data!$AU1451,dummy_oppeained!B:C,2,0)</f>
        <v>5</v>
      </c>
      <c r="AY1451" s="22" t="str">
        <f>VLOOKUP(AT1451,dummy_oppeained!B:D,3,0)</f>
        <v>hindeline arvestus (eristav hindamine)</v>
      </c>
      <c r="AZ1451" s="72">
        <f>VLOOKUP(AS:AS,hinded_abi!B:D,3,0)</f>
        <v>2</v>
      </c>
      <c r="BA1451" s="26">
        <f t="shared" si="66"/>
        <v>10</v>
      </c>
      <c r="BB1451" s="27">
        <f t="shared" si="67"/>
        <v>5</v>
      </c>
      <c r="BC1451" s="95" t="str">
        <f t="shared" si="68"/>
        <v>S00060_54710143106_õppeaine68_44602</v>
      </c>
      <c r="BD1451" s="99">
        <f>COUNTIF($BC$2:BC1451, BC1451)</f>
        <v>1</v>
      </c>
    </row>
    <row r="1452" spans="1:56" hidden="1" x14ac:dyDescent="0.25">
      <c r="A1452" t="s">
        <v>365</v>
      </c>
      <c r="B1452" t="s">
        <v>207</v>
      </c>
      <c r="C1452" t="s">
        <v>113</v>
      </c>
      <c r="D1452" t="s">
        <v>883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937</v>
      </c>
      <c r="Q1452" t="s">
        <v>57</v>
      </c>
      <c r="R1452" s="1">
        <v>44521</v>
      </c>
      <c r="S1452" t="s">
        <v>773</v>
      </c>
      <c r="T1452" t="s">
        <v>191</v>
      </c>
      <c r="U1452" t="s">
        <v>120</v>
      </c>
      <c r="V1452" t="s">
        <v>211</v>
      </c>
      <c r="W1452">
        <v>1477</v>
      </c>
      <c r="X1452" t="s">
        <v>2706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44602</v>
      </c>
      <c r="AW1452" s="106">
        <v>3</v>
      </c>
      <c r="AX1452" s="15">
        <f>VLOOKUP(dummy_data!$AU1452,dummy_oppeained!B:C,2,0)</f>
        <v>6</v>
      </c>
      <c r="AY1452" s="22" t="str">
        <f>VLOOKUP(AT1452,dummy_oppeained!B:D,3,0)</f>
        <v>hindeline arvestus (eristav hindamine)</v>
      </c>
      <c r="AZ1452" s="72">
        <f>VLOOKUP(AS:AS,hinded_abi!B:D,3,0)</f>
        <v>4</v>
      </c>
      <c r="BA1452" s="26">
        <f t="shared" si="66"/>
        <v>24</v>
      </c>
      <c r="BB1452" s="27">
        <f t="shared" si="67"/>
        <v>6</v>
      </c>
      <c r="BC1452" s="95" t="str">
        <f t="shared" si="68"/>
        <v>S00060_54710143106_õppeaine14_44602</v>
      </c>
      <c r="BD1452" s="99">
        <f>COUNTIF($BC$2:BC1452, BC1452)</f>
        <v>1</v>
      </c>
    </row>
    <row r="1453" spans="1:56" hidden="1" x14ac:dyDescent="0.25">
      <c r="A1453" t="s">
        <v>365</v>
      </c>
      <c r="B1453" t="s">
        <v>207</v>
      </c>
      <c r="C1453" t="s">
        <v>113</v>
      </c>
      <c r="D1453" t="s">
        <v>883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937</v>
      </c>
      <c r="Q1453" t="s">
        <v>57</v>
      </c>
      <c r="R1453" s="1">
        <v>44521</v>
      </c>
      <c r="S1453" t="s">
        <v>773</v>
      </c>
      <c r="T1453" t="s">
        <v>191</v>
      </c>
      <c r="U1453" t="s">
        <v>120</v>
      </c>
      <c r="V1453" t="s">
        <v>211</v>
      </c>
      <c r="W1453">
        <v>1477</v>
      </c>
      <c r="X1453" t="s">
        <v>2706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44237</v>
      </c>
      <c r="AW1453" s="106">
        <v>3</v>
      </c>
      <c r="AX1453" s="40">
        <f>VLOOKUP(dummy_data!$AU1453,dummy_oppeained!B:C,2,0)</f>
        <v>2</v>
      </c>
      <c r="AY1453" s="22" t="str">
        <f>VLOOKUP(AT1453,dummy_oppeained!B:D,3,0)</f>
        <v>arvestus (mitteeristav)</v>
      </c>
      <c r="AZ1453" s="72" t="str">
        <f>VLOOKUP(AS:AS,hinded_abi!B:D,3,0)</f>
        <v>NULL</v>
      </c>
      <c r="BA1453" s="26" t="str">
        <f t="shared" si="66"/>
        <v/>
      </c>
      <c r="BB1453" s="27">
        <f t="shared" si="67"/>
        <v>0</v>
      </c>
      <c r="BC1453" s="95" t="str">
        <f t="shared" si="68"/>
        <v>S00060_54710143106_õppeaine46_44237</v>
      </c>
      <c r="BD1453" s="99">
        <f>COUNTIF($BC$2:BC1453, BC1453)</f>
        <v>1</v>
      </c>
    </row>
    <row r="1454" spans="1:56" hidden="1" x14ac:dyDescent="0.25">
      <c r="A1454" t="s">
        <v>365</v>
      </c>
      <c r="B1454" t="s">
        <v>207</v>
      </c>
      <c r="C1454" t="s">
        <v>113</v>
      </c>
      <c r="D1454" t="s">
        <v>883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937</v>
      </c>
      <c r="Q1454" t="s">
        <v>57</v>
      </c>
      <c r="R1454" s="1">
        <v>44521</v>
      </c>
      <c r="S1454" t="s">
        <v>773</v>
      </c>
      <c r="T1454" t="s">
        <v>191</v>
      </c>
      <c r="U1454" t="s">
        <v>120</v>
      </c>
      <c r="V1454" t="s">
        <v>211</v>
      </c>
      <c r="W1454">
        <v>1477</v>
      </c>
      <c r="X1454" t="s">
        <v>2706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45698</v>
      </c>
      <c r="AW1454" s="106">
        <v>3</v>
      </c>
      <c r="AX1454" s="15">
        <f>VLOOKUP(dummy_data!$AU1454,dummy_oppeained!B:C,2,0)</f>
        <v>8</v>
      </c>
      <c r="AY1454" s="22" t="str">
        <f>VLOOKUP(AT1454,dummy_oppeained!B:D,3,0)</f>
        <v>eksam (eristav hindamine)</v>
      </c>
      <c r="AZ1454" s="72">
        <f>VLOOKUP(AS:AS,hinded_abi!B:D,3,0)</f>
        <v>4</v>
      </c>
      <c r="BA1454" s="26">
        <f t="shared" si="66"/>
        <v>32</v>
      </c>
      <c r="BB1454" s="27">
        <f t="shared" si="67"/>
        <v>8</v>
      </c>
      <c r="BC1454" s="95" t="str">
        <f t="shared" si="68"/>
        <v>S00060_54710143106_õppeaine79_45698</v>
      </c>
      <c r="BD1454" s="99">
        <f>COUNTIF($BC$2:BC1454, BC1454)</f>
        <v>1</v>
      </c>
    </row>
    <row r="1455" spans="1:56" hidden="1" x14ac:dyDescent="0.25">
      <c r="A1455" t="s">
        <v>365</v>
      </c>
      <c r="B1455" t="s">
        <v>207</v>
      </c>
      <c r="C1455" t="s">
        <v>113</v>
      </c>
      <c r="D1455" t="s">
        <v>883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937</v>
      </c>
      <c r="Q1455" t="s">
        <v>57</v>
      </c>
      <c r="R1455" s="1">
        <v>44521</v>
      </c>
      <c r="S1455" t="s">
        <v>773</v>
      </c>
      <c r="T1455" t="s">
        <v>191</v>
      </c>
      <c r="U1455" t="s">
        <v>120</v>
      </c>
      <c r="V1455" t="s">
        <v>211</v>
      </c>
      <c r="W1455">
        <v>1477</v>
      </c>
      <c r="X1455" t="s">
        <v>2706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44602</v>
      </c>
      <c r="AW1455" s="106">
        <v>3</v>
      </c>
      <c r="AX1455" s="40">
        <f>VLOOKUP(dummy_data!$AU1455,dummy_oppeained!B:C,2,0)</f>
        <v>3</v>
      </c>
      <c r="AY1455" s="22" t="str">
        <f>VLOOKUP(AT1455,dummy_oppeained!B:D,3,0)</f>
        <v>arvestus (mitteeristav)</v>
      </c>
      <c r="AZ1455" s="72">
        <f>VLOOKUP(AS:AS,hinded_abi!B:D,3,0)</f>
        <v>0</v>
      </c>
      <c r="BA1455" s="26">
        <f t="shared" si="66"/>
        <v>0</v>
      </c>
      <c r="BB1455" s="27">
        <f t="shared" si="67"/>
        <v>0</v>
      </c>
      <c r="BC1455" s="95" t="str">
        <f t="shared" si="68"/>
        <v>S00060_54710143106_õppeaine49_44602</v>
      </c>
      <c r="BD1455" s="99">
        <f>COUNTIF($BC$2:BC1455, BC1455)</f>
        <v>1</v>
      </c>
    </row>
    <row r="1456" spans="1:56" hidden="1" x14ac:dyDescent="0.25">
      <c r="A1456" t="s">
        <v>365</v>
      </c>
      <c r="B1456" t="s">
        <v>207</v>
      </c>
      <c r="C1456" t="s">
        <v>113</v>
      </c>
      <c r="D1456" t="s">
        <v>883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937</v>
      </c>
      <c r="Q1456" t="s">
        <v>57</v>
      </c>
      <c r="R1456" s="1">
        <v>44521</v>
      </c>
      <c r="S1456" t="s">
        <v>773</v>
      </c>
      <c r="T1456" t="s">
        <v>191</v>
      </c>
      <c r="U1456" t="s">
        <v>120</v>
      </c>
      <c r="V1456" t="s">
        <v>211</v>
      </c>
      <c r="W1456">
        <v>1477</v>
      </c>
      <c r="X1456" t="s">
        <v>2706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44237</v>
      </c>
      <c r="AW1456" s="106">
        <v>3</v>
      </c>
      <c r="AX1456" s="15">
        <f>VLOOKUP(dummy_data!$AU1456,dummy_oppeained!B:C,2,0)</f>
        <v>3</v>
      </c>
      <c r="AY1456" s="22" t="str">
        <f>VLOOKUP(AT1456,dummy_oppeained!B:D,3,0)</f>
        <v>arvestus (mitteeristav)</v>
      </c>
      <c r="AZ1456" s="72" t="str">
        <f>VLOOKUP(AS:AS,hinded_abi!B:D,3,0)</f>
        <v>NULL</v>
      </c>
      <c r="BA1456" s="26" t="str">
        <f t="shared" si="66"/>
        <v/>
      </c>
      <c r="BB1456" s="27">
        <f t="shared" si="67"/>
        <v>0</v>
      </c>
      <c r="BC1456" s="95" t="str">
        <f t="shared" si="68"/>
        <v>S00060_54710143106_õppeaine34_44237</v>
      </c>
      <c r="BD1456" s="99">
        <f>COUNTIF($BC$2:BC1456, BC1456)</f>
        <v>1</v>
      </c>
    </row>
    <row r="1457" spans="1:56" hidden="1" x14ac:dyDescent="0.25">
      <c r="A1457" t="s">
        <v>365</v>
      </c>
      <c r="B1457" t="s">
        <v>207</v>
      </c>
      <c r="C1457" t="s">
        <v>113</v>
      </c>
      <c r="D1457" t="s">
        <v>883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937</v>
      </c>
      <c r="Q1457" t="s">
        <v>57</v>
      </c>
      <c r="R1457" s="1">
        <v>44521</v>
      </c>
      <c r="S1457" t="s">
        <v>773</v>
      </c>
      <c r="T1457" t="s">
        <v>191</v>
      </c>
      <c r="U1457" t="s">
        <v>120</v>
      </c>
      <c r="V1457" t="s">
        <v>211</v>
      </c>
      <c r="W1457">
        <v>1477</v>
      </c>
      <c r="X1457" t="s">
        <v>2706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45698</v>
      </c>
      <c r="AW1457" s="106">
        <v>3</v>
      </c>
      <c r="AX1457" s="40">
        <f>VLOOKUP(dummy_data!$AU1457,dummy_oppeained!B:C,2,0)</f>
        <v>3</v>
      </c>
      <c r="AY1457" s="22" t="str">
        <f>VLOOKUP(AT1457,dummy_oppeained!B:D,3,0)</f>
        <v>arvestus (mitteeristav)</v>
      </c>
      <c r="AZ1457" s="72" t="str">
        <f>VLOOKUP(AS:AS,hinded_abi!B:D,3,0)</f>
        <v>NULL</v>
      </c>
      <c r="BA1457" s="26" t="str">
        <f t="shared" si="66"/>
        <v/>
      </c>
      <c r="BB1457" s="27">
        <f t="shared" si="67"/>
        <v>0</v>
      </c>
      <c r="BC1457" s="95" t="str">
        <f t="shared" si="68"/>
        <v>S00060_54710143106_õppeaine77_45698</v>
      </c>
      <c r="BD1457" s="99">
        <f>COUNTIF($BC$2:BC1457, BC1457)</f>
        <v>1</v>
      </c>
    </row>
    <row r="1458" spans="1:56" hidden="1" x14ac:dyDescent="0.25">
      <c r="A1458" t="s">
        <v>365</v>
      </c>
      <c r="B1458" t="s">
        <v>207</v>
      </c>
      <c r="C1458" t="s">
        <v>113</v>
      </c>
      <c r="D1458" t="s">
        <v>883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937</v>
      </c>
      <c r="Q1458" t="s">
        <v>57</v>
      </c>
      <c r="R1458" s="1">
        <v>44521</v>
      </c>
      <c r="S1458" t="s">
        <v>773</v>
      </c>
      <c r="T1458" t="s">
        <v>191</v>
      </c>
      <c r="U1458" t="s">
        <v>120</v>
      </c>
      <c r="V1458" t="s">
        <v>211</v>
      </c>
      <c r="W1458">
        <v>1477</v>
      </c>
      <c r="X1458" t="s">
        <v>2706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45179</v>
      </c>
      <c r="AW1458" s="106">
        <v>3</v>
      </c>
      <c r="AX1458" s="15">
        <f>VLOOKUP(dummy_data!$AU1458,dummy_oppeained!B:C,2,0)</f>
        <v>6</v>
      </c>
      <c r="AY1458" s="22" t="str">
        <f>VLOOKUP(AT1458,dummy_oppeained!B:D,3,0)</f>
        <v>hindeline arvestus (eristav hindamine)</v>
      </c>
      <c r="AZ1458" s="72">
        <f>VLOOKUP(AS:AS,hinded_abi!B:D,3,0)</f>
        <v>0</v>
      </c>
      <c r="BA1458" s="26">
        <f t="shared" si="66"/>
        <v>0</v>
      </c>
      <c r="BB1458" s="27">
        <f t="shared" si="67"/>
        <v>6</v>
      </c>
      <c r="BC1458" s="95" t="str">
        <f t="shared" si="68"/>
        <v>S00060_54710143106_õppeaine42_45179</v>
      </c>
      <c r="BD1458" s="99">
        <f>COUNTIF($BC$2:BC1458, BC1458)</f>
        <v>1</v>
      </c>
    </row>
    <row r="1459" spans="1:56" hidden="1" x14ac:dyDescent="0.25">
      <c r="A1459" t="s">
        <v>365</v>
      </c>
      <c r="B1459" t="s">
        <v>207</v>
      </c>
      <c r="C1459" t="s">
        <v>113</v>
      </c>
      <c r="D1459" t="s">
        <v>883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937</v>
      </c>
      <c r="Q1459" t="s">
        <v>57</v>
      </c>
      <c r="R1459" s="1">
        <v>44521</v>
      </c>
      <c r="S1459" t="s">
        <v>773</v>
      </c>
      <c r="T1459" t="s">
        <v>191</v>
      </c>
      <c r="U1459" t="s">
        <v>120</v>
      </c>
      <c r="V1459" t="s">
        <v>211</v>
      </c>
      <c r="W1459">
        <v>1477</v>
      </c>
      <c r="X1459" t="s">
        <v>2706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44967</v>
      </c>
      <c r="AW1459" s="106">
        <v>3</v>
      </c>
      <c r="AX1459" s="40">
        <f>VLOOKUP(dummy_data!$AU1459,dummy_oppeained!B:C,2,0)</f>
        <v>2</v>
      </c>
      <c r="AY1459" s="22" t="str">
        <f>VLOOKUP(AT1459,dummy_oppeained!B:D,3,0)</f>
        <v>arvestus (mitteeristav)</v>
      </c>
      <c r="AZ1459" s="72" t="str">
        <f>VLOOKUP(AS:AS,hinded_abi!B:D,3,0)</f>
        <v>NULL</v>
      </c>
      <c r="BA1459" s="26" t="str">
        <f t="shared" si="66"/>
        <v/>
      </c>
      <c r="BB1459" s="27">
        <f t="shared" si="67"/>
        <v>0</v>
      </c>
      <c r="BC1459" s="95" t="str">
        <f t="shared" si="68"/>
        <v>S00060_54710143106_õppeaine32_44967</v>
      </c>
      <c r="BD1459" s="99">
        <f>COUNTIF($BC$2:BC1459, BC1459)</f>
        <v>1</v>
      </c>
    </row>
    <row r="1460" spans="1:56" hidden="1" x14ac:dyDescent="0.25">
      <c r="A1460" t="s">
        <v>365</v>
      </c>
      <c r="B1460" t="s">
        <v>207</v>
      </c>
      <c r="C1460" t="s">
        <v>113</v>
      </c>
      <c r="D1460" t="s">
        <v>883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937</v>
      </c>
      <c r="Q1460" t="s">
        <v>57</v>
      </c>
      <c r="R1460" s="1">
        <v>44521</v>
      </c>
      <c r="S1460" t="s">
        <v>773</v>
      </c>
      <c r="T1460" t="s">
        <v>191</v>
      </c>
      <c r="U1460" t="s">
        <v>120</v>
      </c>
      <c r="V1460" t="s">
        <v>211</v>
      </c>
      <c r="W1460">
        <v>1477</v>
      </c>
      <c r="X1460" t="s">
        <v>2706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44237</v>
      </c>
      <c r="AW1460" s="106">
        <v>3</v>
      </c>
      <c r="AX1460" s="15">
        <f>VLOOKUP(dummy_data!$AU1460,dummy_oppeained!B:C,2,0)</f>
        <v>9</v>
      </c>
      <c r="AY1460" s="22" t="str">
        <f>VLOOKUP(AT1460,dummy_oppeained!B:D,3,0)</f>
        <v>eksam (eristav hindamine)</v>
      </c>
      <c r="AZ1460" s="72">
        <f>VLOOKUP(AS:AS,hinded_abi!B:D,3,0)</f>
        <v>5</v>
      </c>
      <c r="BA1460" s="26">
        <f t="shared" si="66"/>
        <v>45</v>
      </c>
      <c r="BB1460" s="27">
        <f t="shared" si="67"/>
        <v>9</v>
      </c>
      <c r="BC1460" s="95" t="str">
        <f t="shared" si="68"/>
        <v>S00060_54710143106_õppeaine10_44237</v>
      </c>
      <c r="BD1460" s="99">
        <f>COUNTIF($BC$2:BC1460, BC1460)</f>
        <v>1</v>
      </c>
    </row>
    <row r="1461" spans="1:56" hidden="1" x14ac:dyDescent="0.25">
      <c r="A1461" t="s">
        <v>365</v>
      </c>
      <c r="B1461" t="s">
        <v>207</v>
      </c>
      <c r="C1461" t="s">
        <v>113</v>
      </c>
      <c r="D1461" t="s">
        <v>883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937</v>
      </c>
      <c r="Q1461" t="s">
        <v>57</v>
      </c>
      <c r="R1461" s="1">
        <v>44521</v>
      </c>
      <c r="S1461" t="s">
        <v>773</v>
      </c>
      <c r="T1461" t="s">
        <v>191</v>
      </c>
      <c r="U1461" t="s">
        <v>120</v>
      </c>
      <c r="V1461" t="s">
        <v>211</v>
      </c>
      <c r="W1461">
        <v>1477</v>
      </c>
      <c r="X1461" t="s">
        <v>2706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45179</v>
      </c>
      <c r="AW1461" s="106">
        <v>3</v>
      </c>
      <c r="AX1461" s="40">
        <f>VLOOKUP(dummy_data!$AU1461,dummy_oppeained!B:C,2,0)</f>
        <v>5</v>
      </c>
      <c r="AY1461" s="22" t="str">
        <f>VLOOKUP(AT1461,dummy_oppeained!B:D,3,0)</f>
        <v>hindeline arvestus (eristav hindamine)</v>
      </c>
      <c r="AZ1461" s="72">
        <f>VLOOKUP(AS:AS,hinded_abi!B:D,3,0)</f>
        <v>4</v>
      </c>
      <c r="BA1461" s="26">
        <f t="shared" si="66"/>
        <v>20</v>
      </c>
      <c r="BB1461" s="27">
        <f t="shared" si="67"/>
        <v>5</v>
      </c>
      <c r="BC1461" s="95" t="str">
        <f t="shared" si="68"/>
        <v>S00060_54710143106_õppeaine81_45179</v>
      </c>
      <c r="BD1461" s="99">
        <f>COUNTIF($BC$2:BC1461, BC1461)</f>
        <v>1</v>
      </c>
    </row>
    <row r="1462" spans="1:56" hidden="1" x14ac:dyDescent="0.25">
      <c r="A1462" t="s">
        <v>365</v>
      </c>
      <c r="B1462" t="s">
        <v>207</v>
      </c>
      <c r="C1462" t="s">
        <v>113</v>
      </c>
      <c r="D1462" t="s">
        <v>883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937</v>
      </c>
      <c r="Q1462" t="s">
        <v>57</v>
      </c>
      <c r="R1462" s="1">
        <v>44521</v>
      </c>
      <c r="S1462" t="s">
        <v>773</v>
      </c>
      <c r="T1462" t="s">
        <v>191</v>
      </c>
      <c r="U1462" t="s">
        <v>120</v>
      </c>
      <c r="V1462" t="s">
        <v>211</v>
      </c>
      <c r="W1462">
        <v>1477</v>
      </c>
      <c r="X1462" t="s">
        <v>2706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45332</v>
      </c>
      <c r="AW1462" s="106">
        <v>3</v>
      </c>
      <c r="AX1462" s="15">
        <f>VLOOKUP(dummy_data!$AU1462,dummy_oppeained!B:C,2,0)</f>
        <v>8</v>
      </c>
      <c r="AY1462" s="22" t="str">
        <f>VLOOKUP(AT1462,dummy_oppeained!B:D,3,0)</f>
        <v>eksam (eristav hindamine)</v>
      </c>
      <c r="AZ1462" s="72">
        <f>VLOOKUP(AS:AS,hinded_abi!B:D,3,0)</f>
        <v>1</v>
      </c>
      <c r="BA1462" s="26">
        <f t="shared" si="66"/>
        <v>8</v>
      </c>
      <c r="BB1462" s="27">
        <f t="shared" si="67"/>
        <v>8</v>
      </c>
      <c r="BC1462" s="95" t="str">
        <f t="shared" si="68"/>
        <v>S00060_54710143106_õppeaine9_45332</v>
      </c>
      <c r="BD1462" s="99">
        <f>COUNTIF($BC$2:BC1462, BC1462)</f>
        <v>1</v>
      </c>
    </row>
    <row r="1463" spans="1:56" hidden="1" x14ac:dyDescent="0.25">
      <c r="A1463" t="s">
        <v>365</v>
      </c>
      <c r="B1463" t="s">
        <v>207</v>
      </c>
      <c r="C1463" t="s">
        <v>113</v>
      </c>
      <c r="D1463" t="s">
        <v>883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937</v>
      </c>
      <c r="Q1463" t="s">
        <v>57</v>
      </c>
      <c r="R1463" s="1">
        <v>44521</v>
      </c>
      <c r="S1463" t="s">
        <v>773</v>
      </c>
      <c r="T1463" t="s">
        <v>191</v>
      </c>
      <c r="U1463" t="s">
        <v>120</v>
      </c>
      <c r="V1463" t="s">
        <v>211</v>
      </c>
      <c r="W1463">
        <v>1477</v>
      </c>
      <c r="X1463" t="s">
        <v>2706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45545</v>
      </c>
      <c r="AW1463" s="106">
        <v>3</v>
      </c>
      <c r="AX1463" s="40">
        <f>VLOOKUP(dummy_data!$AU1463,dummy_oppeained!B:C,2,0)</f>
        <v>3</v>
      </c>
      <c r="AY1463" s="22" t="str">
        <f>VLOOKUP(AT1463,dummy_oppeained!B:D,3,0)</f>
        <v>arvestus (mitteeristav)</v>
      </c>
      <c r="AZ1463" s="72" t="str">
        <f>VLOOKUP(AS:AS,hinded_abi!B:D,3,0)</f>
        <v>NULL</v>
      </c>
      <c r="BA1463" s="26" t="str">
        <f t="shared" si="66"/>
        <v/>
      </c>
      <c r="BB1463" s="27">
        <f t="shared" si="67"/>
        <v>0</v>
      </c>
      <c r="BC1463" s="95" t="str">
        <f t="shared" si="68"/>
        <v>S00060_54710143106_õppeaine17_45545</v>
      </c>
      <c r="BD1463" s="99">
        <f>COUNTIF($BC$2:BC1463, BC1463)</f>
        <v>1</v>
      </c>
    </row>
    <row r="1464" spans="1:56" hidden="1" x14ac:dyDescent="0.25">
      <c r="A1464" t="s">
        <v>365</v>
      </c>
      <c r="B1464" t="s">
        <v>207</v>
      </c>
      <c r="C1464" t="s">
        <v>113</v>
      </c>
      <c r="D1464" t="s">
        <v>883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937</v>
      </c>
      <c r="Q1464" t="s">
        <v>57</v>
      </c>
      <c r="R1464" s="1">
        <v>44521</v>
      </c>
      <c r="S1464" t="s">
        <v>773</v>
      </c>
      <c r="T1464" t="s">
        <v>191</v>
      </c>
      <c r="U1464" t="s">
        <v>120</v>
      </c>
      <c r="V1464" t="s">
        <v>211</v>
      </c>
      <c r="W1464">
        <v>1477</v>
      </c>
      <c r="X1464" t="s">
        <v>2706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44814</v>
      </c>
      <c r="AW1464" s="106">
        <v>3</v>
      </c>
      <c r="AX1464" s="15">
        <f>VLOOKUP(dummy_data!$AU1464,dummy_oppeained!B:C,2,0)</f>
        <v>3</v>
      </c>
      <c r="AY1464" s="22" t="str">
        <f>VLOOKUP(AT1464,dummy_oppeained!B:D,3,0)</f>
        <v>arvestus (mitteeristav)</v>
      </c>
      <c r="AZ1464" s="72" t="str">
        <f>VLOOKUP(AS:AS,hinded_abi!B:D,3,0)</f>
        <v>NULL</v>
      </c>
      <c r="BA1464" s="26" t="str">
        <f t="shared" si="66"/>
        <v/>
      </c>
      <c r="BB1464" s="27">
        <f t="shared" si="67"/>
        <v>0</v>
      </c>
      <c r="BC1464" s="95" t="str">
        <f t="shared" si="68"/>
        <v>S00060_54710143106_õppeaine90_44814</v>
      </c>
      <c r="BD1464" s="99">
        <f>COUNTIF($BC$2:BC1464, BC1464)</f>
        <v>1</v>
      </c>
    </row>
    <row r="1465" spans="1:56" hidden="1" x14ac:dyDescent="0.25">
      <c r="A1465" t="s">
        <v>365</v>
      </c>
      <c r="B1465" t="s">
        <v>207</v>
      </c>
      <c r="C1465" t="s">
        <v>113</v>
      </c>
      <c r="D1465" t="s">
        <v>883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937</v>
      </c>
      <c r="Q1465" t="s">
        <v>57</v>
      </c>
      <c r="R1465" s="1">
        <v>44521</v>
      </c>
      <c r="S1465" t="s">
        <v>773</v>
      </c>
      <c r="T1465" t="s">
        <v>191</v>
      </c>
      <c r="U1465" t="s">
        <v>120</v>
      </c>
      <c r="V1465" t="s">
        <v>211</v>
      </c>
      <c r="W1465">
        <v>1477</v>
      </c>
      <c r="X1465" t="s">
        <v>2706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45545</v>
      </c>
      <c r="AW1465" s="106">
        <v>3</v>
      </c>
      <c r="AX1465" s="40">
        <f>VLOOKUP(dummy_data!$AU1465,dummy_oppeained!B:C,2,0)</f>
        <v>9</v>
      </c>
      <c r="AY1465" s="22" t="str">
        <f>VLOOKUP(AT1465,dummy_oppeained!B:D,3,0)</f>
        <v>eksam (eristav hindamine)</v>
      </c>
      <c r="AZ1465" s="72">
        <f>VLOOKUP(AS:AS,hinded_abi!B:D,3,0)</f>
        <v>3</v>
      </c>
      <c r="BA1465" s="26">
        <f t="shared" si="66"/>
        <v>27</v>
      </c>
      <c r="BB1465" s="27">
        <f t="shared" si="67"/>
        <v>9</v>
      </c>
      <c r="BC1465" s="95" t="str">
        <f t="shared" si="68"/>
        <v>S00060_54710143106_õppeaine24_45545</v>
      </c>
      <c r="BD1465" s="99">
        <f>COUNTIF($BC$2:BC1465, BC1465)</f>
        <v>1</v>
      </c>
    </row>
    <row r="1466" spans="1:56" hidden="1" x14ac:dyDescent="0.25">
      <c r="A1466" t="s">
        <v>365</v>
      </c>
      <c r="B1466" t="s">
        <v>207</v>
      </c>
      <c r="C1466" t="s">
        <v>113</v>
      </c>
      <c r="D1466" t="s">
        <v>883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937</v>
      </c>
      <c r="Q1466" t="s">
        <v>57</v>
      </c>
      <c r="R1466" s="1">
        <v>44521</v>
      </c>
      <c r="S1466" t="s">
        <v>773</v>
      </c>
      <c r="T1466" t="s">
        <v>191</v>
      </c>
      <c r="U1466" t="s">
        <v>120</v>
      </c>
      <c r="V1466" t="s">
        <v>211</v>
      </c>
      <c r="W1466">
        <v>1477</v>
      </c>
      <c r="X1466" t="s">
        <v>2706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44602</v>
      </c>
      <c r="AW1466" s="106">
        <v>3</v>
      </c>
      <c r="AX1466" s="15">
        <f>VLOOKUP(dummy_data!$AU1466,dummy_oppeained!B:C,2,0)</f>
        <v>3</v>
      </c>
      <c r="AY1466" s="22" t="str">
        <f>VLOOKUP(AT1466,dummy_oppeained!B:D,3,0)</f>
        <v>arvestus (mitteeristav)</v>
      </c>
      <c r="AZ1466" s="72" t="str">
        <f>VLOOKUP(AS:AS,hinded_abi!B:D,3,0)</f>
        <v>NULL</v>
      </c>
      <c r="BA1466" s="26" t="str">
        <f t="shared" si="66"/>
        <v/>
      </c>
      <c r="BB1466" s="27">
        <f t="shared" si="67"/>
        <v>0</v>
      </c>
      <c r="BC1466" s="95" t="str">
        <f t="shared" si="68"/>
        <v>S00060_54710143106_õppeaine20_44602</v>
      </c>
      <c r="BD1466" s="99">
        <f>COUNTIF($BC$2:BC1466, BC1466)</f>
        <v>1</v>
      </c>
    </row>
    <row r="1467" spans="1:56" hidden="1" x14ac:dyDescent="0.25">
      <c r="A1467" t="s">
        <v>365</v>
      </c>
      <c r="B1467" t="s">
        <v>207</v>
      </c>
      <c r="C1467" t="s">
        <v>113</v>
      </c>
      <c r="D1467" t="s">
        <v>883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937</v>
      </c>
      <c r="Q1467" t="s">
        <v>57</v>
      </c>
      <c r="R1467" s="1">
        <v>44521</v>
      </c>
      <c r="S1467" t="s">
        <v>773</v>
      </c>
      <c r="T1467" t="s">
        <v>191</v>
      </c>
      <c r="U1467" t="s">
        <v>120</v>
      </c>
      <c r="V1467" t="s">
        <v>211</v>
      </c>
      <c r="W1467">
        <v>1477</v>
      </c>
      <c r="X1467" t="s">
        <v>2706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45698</v>
      </c>
      <c r="AW1467" s="106">
        <v>3</v>
      </c>
      <c r="AX1467" s="40">
        <f>VLOOKUP(dummy_data!$AU1467,dummy_oppeained!B:C,2,0)</f>
        <v>6</v>
      </c>
      <c r="AY1467" s="22" t="str">
        <f>VLOOKUP(AT1467,dummy_oppeained!B:D,3,0)</f>
        <v>hindeline arvestus (eristav hindamine)</v>
      </c>
      <c r="AZ1467" s="72">
        <f>VLOOKUP(AS:AS,hinded_abi!B:D,3,0)</f>
        <v>1</v>
      </c>
      <c r="BA1467" s="26">
        <f t="shared" si="66"/>
        <v>6</v>
      </c>
      <c r="BB1467" s="27">
        <f t="shared" si="67"/>
        <v>6</v>
      </c>
      <c r="BC1467" s="95" t="str">
        <f t="shared" si="68"/>
        <v>S00060_54710143106_õppeaine36_45698</v>
      </c>
      <c r="BD1467" s="99">
        <f>COUNTIF($BC$2:BC1467, BC1467)</f>
        <v>1</v>
      </c>
    </row>
    <row r="1468" spans="1:56" hidden="1" x14ac:dyDescent="0.25">
      <c r="A1468" t="s">
        <v>365</v>
      </c>
      <c r="B1468" t="s">
        <v>207</v>
      </c>
      <c r="C1468" t="s">
        <v>113</v>
      </c>
      <c r="D1468" t="s">
        <v>883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937</v>
      </c>
      <c r="Q1468" t="s">
        <v>57</v>
      </c>
      <c r="R1468" s="1">
        <v>44521</v>
      </c>
      <c r="S1468" t="s">
        <v>773</v>
      </c>
      <c r="T1468" t="s">
        <v>191</v>
      </c>
      <c r="U1468" t="s">
        <v>120</v>
      </c>
      <c r="V1468" t="s">
        <v>211</v>
      </c>
      <c r="W1468">
        <v>1477</v>
      </c>
      <c r="X1468" t="s">
        <v>2706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44967</v>
      </c>
      <c r="AW1468" s="106">
        <v>3</v>
      </c>
      <c r="AX1468" s="15">
        <f>VLOOKUP(dummy_data!$AU1468,dummy_oppeained!B:C,2,0)</f>
        <v>3</v>
      </c>
      <c r="AY1468" s="22" t="str">
        <f>VLOOKUP(AT1468,dummy_oppeained!B:D,3,0)</f>
        <v>arvestus (mitteeristav)</v>
      </c>
      <c r="AZ1468" s="72" t="str">
        <f>VLOOKUP(AS:AS,hinded_abi!B:D,3,0)</f>
        <v>NULL</v>
      </c>
      <c r="BA1468" s="26" t="str">
        <f t="shared" si="66"/>
        <v/>
      </c>
      <c r="BB1468" s="27">
        <f t="shared" si="67"/>
        <v>0</v>
      </c>
      <c r="BC1468" s="95" t="str">
        <f t="shared" si="68"/>
        <v>S00060_54710143106_õppeaine73_44967</v>
      </c>
      <c r="BD1468" s="99">
        <f>COUNTIF($BC$2:BC1468, BC1468)</f>
        <v>1</v>
      </c>
    </row>
    <row r="1469" spans="1:56" hidden="1" x14ac:dyDescent="0.25">
      <c r="A1469" t="s">
        <v>366</v>
      </c>
      <c r="B1469" t="s">
        <v>252</v>
      </c>
      <c r="C1469" t="s">
        <v>113</v>
      </c>
      <c r="D1469" t="s">
        <v>913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941</v>
      </c>
      <c r="Q1469" t="s">
        <v>10</v>
      </c>
      <c r="R1469" s="1">
        <v>44833</v>
      </c>
      <c r="S1469" t="s">
        <v>773</v>
      </c>
      <c r="T1469" t="s">
        <v>119</v>
      </c>
      <c r="U1469" t="s">
        <v>176</v>
      </c>
      <c r="V1469" t="s">
        <v>265</v>
      </c>
      <c r="W1469">
        <v>1479</v>
      </c>
      <c r="X1469" t="s">
        <v>2706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45910</v>
      </c>
      <c r="AW1469" s="106">
        <v>3.5</v>
      </c>
      <c r="AX1469" s="40">
        <f>VLOOKUP(dummy_data!$AU1469,dummy_oppeained!B:C,2,0)</f>
        <v>8</v>
      </c>
      <c r="AY1469" s="22" t="str">
        <f>VLOOKUP(AT1469,dummy_oppeained!B:D,3,0)</f>
        <v>eksam (eristav hindamine)</v>
      </c>
      <c r="AZ1469" s="72">
        <f>VLOOKUP(AS:AS,hinded_abi!B:D,3,0)</f>
        <v>3</v>
      </c>
      <c r="BA1469" s="26">
        <f t="shared" si="66"/>
        <v>24</v>
      </c>
      <c r="BB1469" s="27">
        <f t="shared" si="67"/>
        <v>8</v>
      </c>
      <c r="BC1469" s="95" t="str">
        <f t="shared" si="68"/>
        <v>S00061_36508100724_õppeaine37_45910</v>
      </c>
      <c r="BD1469" s="99">
        <f>COUNTIF($BC$2:BC1469, BC1469)</f>
        <v>1</v>
      </c>
    </row>
    <row r="1470" spans="1:56" hidden="1" x14ac:dyDescent="0.25">
      <c r="A1470" t="s">
        <v>366</v>
      </c>
      <c r="B1470" t="s">
        <v>252</v>
      </c>
      <c r="C1470" t="s">
        <v>113</v>
      </c>
      <c r="D1470" t="s">
        <v>913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941</v>
      </c>
      <c r="Q1470" t="s">
        <v>10</v>
      </c>
      <c r="R1470" s="1">
        <v>44833</v>
      </c>
      <c r="S1470" t="s">
        <v>773</v>
      </c>
      <c r="T1470" t="s">
        <v>119</v>
      </c>
      <c r="U1470" t="s">
        <v>176</v>
      </c>
      <c r="V1470" t="s">
        <v>265</v>
      </c>
      <c r="W1470">
        <v>1479</v>
      </c>
      <c r="X1470" t="s">
        <v>2706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45179</v>
      </c>
      <c r="AW1470" s="106">
        <v>3.5</v>
      </c>
      <c r="AX1470" s="15">
        <f>VLOOKUP(dummy_data!$AU1470,dummy_oppeained!B:C,2,0)</f>
        <v>6</v>
      </c>
      <c r="AY1470" s="22" t="str">
        <f>VLOOKUP(AT1470,dummy_oppeained!B:D,3,0)</f>
        <v>hindeline arvestus (eristav hindamine)</v>
      </c>
      <c r="AZ1470" s="72">
        <f>VLOOKUP(AS:AS,hinded_abi!B:D,3,0)</f>
        <v>0</v>
      </c>
      <c r="BA1470" s="26">
        <f t="shared" si="66"/>
        <v>0</v>
      </c>
      <c r="BB1470" s="27">
        <f t="shared" si="67"/>
        <v>6</v>
      </c>
      <c r="BC1470" s="95" t="str">
        <f t="shared" si="68"/>
        <v>S00061_36508100724_õppeaine69_45179</v>
      </c>
      <c r="BD1470" s="99">
        <f>COUNTIF($BC$2:BC1470, BC1470)</f>
        <v>1</v>
      </c>
    </row>
    <row r="1471" spans="1:56" hidden="1" x14ac:dyDescent="0.25">
      <c r="A1471" t="s">
        <v>366</v>
      </c>
      <c r="B1471" t="s">
        <v>252</v>
      </c>
      <c r="C1471" t="s">
        <v>113</v>
      </c>
      <c r="D1471" t="s">
        <v>913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941</v>
      </c>
      <c r="Q1471" t="s">
        <v>10</v>
      </c>
      <c r="R1471" s="1">
        <v>44833</v>
      </c>
      <c r="S1471" t="s">
        <v>773</v>
      </c>
      <c r="T1471" t="s">
        <v>119</v>
      </c>
      <c r="U1471" t="s">
        <v>176</v>
      </c>
      <c r="V1471" t="s">
        <v>265</v>
      </c>
      <c r="W1471">
        <v>1479</v>
      </c>
      <c r="X1471" t="s">
        <v>2706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45545</v>
      </c>
      <c r="AW1471" s="106">
        <v>3.5</v>
      </c>
      <c r="AX1471" s="40">
        <f>VLOOKUP(dummy_data!$AU1471,dummy_oppeained!B:C,2,0)</f>
        <v>3</v>
      </c>
      <c r="AY1471" s="22" t="str">
        <f>VLOOKUP(AT1471,dummy_oppeained!B:D,3,0)</f>
        <v>arvestus (mitteeristav)</v>
      </c>
      <c r="AZ1471" s="72">
        <f>VLOOKUP(AS:AS,hinded_abi!B:D,3,0)</f>
        <v>0</v>
      </c>
      <c r="BA1471" s="26">
        <f t="shared" si="66"/>
        <v>0</v>
      </c>
      <c r="BB1471" s="27">
        <f t="shared" si="67"/>
        <v>0</v>
      </c>
      <c r="BC1471" s="95" t="str">
        <f t="shared" si="68"/>
        <v>S00061_36508100724_õppeaine35_45545</v>
      </c>
      <c r="BD1471" s="99">
        <f>COUNTIF($BC$2:BC1471, BC1471)</f>
        <v>1</v>
      </c>
    </row>
    <row r="1472" spans="1:56" hidden="1" x14ac:dyDescent="0.25">
      <c r="A1472" t="s">
        <v>366</v>
      </c>
      <c r="B1472" t="s">
        <v>252</v>
      </c>
      <c r="C1472" t="s">
        <v>113</v>
      </c>
      <c r="D1472" t="s">
        <v>913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941</v>
      </c>
      <c r="Q1472" t="s">
        <v>10</v>
      </c>
      <c r="R1472" s="1">
        <v>44833</v>
      </c>
      <c r="S1472" t="s">
        <v>773</v>
      </c>
      <c r="T1472" t="s">
        <v>119</v>
      </c>
      <c r="U1472" t="s">
        <v>176</v>
      </c>
      <c r="V1472" t="s">
        <v>265</v>
      </c>
      <c r="W1472">
        <v>1479</v>
      </c>
      <c r="X1472" t="s">
        <v>2706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44967</v>
      </c>
      <c r="AW1472" s="106">
        <v>3.5</v>
      </c>
      <c r="AX1472" s="15">
        <f>VLOOKUP(dummy_data!$AU1472,dummy_oppeained!B:C,2,0)</f>
        <v>6</v>
      </c>
      <c r="AY1472" s="22" t="str">
        <f>VLOOKUP(AT1472,dummy_oppeained!B:D,3,0)</f>
        <v>hindeline arvestus (eristav hindamine)</v>
      </c>
      <c r="AZ1472" s="72">
        <f>VLOOKUP(AS:AS,hinded_abi!B:D,3,0)</f>
        <v>3</v>
      </c>
      <c r="BA1472" s="26">
        <f t="shared" si="66"/>
        <v>18</v>
      </c>
      <c r="BB1472" s="27">
        <f t="shared" si="67"/>
        <v>6</v>
      </c>
      <c r="BC1472" s="95" t="str">
        <f t="shared" si="68"/>
        <v>S00061_36508100724_õppeaine27_44967</v>
      </c>
      <c r="BD1472" s="99">
        <f>COUNTIF($BC$2:BC1472, BC1472)</f>
        <v>1</v>
      </c>
    </row>
    <row r="1473" spans="1:56" hidden="1" x14ac:dyDescent="0.25">
      <c r="A1473" t="s">
        <v>366</v>
      </c>
      <c r="B1473" t="s">
        <v>252</v>
      </c>
      <c r="C1473" t="s">
        <v>113</v>
      </c>
      <c r="D1473" t="s">
        <v>913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941</v>
      </c>
      <c r="Q1473" t="s">
        <v>10</v>
      </c>
      <c r="R1473" s="1">
        <v>44833</v>
      </c>
      <c r="S1473" t="s">
        <v>773</v>
      </c>
      <c r="T1473" t="s">
        <v>119</v>
      </c>
      <c r="U1473" t="s">
        <v>176</v>
      </c>
      <c r="V1473" t="s">
        <v>265</v>
      </c>
      <c r="W1473">
        <v>1479</v>
      </c>
      <c r="X1473" t="s">
        <v>2706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44814</v>
      </c>
      <c r="AW1473" s="106">
        <v>3.5</v>
      </c>
      <c r="AX1473" s="40">
        <f>VLOOKUP(dummy_data!$AU1473,dummy_oppeained!B:C,2,0)</f>
        <v>2</v>
      </c>
      <c r="AY1473" s="22" t="str">
        <f>VLOOKUP(AT1473,dummy_oppeained!B:D,3,0)</f>
        <v>arvestus (mitteeristav)</v>
      </c>
      <c r="AZ1473" s="72" t="str">
        <f>VLOOKUP(AS:AS,hinded_abi!B:D,3,0)</f>
        <v>NULL</v>
      </c>
      <c r="BA1473" s="26" t="str">
        <f t="shared" si="66"/>
        <v/>
      </c>
      <c r="BB1473" s="27">
        <f t="shared" si="67"/>
        <v>0</v>
      </c>
      <c r="BC1473" s="95" t="str">
        <f t="shared" si="68"/>
        <v>S00061_36508100724_õppeaine60_44814</v>
      </c>
      <c r="BD1473" s="99">
        <f>COUNTIF($BC$2:BC1473, BC1473)</f>
        <v>1</v>
      </c>
    </row>
    <row r="1474" spans="1:56" hidden="1" x14ac:dyDescent="0.25">
      <c r="A1474" t="s">
        <v>366</v>
      </c>
      <c r="B1474" t="s">
        <v>252</v>
      </c>
      <c r="C1474" t="s">
        <v>113</v>
      </c>
      <c r="D1474" t="s">
        <v>913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941</v>
      </c>
      <c r="Q1474" t="s">
        <v>10</v>
      </c>
      <c r="R1474" s="1">
        <v>44833</v>
      </c>
      <c r="S1474" t="s">
        <v>773</v>
      </c>
      <c r="T1474" t="s">
        <v>119</v>
      </c>
      <c r="U1474" t="s">
        <v>176</v>
      </c>
      <c r="V1474" t="s">
        <v>265</v>
      </c>
      <c r="W1474">
        <v>1479</v>
      </c>
      <c r="X1474" t="s">
        <v>2706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44602</v>
      </c>
      <c r="AW1474" s="106">
        <v>3.5</v>
      </c>
      <c r="AX1474" s="15">
        <f>VLOOKUP(dummy_data!$AU1474,dummy_oppeained!B:C,2,0)</f>
        <v>3</v>
      </c>
      <c r="AY1474" s="22" t="str">
        <f>VLOOKUP(AT1474,dummy_oppeained!B:D,3,0)</f>
        <v>arvestus (mitteeristav)</v>
      </c>
      <c r="AZ1474" s="72">
        <f>VLOOKUP(AS:AS,hinded_abi!B:D,3,0)</f>
        <v>0</v>
      </c>
      <c r="BA1474" s="26">
        <f t="shared" si="66"/>
        <v>0</v>
      </c>
      <c r="BB1474" s="27">
        <f t="shared" si="67"/>
        <v>0</v>
      </c>
      <c r="BC1474" s="95" t="str">
        <f t="shared" si="68"/>
        <v>S00061_36508100724_õppeaine3_44602</v>
      </c>
      <c r="BD1474" s="99">
        <f>COUNTIF($BC$2:BC1474, BC1474)</f>
        <v>1</v>
      </c>
    </row>
    <row r="1475" spans="1:56" hidden="1" x14ac:dyDescent="0.25">
      <c r="A1475" t="s">
        <v>366</v>
      </c>
      <c r="B1475" t="s">
        <v>252</v>
      </c>
      <c r="C1475" t="s">
        <v>113</v>
      </c>
      <c r="D1475" t="s">
        <v>913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941</v>
      </c>
      <c r="Q1475" t="s">
        <v>10</v>
      </c>
      <c r="R1475" s="1">
        <v>44833</v>
      </c>
      <c r="S1475" t="s">
        <v>773</v>
      </c>
      <c r="T1475" t="s">
        <v>119</v>
      </c>
      <c r="U1475" t="s">
        <v>176</v>
      </c>
      <c r="V1475" t="s">
        <v>265</v>
      </c>
      <c r="W1475">
        <v>1479</v>
      </c>
      <c r="X1475" t="s">
        <v>2706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44967</v>
      </c>
      <c r="AW1475" s="106">
        <v>3.5</v>
      </c>
      <c r="AX1475" s="40">
        <f>VLOOKUP(dummy_data!$AU1475,dummy_oppeained!B:C,2,0)</f>
        <v>3</v>
      </c>
      <c r="AY1475" s="22" t="str">
        <f>VLOOKUP(AT1475,dummy_oppeained!B:D,3,0)</f>
        <v>arvestus (mitteeristav)</v>
      </c>
      <c r="AZ1475" s="72" t="str">
        <f>VLOOKUP(AS:AS,hinded_abi!B:D,3,0)</f>
        <v>NULL</v>
      </c>
      <c r="BA1475" s="26" t="str">
        <f t="shared" ref="BA1475:BA1538" si="69">IF(AY1475&lt;&gt;"arvestus(mitteeristav)", IF(ISNUMBER(AZ1475), AX1475*AZ1475, ""), "")</f>
        <v/>
      </c>
      <c r="BB1475" s="27">
        <f t="shared" ref="BB1475:BB1538" si="70">IF(AY1475&lt;&gt;"arvestus (mitteeristav)",AX1475,0)</f>
        <v>0</v>
      </c>
      <c r="BC1475" s="95" t="str">
        <f t="shared" ref="BC1475:BC1538" si="71">_xlfn.CONCAT(A1475,"_",E1475,"_",AT1475,"_",AV1475)</f>
        <v>S00061_36508100724_õppeaine73_44967</v>
      </c>
      <c r="BD1475" s="99">
        <f>COUNTIF($BC$2:BC1475, BC1475)</f>
        <v>1</v>
      </c>
    </row>
    <row r="1476" spans="1:56" hidden="1" x14ac:dyDescent="0.25">
      <c r="A1476" t="s">
        <v>366</v>
      </c>
      <c r="B1476" t="s">
        <v>252</v>
      </c>
      <c r="C1476" t="s">
        <v>113</v>
      </c>
      <c r="D1476" t="s">
        <v>913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941</v>
      </c>
      <c r="Q1476" t="s">
        <v>10</v>
      </c>
      <c r="R1476" s="1">
        <v>44833</v>
      </c>
      <c r="S1476" t="s">
        <v>773</v>
      </c>
      <c r="T1476" t="s">
        <v>119</v>
      </c>
      <c r="U1476" t="s">
        <v>176</v>
      </c>
      <c r="V1476" t="s">
        <v>265</v>
      </c>
      <c r="W1476">
        <v>1479</v>
      </c>
      <c r="X1476" t="s">
        <v>2706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45698</v>
      </c>
      <c r="AW1476" s="106">
        <v>3.5</v>
      </c>
      <c r="AX1476" s="15">
        <f>VLOOKUP(dummy_data!$AU1476,dummy_oppeained!B:C,2,0)</f>
        <v>3</v>
      </c>
      <c r="AY1476" s="22" t="str">
        <f>VLOOKUP(AT1476,dummy_oppeained!B:D,3,0)</f>
        <v>arvestus (mitteeristav)</v>
      </c>
      <c r="AZ1476" s="72" t="str">
        <f>VLOOKUP(AS:AS,hinded_abi!B:D,3,0)</f>
        <v>NULL</v>
      </c>
      <c r="BA1476" s="26" t="str">
        <f t="shared" si="69"/>
        <v/>
      </c>
      <c r="BB1476" s="27">
        <f t="shared" si="70"/>
        <v>0</v>
      </c>
      <c r="BC1476" s="95" t="str">
        <f t="shared" si="71"/>
        <v>S00061_36508100724_õppeaine34_45698</v>
      </c>
      <c r="BD1476" s="99">
        <f>COUNTIF($BC$2:BC1476, BC1476)</f>
        <v>1</v>
      </c>
    </row>
    <row r="1477" spans="1:56" hidden="1" x14ac:dyDescent="0.25">
      <c r="A1477" t="s">
        <v>366</v>
      </c>
      <c r="B1477" t="s">
        <v>252</v>
      </c>
      <c r="C1477" t="s">
        <v>113</v>
      </c>
      <c r="D1477" t="s">
        <v>913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941</v>
      </c>
      <c r="Q1477" t="s">
        <v>10</v>
      </c>
      <c r="R1477" s="1">
        <v>44833</v>
      </c>
      <c r="S1477" t="s">
        <v>773</v>
      </c>
      <c r="T1477" t="s">
        <v>119</v>
      </c>
      <c r="U1477" t="s">
        <v>176</v>
      </c>
      <c r="V1477" t="s">
        <v>265</v>
      </c>
      <c r="W1477">
        <v>1479</v>
      </c>
      <c r="X1477" t="s">
        <v>2706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44814</v>
      </c>
      <c r="AW1477" s="106">
        <v>3.5</v>
      </c>
      <c r="AX1477" s="40">
        <f>VLOOKUP(dummy_data!$AU1477,dummy_oppeained!B:C,2,0)</f>
        <v>5</v>
      </c>
      <c r="AY1477" s="22" t="str">
        <f>VLOOKUP(AT1477,dummy_oppeained!B:D,3,0)</f>
        <v>hindeline arvestus (eristav hindamine)</v>
      </c>
      <c r="AZ1477" s="72">
        <f>VLOOKUP(AS:AS,hinded_abi!B:D,3,0)</f>
        <v>0</v>
      </c>
      <c r="BA1477" s="26">
        <f t="shared" si="69"/>
        <v>0</v>
      </c>
      <c r="BB1477" s="27">
        <f t="shared" si="70"/>
        <v>5</v>
      </c>
      <c r="BC1477" s="95" t="str">
        <f t="shared" si="71"/>
        <v>S00061_36508100724_õppeaine25_44814</v>
      </c>
      <c r="BD1477" s="99">
        <f>COUNTIF($BC$2:BC1477, BC1477)</f>
        <v>1</v>
      </c>
    </row>
    <row r="1478" spans="1:56" hidden="1" x14ac:dyDescent="0.25">
      <c r="A1478" t="s">
        <v>366</v>
      </c>
      <c r="B1478" t="s">
        <v>252</v>
      </c>
      <c r="C1478" t="s">
        <v>113</v>
      </c>
      <c r="D1478" t="s">
        <v>913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941</v>
      </c>
      <c r="Q1478" t="s">
        <v>10</v>
      </c>
      <c r="R1478" s="1">
        <v>44833</v>
      </c>
      <c r="S1478" t="s">
        <v>773</v>
      </c>
      <c r="T1478" t="s">
        <v>119</v>
      </c>
      <c r="U1478" t="s">
        <v>176</v>
      </c>
      <c r="V1478" t="s">
        <v>265</v>
      </c>
      <c r="W1478">
        <v>1479</v>
      </c>
      <c r="X1478" t="s">
        <v>2706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44237</v>
      </c>
      <c r="AW1478" s="106">
        <v>3.5</v>
      </c>
      <c r="AX1478" s="15">
        <f>VLOOKUP(dummy_data!$AU1478,dummy_oppeained!B:C,2,0)</f>
        <v>3</v>
      </c>
      <c r="AY1478" s="22" t="str">
        <f>VLOOKUP(AT1478,dummy_oppeained!B:D,3,0)</f>
        <v>arvestus (mitteeristav)</v>
      </c>
      <c r="AZ1478" s="72" t="str">
        <f>VLOOKUP(AS:AS,hinded_abi!B:D,3,0)</f>
        <v>NULL</v>
      </c>
      <c r="BA1478" s="26" t="str">
        <f t="shared" si="69"/>
        <v/>
      </c>
      <c r="BB1478" s="27">
        <f t="shared" si="70"/>
        <v>0</v>
      </c>
      <c r="BC1478" s="95" t="str">
        <f t="shared" si="71"/>
        <v>S00061_36508100724_õppeaine45_44237</v>
      </c>
      <c r="BD1478" s="99">
        <f>COUNTIF($BC$2:BC1478, BC1478)</f>
        <v>1</v>
      </c>
    </row>
    <row r="1479" spans="1:56" hidden="1" x14ac:dyDescent="0.25">
      <c r="A1479" t="s">
        <v>366</v>
      </c>
      <c r="B1479" t="s">
        <v>252</v>
      </c>
      <c r="C1479" t="s">
        <v>113</v>
      </c>
      <c r="D1479" t="s">
        <v>913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941</v>
      </c>
      <c r="Q1479" t="s">
        <v>10</v>
      </c>
      <c r="R1479" s="1">
        <v>44833</v>
      </c>
      <c r="S1479" t="s">
        <v>773</v>
      </c>
      <c r="T1479" t="s">
        <v>119</v>
      </c>
      <c r="U1479" t="s">
        <v>176</v>
      </c>
      <c r="V1479" t="s">
        <v>265</v>
      </c>
      <c r="W1479">
        <v>1479</v>
      </c>
      <c r="X1479" t="s">
        <v>2706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45179</v>
      </c>
      <c r="AW1479" s="106">
        <v>3.5</v>
      </c>
      <c r="AX1479" s="40">
        <f>VLOOKUP(dummy_data!$AU1479,dummy_oppeained!B:C,2,0)</f>
        <v>10</v>
      </c>
      <c r="AY1479" s="22" t="str">
        <f>VLOOKUP(AT1479,dummy_oppeained!B:D,3,0)</f>
        <v>eksam (eristav hindamine)</v>
      </c>
      <c r="AZ1479" s="72">
        <f>VLOOKUP(AS:AS,hinded_abi!B:D,3,0)</f>
        <v>0</v>
      </c>
      <c r="BA1479" s="26">
        <f t="shared" si="69"/>
        <v>0</v>
      </c>
      <c r="BB1479" s="27">
        <f t="shared" si="70"/>
        <v>10</v>
      </c>
      <c r="BC1479" s="95" t="str">
        <f t="shared" si="71"/>
        <v>S00061_36508100724_õppeaine11_45179</v>
      </c>
      <c r="BD1479" s="99">
        <f>COUNTIF($BC$2:BC1479, BC1479)</f>
        <v>1</v>
      </c>
    </row>
    <row r="1480" spans="1:56" hidden="1" x14ac:dyDescent="0.25">
      <c r="A1480" t="s">
        <v>366</v>
      </c>
      <c r="B1480" t="s">
        <v>252</v>
      </c>
      <c r="C1480" t="s">
        <v>113</v>
      </c>
      <c r="D1480" t="s">
        <v>913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941</v>
      </c>
      <c r="Q1480" t="s">
        <v>10</v>
      </c>
      <c r="R1480" s="1">
        <v>44833</v>
      </c>
      <c r="S1480" t="s">
        <v>773</v>
      </c>
      <c r="T1480" t="s">
        <v>119</v>
      </c>
      <c r="U1480" t="s">
        <v>176</v>
      </c>
      <c r="V1480" t="s">
        <v>265</v>
      </c>
      <c r="W1480">
        <v>1479</v>
      </c>
      <c r="X1480" t="s">
        <v>2706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45545</v>
      </c>
      <c r="AW1480" s="106">
        <v>3.5</v>
      </c>
      <c r="AX1480" s="15">
        <f>VLOOKUP(dummy_data!$AU1480,dummy_oppeained!B:C,2,0)</f>
        <v>9</v>
      </c>
      <c r="AY1480" s="22" t="str">
        <f>VLOOKUP(AT1480,dummy_oppeained!B:D,3,0)</f>
        <v>eksam (eristav hindamine)</v>
      </c>
      <c r="AZ1480" s="72">
        <f>VLOOKUP(AS:AS,hinded_abi!B:D,3,0)</f>
        <v>1</v>
      </c>
      <c r="BA1480" s="26">
        <f t="shared" si="69"/>
        <v>9</v>
      </c>
      <c r="BB1480" s="27">
        <f t="shared" si="70"/>
        <v>9</v>
      </c>
      <c r="BC1480" s="95" t="str">
        <f t="shared" si="71"/>
        <v>S00061_36508100724_õppeaine94_45545</v>
      </c>
      <c r="BD1480" s="99">
        <f>COUNTIF($BC$2:BC1480, BC1480)</f>
        <v>1</v>
      </c>
    </row>
    <row r="1481" spans="1:56" hidden="1" x14ac:dyDescent="0.25">
      <c r="A1481" t="s">
        <v>366</v>
      </c>
      <c r="B1481" t="s">
        <v>252</v>
      </c>
      <c r="C1481" t="s">
        <v>113</v>
      </c>
      <c r="D1481" t="s">
        <v>913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941</v>
      </c>
      <c r="Q1481" t="s">
        <v>10</v>
      </c>
      <c r="R1481" s="1">
        <v>44833</v>
      </c>
      <c r="S1481" t="s">
        <v>773</v>
      </c>
      <c r="T1481" t="s">
        <v>119</v>
      </c>
      <c r="U1481" t="s">
        <v>176</v>
      </c>
      <c r="V1481" t="s">
        <v>265</v>
      </c>
      <c r="W1481">
        <v>1479</v>
      </c>
      <c r="X1481" t="s">
        <v>2706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44237</v>
      </c>
      <c r="AW1481" s="106">
        <v>3.5</v>
      </c>
      <c r="AX1481" s="40">
        <f>VLOOKUP(dummy_data!$AU1481,dummy_oppeained!B:C,2,0)</f>
        <v>3</v>
      </c>
      <c r="AY1481" s="22" t="str">
        <f>VLOOKUP(AT1481,dummy_oppeained!B:D,3,0)</f>
        <v>arvestus (mitteeristav)</v>
      </c>
      <c r="AZ1481" s="72" t="str">
        <f>VLOOKUP(AS:AS,hinded_abi!B:D,3,0)</f>
        <v>NULL</v>
      </c>
      <c r="BA1481" s="26" t="str">
        <f t="shared" si="69"/>
        <v/>
      </c>
      <c r="BB1481" s="27">
        <f t="shared" si="70"/>
        <v>0</v>
      </c>
      <c r="BC1481" s="95" t="str">
        <f t="shared" si="71"/>
        <v>S00061_36508100724_õppeaine49_44237</v>
      </c>
      <c r="BD1481" s="99">
        <f>COUNTIF($BC$2:BC1481, BC1481)</f>
        <v>1</v>
      </c>
    </row>
    <row r="1482" spans="1:56" hidden="1" x14ac:dyDescent="0.25">
      <c r="A1482" t="s">
        <v>366</v>
      </c>
      <c r="B1482" t="s">
        <v>252</v>
      </c>
      <c r="C1482" t="s">
        <v>113</v>
      </c>
      <c r="D1482" t="s">
        <v>913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941</v>
      </c>
      <c r="Q1482" t="s">
        <v>10</v>
      </c>
      <c r="R1482" s="1">
        <v>44833</v>
      </c>
      <c r="S1482" t="s">
        <v>773</v>
      </c>
      <c r="T1482" t="s">
        <v>119</v>
      </c>
      <c r="U1482" t="s">
        <v>176</v>
      </c>
      <c r="V1482" t="s">
        <v>265</v>
      </c>
      <c r="W1482">
        <v>1479</v>
      </c>
      <c r="X1482" t="s">
        <v>2706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44237</v>
      </c>
      <c r="AW1482" s="106">
        <v>3.5</v>
      </c>
      <c r="AX1482" s="15">
        <f>VLOOKUP(dummy_data!$AU1482,dummy_oppeained!B:C,2,0)</f>
        <v>6</v>
      </c>
      <c r="AY1482" s="22" t="str">
        <f>VLOOKUP(AT1482,dummy_oppeained!B:D,3,0)</f>
        <v>hindeline arvestus (eristav hindamine)</v>
      </c>
      <c r="AZ1482" s="72">
        <f>VLOOKUP(AS:AS,hinded_abi!B:D,3,0)</f>
        <v>4</v>
      </c>
      <c r="BA1482" s="26">
        <f t="shared" si="69"/>
        <v>24</v>
      </c>
      <c r="BB1482" s="27">
        <f t="shared" si="70"/>
        <v>6</v>
      </c>
      <c r="BC1482" s="95" t="str">
        <f t="shared" si="71"/>
        <v>S00061_36508100724_õppeaine50_44237</v>
      </c>
      <c r="BD1482" s="99">
        <f>COUNTIF($BC$2:BC1482, BC1482)</f>
        <v>1</v>
      </c>
    </row>
    <row r="1483" spans="1:56" hidden="1" x14ac:dyDescent="0.25">
      <c r="A1483" t="s">
        <v>366</v>
      </c>
      <c r="B1483" t="s">
        <v>252</v>
      </c>
      <c r="C1483" t="s">
        <v>113</v>
      </c>
      <c r="D1483" t="s">
        <v>913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941</v>
      </c>
      <c r="Q1483" t="s">
        <v>10</v>
      </c>
      <c r="R1483" s="1">
        <v>44833</v>
      </c>
      <c r="S1483" t="s">
        <v>773</v>
      </c>
      <c r="T1483" t="s">
        <v>119</v>
      </c>
      <c r="U1483" t="s">
        <v>176</v>
      </c>
      <c r="V1483" t="s">
        <v>265</v>
      </c>
      <c r="W1483">
        <v>1479</v>
      </c>
      <c r="X1483" t="s">
        <v>2706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45698</v>
      </c>
      <c r="AW1483" s="106">
        <v>3.5</v>
      </c>
      <c r="AX1483" s="40">
        <f>VLOOKUP(dummy_data!$AU1483,dummy_oppeained!B:C,2,0)</f>
        <v>3</v>
      </c>
      <c r="AY1483" s="22" t="str">
        <f>VLOOKUP(AT1483,dummy_oppeained!B:D,3,0)</f>
        <v>arvestus (mitteeristav)</v>
      </c>
      <c r="AZ1483" s="72" t="str">
        <f>VLOOKUP(AS:AS,hinded_abi!B:D,3,0)</f>
        <v>NULL</v>
      </c>
      <c r="BA1483" s="26" t="str">
        <f t="shared" si="69"/>
        <v/>
      </c>
      <c r="BB1483" s="27">
        <f t="shared" si="70"/>
        <v>0</v>
      </c>
      <c r="BC1483" s="95" t="str">
        <f t="shared" si="71"/>
        <v>S00061_36508100724_õppeaine77_45698</v>
      </c>
      <c r="BD1483" s="99">
        <f>COUNTIF($BC$2:BC1483, BC1483)</f>
        <v>1</v>
      </c>
    </row>
    <row r="1484" spans="1:56" hidden="1" x14ac:dyDescent="0.25">
      <c r="A1484" t="s">
        <v>366</v>
      </c>
      <c r="B1484" t="s">
        <v>252</v>
      </c>
      <c r="C1484" t="s">
        <v>113</v>
      </c>
      <c r="D1484" t="s">
        <v>913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941</v>
      </c>
      <c r="Q1484" t="s">
        <v>10</v>
      </c>
      <c r="R1484" s="1">
        <v>44833</v>
      </c>
      <c r="S1484" t="s">
        <v>773</v>
      </c>
      <c r="T1484" t="s">
        <v>119</v>
      </c>
      <c r="U1484" t="s">
        <v>176</v>
      </c>
      <c r="V1484" t="s">
        <v>265</v>
      </c>
      <c r="W1484">
        <v>1479</v>
      </c>
      <c r="X1484" t="s">
        <v>2706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44084</v>
      </c>
      <c r="AW1484" s="106">
        <v>3.5</v>
      </c>
      <c r="AX1484" s="15">
        <f>VLOOKUP(dummy_data!$AU1484,dummy_oppeained!B:C,2,0)</f>
        <v>3</v>
      </c>
      <c r="AY1484" s="22" t="str">
        <f>VLOOKUP(AT1484,dummy_oppeained!B:D,3,0)</f>
        <v>arvestus (mitteeristav)</v>
      </c>
      <c r="AZ1484" s="72" t="str">
        <f>VLOOKUP(AS:AS,hinded_abi!B:D,3,0)</f>
        <v>NULL</v>
      </c>
      <c r="BA1484" s="26" t="str">
        <f t="shared" si="69"/>
        <v/>
      </c>
      <c r="BB1484" s="27">
        <f t="shared" si="70"/>
        <v>0</v>
      </c>
      <c r="BC1484" s="95" t="str">
        <f t="shared" si="71"/>
        <v>S00061_36508100724_õppeaine91_44084</v>
      </c>
      <c r="BD1484" s="99">
        <f>COUNTIF($BC$2:BC1484, BC1484)</f>
        <v>1</v>
      </c>
    </row>
    <row r="1485" spans="1:56" hidden="1" x14ac:dyDescent="0.25">
      <c r="A1485" t="s">
        <v>366</v>
      </c>
      <c r="B1485" t="s">
        <v>252</v>
      </c>
      <c r="C1485" t="s">
        <v>113</v>
      </c>
      <c r="D1485" t="s">
        <v>913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941</v>
      </c>
      <c r="Q1485" t="s">
        <v>10</v>
      </c>
      <c r="R1485" s="1">
        <v>44833</v>
      </c>
      <c r="S1485" t="s">
        <v>773</v>
      </c>
      <c r="T1485" t="s">
        <v>119</v>
      </c>
      <c r="U1485" t="s">
        <v>176</v>
      </c>
      <c r="V1485" t="s">
        <v>265</v>
      </c>
      <c r="W1485">
        <v>1479</v>
      </c>
      <c r="X1485" t="s">
        <v>2706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45545</v>
      </c>
      <c r="AW1485" s="106">
        <v>3.5</v>
      </c>
      <c r="AX1485" s="40">
        <f>VLOOKUP(dummy_data!$AU1485,dummy_oppeained!B:C,2,0)</f>
        <v>6</v>
      </c>
      <c r="AY1485" s="22" t="str">
        <f>VLOOKUP(AT1485,dummy_oppeained!B:D,3,0)</f>
        <v>hindeline arvestus (eristav hindamine)</v>
      </c>
      <c r="AZ1485" s="72">
        <f>VLOOKUP(AS:AS,hinded_abi!B:D,3,0)</f>
        <v>2</v>
      </c>
      <c r="BA1485" s="26">
        <f t="shared" si="69"/>
        <v>12</v>
      </c>
      <c r="BB1485" s="27">
        <f t="shared" si="70"/>
        <v>6</v>
      </c>
      <c r="BC1485" s="95" t="str">
        <f t="shared" si="71"/>
        <v>S00061_36508100724_õppeaine44_45545</v>
      </c>
      <c r="BD1485" s="99">
        <f>COUNTIF($BC$2:BC1485, BC1485)</f>
        <v>1</v>
      </c>
    </row>
    <row r="1486" spans="1:56" hidden="1" x14ac:dyDescent="0.25">
      <c r="A1486" t="s">
        <v>368</v>
      </c>
      <c r="B1486" t="s">
        <v>320</v>
      </c>
      <c r="C1486" t="s">
        <v>233</v>
      </c>
      <c r="D1486" t="s">
        <v>914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941</v>
      </c>
      <c r="Q1486" t="s">
        <v>246</v>
      </c>
      <c r="R1486" s="1">
        <v>45555</v>
      </c>
      <c r="S1486" t="s">
        <v>773</v>
      </c>
      <c r="T1486" t="s">
        <v>191</v>
      </c>
      <c r="U1486" t="s">
        <v>176</v>
      </c>
      <c r="V1486" t="s">
        <v>265</v>
      </c>
      <c r="W1486">
        <v>1479</v>
      </c>
      <c r="X1486" t="s">
        <v>2706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45179</v>
      </c>
      <c r="AW1486" s="106">
        <v>3.5</v>
      </c>
      <c r="AX1486" s="15">
        <f>VLOOKUP(dummy_data!$AU1486,dummy_oppeained!B:C,2,0)</f>
        <v>3</v>
      </c>
      <c r="AY1486" s="22" t="str">
        <f>VLOOKUP(AT1486,dummy_oppeained!B:D,3,0)</f>
        <v>arvestus (mitteeristav)</v>
      </c>
      <c r="AZ1486" s="72" t="str">
        <f>VLOOKUP(AS:AS,hinded_abi!B:D,3,0)</f>
        <v>NULL</v>
      </c>
      <c r="BA1486" s="26" t="str">
        <f t="shared" si="69"/>
        <v/>
      </c>
      <c r="BB1486" s="27">
        <f t="shared" si="70"/>
        <v>0</v>
      </c>
      <c r="BC1486" s="95" t="str">
        <f t="shared" si="71"/>
        <v>S00062_46508206683_õppeaine48_45179</v>
      </c>
      <c r="BD1486" s="99">
        <f>COUNTIF($BC$2:BC1486, BC1486)</f>
        <v>1</v>
      </c>
    </row>
    <row r="1487" spans="1:56" hidden="1" x14ac:dyDescent="0.25">
      <c r="A1487" t="s">
        <v>368</v>
      </c>
      <c r="B1487" t="s">
        <v>320</v>
      </c>
      <c r="C1487" t="s">
        <v>233</v>
      </c>
      <c r="D1487" t="s">
        <v>914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941</v>
      </c>
      <c r="Q1487" t="s">
        <v>246</v>
      </c>
      <c r="R1487" s="1">
        <v>45555</v>
      </c>
      <c r="S1487" t="s">
        <v>773</v>
      </c>
      <c r="T1487" t="s">
        <v>191</v>
      </c>
      <c r="U1487" t="s">
        <v>176</v>
      </c>
      <c r="V1487" t="s">
        <v>265</v>
      </c>
      <c r="W1487">
        <v>1479</v>
      </c>
      <c r="X1487" t="s">
        <v>2706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44602</v>
      </c>
      <c r="AW1487" s="106">
        <v>3.5</v>
      </c>
      <c r="AX1487" s="40">
        <f>VLOOKUP(dummy_data!$AU1487,dummy_oppeained!B:C,2,0)</f>
        <v>3</v>
      </c>
      <c r="AY1487" s="22" t="str">
        <f>VLOOKUP(AT1487,dummy_oppeained!B:D,3,0)</f>
        <v>arvestus (mitteeristav)</v>
      </c>
      <c r="AZ1487" s="72" t="str">
        <f>VLOOKUP(AS:AS,hinded_abi!B:D,3,0)</f>
        <v>NULL</v>
      </c>
      <c r="BA1487" s="26" t="str">
        <f t="shared" si="69"/>
        <v/>
      </c>
      <c r="BB1487" s="27">
        <f t="shared" si="70"/>
        <v>0</v>
      </c>
      <c r="BC1487" s="95" t="str">
        <f t="shared" si="71"/>
        <v>S00062_46508206683_õppeaine99_44602</v>
      </c>
      <c r="BD1487" s="99">
        <f>COUNTIF($BC$2:BC1487, BC1487)</f>
        <v>1</v>
      </c>
    </row>
    <row r="1488" spans="1:56" hidden="1" x14ac:dyDescent="0.25">
      <c r="A1488" t="s">
        <v>368</v>
      </c>
      <c r="B1488" t="s">
        <v>320</v>
      </c>
      <c r="C1488" t="s">
        <v>233</v>
      </c>
      <c r="D1488" t="s">
        <v>914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941</v>
      </c>
      <c r="Q1488" t="s">
        <v>246</v>
      </c>
      <c r="R1488" s="1">
        <v>45555</v>
      </c>
      <c r="S1488" t="s">
        <v>773</v>
      </c>
      <c r="T1488" t="s">
        <v>191</v>
      </c>
      <c r="U1488" t="s">
        <v>176</v>
      </c>
      <c r="V1488" t="s">
        <v>265</v>
      </c>
      <c r="W1488">
        <v>1479</v>
      </c>
      <c r="X1488" t="s">
        <v>2706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45698</v>
      </c>
      <c r="AW1488" s="106">
        <v>3.5</v>
      </c>
      <c r="AX1488" s="15">
        <f>VLOOKUP(dummy_data!$AU1488,dummy_oppeained!B:C,2,0)</f>
        <v>2</v>
      </c>
      <c r="AY1488" s="22" t="str">
        <f>VLOOKUP(AT1488,dummy_oppeained!B:D,3,0)</f>
        <v>arvestus (mitteeristav)</v>
      </c>
      <c r="AZ1488" s="72" t="str">
        <f>VLOOKUP(AS:AS,hinded_abi!B:D,3,0)</f>
        <v>NULL</v>
      </c>
      <c r="BA1488" s="26" t="str">
        <f t="shared" si="69"/>
        <v/>
      </c>
      <c r="BB1488" s="27">
        <f t="shared" si="70"/>
        <v>0</v>
      </c>
      <c r="BC1488" s="95" t="str">
        <f t="shared" si="71"/>
        <v>S00062_46508206683_õppeaine32_45698</v>
      </c>
      <c r="BD1488" s="99">
        <f>COUNTIF($BC$2:BC1488, BC1488)</f>
        <v>1</v>
      </c>
    </row>
    <row r="1489" spans="1:56" hidden="1" x14ac:dyDescent="0.25">
      <c r="A1489" t="s">
        <v>368</v>
      </c>
      <c r="B1489" t="s">
        <v>320</v>
      </c>
      <c r="C1489" t="s">
        <v>233</v>
      </c>
      <c r="D1489" t="s">
        <v>914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941</v>
      </c>
      <c r="Q1489" t="s">
        <v>246</v>
      </c>
      <c r="R1489" s="1">
        <v>45555</v>
      </c>
      <c r="S1489" t="s">
        <v>773</v>
      </c>
      <c r="T1489" t="s">
        <v>191</v>
      </c>
      <c r="U1489" t="s">
        <v>176</v>
      </c>
      <c r="V1489" t="s">
        <v>265</v>
      </c>
      <c r="W1489">
        <v>1479</v>
      </c>
      <c r="X1489" t="s">
        <v>2706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45332</v>
      </c>
      <c r="AW1489" s="106">
        <v>3.5</v>
      </c>
      <c r="AX1489" s="40">
        <f>VLOOKUP(dummy_data!$AU1489,dummy_oppeained!B:C,2,0)</f>
        <v>6</v>
      </c>
      <c r="AY1489" s="22" t="str">
        <f>VLOOKUP(AT1489,dummy_oppeained!B:D,3,0)</f>
        <v>hindeline arvestus (eristav hindamine)</v>
      </c>
      <c r="AZ1489" s="72">
        <f>VLOOKUP(AS:AS,hinded_abi!B:D,3,0)</f>
        <v>4</v>
      </c>
      <c r="BA1489" s="26">
        <f t="shared" si="69"/>
        <v>24</v>
      </c>
      <c r="BB1489" s="27">
        <f t="shared" si="70"/>
        <v>6</v>
      </c>
      <c r="BC1489" s="95" t="str">
        <f t="shared" si="71"/>
        <v>S00062_46508206683_õppeaine58_45332</v>
      </c>
      <c r="BD1489" s="99">
        <f>COUNTIF($BC$2:BC1489, BC1489)</f>
        <v>1</v>
      </c>
    </row>
    <row r="1490" spans="1:56" hidden="1" x14ac:dyDescent="0.25">
      <c r="A1490" t="s">
        <v>368</v>
      </c>
      <c r="B1490" t="s">
        <v>320</v>
      </c>
      <c r="C1490" t="s">
        <v>233</v>
      </c>
      <c r="D1490" t="s">
        <v>914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941</v>
      </c>
      <c r="Q1490" t="s">
        <v>246</v>
      </c>
      <c r="R1490" s="1">
        <v>45555</v>
      </c>
      <c r="S1490" t="s">
        <v>773</v>
      </c>
      <c r="T1490" t="s">
        <v>191</v>
      </c>
      <c r="U1490" t="s">
        <v>176</v>
      </c>
      <c r="V1490" t="s">
        <v>265</v>
      </c>
      <c r="W1490">
        <v>1479</v>
      </c>
      <c r="X1490" t="s">
        <v>2706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44449</v>
      </c>
      <c r="AW1490" s="106">
        <v>3.5</v>
      </c>
      <c r="AX1490" s="15">
        <f>VLOOKUP(dummy_data!$AU1490,dummy_oppeained!B:C,2,0)</f>
        <v>3</v>
      </c>
      <c r="AY1490" s="22" t="str">
        <f>VLOOKUP(AT1490,dummy_oppeained!B:D,3,0)</f>
        <v>arvestus (mitteeristav)</v>
      </c>
      <c r="AZ1490" s="72" t="str">
        <f>VLOOKUP(AS:AS,hinded_abi!B:D,3,0)</f>
        <v>NULL</v>
      </c>
      <c r="BA1490" s="26" t="str">
        <f t="shared" si="69"/>
        <v/>
      </c>
      <c r="BB1490" s="27">
        <f t="shared" si="70"/>
        <v>0</v>
      </c>
      <c r="BC1490" s="95" t="str">
        <f t="shared" si="71"/>
        <v>S00062_46508206683_õppeaine85_44449</v>
      </c>
      <c r="BD1490" s="99">
        <f>COUNTIF($BC$2:BC1490, BC1490)</f>
        <v>1</v>
      </c>
    </row>
    <row r="1491" spans="1:56" hidden="1" x14ac:dyDescent="0.25">
      <c r="A1491" t="s">
        <v>368</v>
      </c>
      <c r="B1491" t="s">
        <v>320</v>
      </c>
      <c r="C1491" t="s">
        <v>233</v>
      </c>
      <c r="D1491" t="s">
        <v>914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941</v>
      </c>
      <c r="Q1491" t="s">
        <v>246</v>
      </c>
      <c r="R1491" s="1">
        <v>45555</v>
      </c>
      <c r="S1491" t="s">
        <v>773</v>
      </c>
      <c r="T1491" t="s">
        <v>191</v>
      </c>
      <c r="U1491" t="s">
        <v>176</v>
      </c>
      <c r="V1491" t="s">
        <v>265</v>
      </c>
      <c r="W1491">
        <v>1479</v>
      </c>
      <c r="X1491" t="s">
        <v>2706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44602</v>
      </c>
      <c r="AW1491" s="106">
        <v>3.5</v>
      </c>
      <c r="AX1491" s="40">
        <f>VLOOKUP(dummy_data!$AU1491,dummy_oppeained!B:C,2,0)</f>
        <v>2</v>
      </c>
      <c r="AY1491" s="22" t="str">
        <f>VLOOKUP(AT1491,dummy_oppeained!B:D,3,0)</f>
        <v>arvestus (mitteeristav)</v>
      </c>
      <c r="AZ1491" s="72" t="str">
        <f>VLOOKUP(AS:AS,hinded_abi!B:D,3,0)</f>
        <v>NULL</v>
      </c>
      <c r="BA1491" s="26" t="str">
        <f t="shared" si="69"/>
        <v/>
      </c>
      <c r="BB1491" s="27">
        <f t="shared" si="70"/>
        <v>0</v>
      </c>
      <c r="BC1491" s="95" t="str">
        <f t="shared" si="71"/>
        <v>S00062_46508206683_õppeaine19_44602</v>
      </c>
      <c r="BD1491" s="99">
        <f>COUNTIF($BC$2:BC1491, BC1491)</f>
        <v>1</v>
      </c>
    </row>
    <row r="1492" spans="1:56" hidden="1" x14ac:dyDescent="0.25">
      <c r="A1492" t="s">
        <v>368</v>
      </c>
      <c r="B1492" t="s">
        <v>320</v>
      </c>
      <c r="C1492" t="s">
        <v>233</v>
      </c>
      <c r="D1492" t="s">
        <v>914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941</v>
      </c>
      <c r="Q1492" t="s">
        <v>246</v>
      </c>
      <c r="R1492" s="1">
        <v>45555</v>
      </c>
      <c r="S1492" t="s">
        <v>773</v>
      </c>
      <c r="T1492" t="s">
        <v>191</v>
      </c>
      <c r="U1492" t="s">
        <v>176</v>
      </c>
      <c r="V1492" t="s">
        <v>265</v>
      </c>
      <c r="W1492">
        <v>1479</v>
      </c>
      <c r="X1492" t="s">
        <v>2706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44602</v>
      </c>
      <c r="AW1492" s="106">
        <v>3.5</v>
      </c>
      <c r="AX1492" s="15">
        <f>VLOOKUP(dummy_data!$AU1492,dummy_oppeained!B:C,2,0)</f>
        <v>8</v>
      </c>
      <c r="AY1492" s="22" t="str">
        <f>VLOOKUP(AT1492,dummy_oppeained!B:D,3,0)</f>
        <v>eksam (eristav hindamine)</v>
      </c>
      <c r="AZ1492" s="72">
        <f>VLOOKUP(AS:AS,hinded_abi!B:D,3,0)</f>
        <v>5</v>
      </c>
      <c r="BA1492" s="26">
        <f t="shared" si="69"/>
        <v>40</v>
      </c>
      <c r="BB1492" s="27">
        <f t="shared" si="70"/>
        <v>8</v>
      </c>
      <c r="BC1492" s="95" t="str">
        <f t="shared" si="71"/>
        <v>S00062_46508206683_õppeaine79_44602</v>
      </c>
      <c r="BD1492" s="99">
        <f>COUNTIF($BC$2:BC1492, BC1492)</f>
        <v>1</v>
      </c>
    </row>
    <row r="1493" spans="1:56" hidden="1" x14ac:dyDescent="0.25">
      <c r="A1493" t="s">
        <v>368</v>
      </c>
      <c r="B1493" t="s">
        <v>320</v>
      </c>
      <c r="C1493" t="s">
        <v>233</v>
      </c>
      <c r="D1493" t="s">
        <v>914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941</v>
      </c>
      <c r="Q1493" t="s">
        <v>246</v>
      </c>
      <c r="R1493" s="1">
        <v>45555</v>
      </c>
      <c r="S1493" t="s">
        <v>773</v>
      </c>
      <c r="T1493" t="s">
        <v>191</v>
      </c>
      <c r="U1493" t="s">
        <v>176</v>
      </c>
      <c r="V1493" t="s">
        <v>265</v>
      </c>
      <c r="W1493">
        <v>1479</v>
      </c>
      <c r="X1493" t="s">
        <v>2706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45332</v>
      </c>
      <c r="AW1493" s="106">
        <v>3.5</v>
      </c>
      <c r="AX1493" s="40">
        <f>VLOOKUP(dummy_data!$AU1493,dummy_oppeained!B:C,2,0)</f>
        <v>5</v>
      </c>
      <c r="AY1493" s="22" t="str">
        <f>VLOOKUP(AT1493,dummy_oppeained!B:D,3,0)</f>
        <v>hindeline arvestus (eristav hindamine)</v>
      </c>
      <c r="AZ1493" s="72">
        <f>VLOOKUP(AS:AS,hinded_abi!B:D,3,0)</f>
        <v>2</v>
      </c>
      <c r="BA1493" s="26">
        <f t="shared" si="69"/>
        <v>10</v>
      </c>
      <c r="BB1493" s="27">
        <f t="shared" si="70"/>
        <v>5</v>
      </c>
      <c r="BC1493" s="95" t="str">
        <f t="shared" si="71"/>
        <v>S00062_46508206683_õppeaine82_45332</v>
      </c>
      <c r="BD1493" s="99">
        <f>COUNTIF($BC$2:BC1493, BC1493)</f>
        <v>1</v>
      </c>
    </row>
    <row r="1494" spans="1:56" hidden="1" x14ac:dyDescent="0.25">
      <c r="A1494" t="s">
        <v>368</v>
      </c>
      <c r="B1494" t="s">
        <v>320</v>
      </c>
      <c r="C1494" t="s">
        <v>233</v>
      </c>
      <c r="D1494" t="s">
        <v>914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941</v>
      </c>
      <c r="Q1494" t="s">
        <v>246</v>
      </c>
      <c r="R1494" s="1">
        <v>45555</v>
      </c>
      <c r="S1494" t="s">
        <v>773</v>
      </c>
      <c r="T1494" t="s">
        <v>191</v>
      </c>
      <c r="U1494" t="s">
        <v>176</v>
      </c>
      <c r="V1494" t="s">
        <v>265</v>
      </c>
      <c r="W1494">
        <v>1479</v>
      </c>
      <c r="X1494" t="s">
        <v>2706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45179</v>
      </c>
      <c r="AW1494" s="106">
        <v>3.5</v>
      </c>
      <c r="AX1494" s="15">
        <f>VLOOKUP(dummy_data!$AU1494,dummy_oppeained!B:C,2,0)</f>
        <v>3</v>
      </c>
      <c r="AY1494" s="22" t="str">
        <f>VLOOKUP(AT1494,dummy_oppeained!B:D,3,0)</f>
        <v>arvestus (mitteeristav)</v>
      </c>
      <c r="AZ1494" s="72" t="str">
        <f>VLOOKUP(AS:AS,hinded_abi!B:D,3,0)</f>
        <v>NULL</v>
      </c>
      <c r="BA1494" s="26" t="str">
        <f t="shared" si="69"/>
        <v/>
      </c>
      <c r="BB1494" s="27">
        <f t="shared" si="70"/>
        <v>0</v>
      </c>
      <c r="BC1494" s="95" t="str">
        <f t="shared" si="71"/>
        <v>S00062_46508206683_õppeaine76_45179</v>
      </c>
      <c r="BD1494" s="99">
        <f>COUNTIF($BC$2:BC1494, BC1494)</f>
        <v>1</v>
      </c>
    </row>
    <row r="1495" spans="1:56" hidden="1" x14ac:dyDescent="0.25">
      <c r="A1495" t="s">
        <v>368</v>
      </c>
      <c r="B1495" t="s">
        <v>320</v>
      </c>
      <c r="C1495" t="s">
        <v>233</v>
      </c>
      <c r="D1495" t="s">
        <v>914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941</v>
      </c>
      <c r="Q1495" t="s">
        <v>246</v>
      </c>
      <c r="R1495" s="1">
        <v>45555</v>
      </c>
      <c r="S1495" t="s">
        <v>773</v>
      </c>
      <c r="T1495" t="s">
        <v>191</v>
      </c>
      <c r="U1495" t="s">
        <v>176</v>
      </c>
      <c r="V1495" t="s">
        <v>265</v>
      </c>
      <c r="W1495">
        <v>1479</v>
      </c>
      <c r="X1495" t="s">
        <v>2706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44967</v>
      </c>
      <c r="AW1495" s="106">
        <v>3.5</v>
      </c>
      <c r="AX1495" s="40">
        <f>VLOOKUP(dummy_data!$AU1495,dummy_oppeained!B:C,2,0)</f>
        <v>10</v>
      </c>
      <c r="AY1495" s="22" t="str">
        <f>VLOOKUP(AT1495,dummy_oppeained!B:D,3,0)</f>
        <v>eksam (eristav hindamine)</v>
      </c>
      <c r="AZ1495" s="72">
        <f>VLOOKUP(AS:AS,hinded_abi!B:D,3,0)</f>
        <v>4</v>
      </c>
      <c r="BA1495" s="26">
        <f t="shared" si="69"/>
        <v>40</v>
      </c>
      <c r="BB1495" s="27">
        <f t="shared" si="70"/>
        <v>10</v>
      </c>
      <c r="BC1495" s="95" t="str">
        <f t="shared" si="71"/>
        <v>S00062_46508206683_õppeaine11_44967</v>
      </c>
      <c r="BD1495" s="99">
        <f>COUNTIF($BC$2:BC1495, BC1495)</f>
        <v>1</v>
      </c>
    </row>
    <row r="1496" spans="1:56" hidden="1" x14ac:dyDescent="0.25">
      <c r="A1496" t="s">
        <v>368</v>
      </c>
      <c r="B1496" t="s">
        <v>320</v>
      </c>
      <c r="C1496" t="s">
        <v>233</v>
      </c>
      <c r="D1496" t="s">
        <v>914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941</v>
      </c>
      <c r="Q1496" t="s">
        <v>246</v>
      </c>
      <c r="R1496" s="1">
        <v>45555</v>
      </c>
      <c r="S1496" t="s">
        <v>773</v>
      </c>
      <c r="T1496" t="s">
        <v>191</v>
      </c>
      <c r="U1496" t="s">
        <v>176</v>
      </c>
      <c r="V1496" t="s">
        <v>265</v>
      </c>
      <c r="W1496">
        <v>1479</v>
      </c>
      <c r="X1496" t="s">
        <v>2706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44084</v>
      </c>
      <c r="AW1496" s="106">
        <v>3.5</v>
      </c>
      <c r="AX1496" s="15">
        <f>VLOOKUP(dummy_data!$AU1496,dummy_oppeained!B:C,2,0)</f>
        <v>6</v>
      </c>
      <c r="AY1496" s="22" t="str">
        <f>VLOOKUP(AT1496,dummy_oppeained!B:D,3,0)</f>
        <v>hindeline arvestus (eristav hindamine)</v>
      </c>
      <c r="AZ1496" s="72">
        <f>VLOOKUP(AS:AS,hinded_abi!B:D,3,0)</f>
        <v>4</v>
      </c>
      <c r="BA1496" s="26">
        <f t="shared" si="69"/>
        <v>24</v>
      </c>
      <c r="BB1496" s="27">
        <f t="shared" si="70"/>
        <v>6</v>
      </c>
      <c r="BC1496" s="95" t="str">
        <f t="shared" si="71"/>
        <v>S00062_46508206683_õppeaine36_44084</v>
      </c>
      <c r="BD1496" s="99">
        <f>COUNTIF($BC$2:BC1496, BC1496)</f>
        <v>1</v>
      </c>
    </row>
    <row r="1497" spans="1:56" hidden="1" x14ac:dyDescent="0.25">
      <c r="A1497" t="s">
        <v>368</v>
      </c>
      <c r="B1497" t="s">
        <v>320</v>
      </c>
      <c r="C1497" t="s">
        <v>233</v>
      </c>
      <c r="D1497" t="s">
        <v>914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941</v>
      </c>
      <c r="Q1497" t="s">
        <v>246</v>
      </c>
      <c r="R1497" s="1">
        <v>45555</v>
      </c>
      <c r="S1497" t="s">
        <v>773</v>
      </c>
      <c r="T1497" t="s">
        <v>191</v>
      </c>
      <c r="U1497" t="s">
        <v>176</v>
      </c>
      <c r="V1497" t="s">
        <v>265</v>
      </c>
      <c r="W1497">
        <v>1479</v>
      </c>
      <c r="X1497" t="s">
        <v>2706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44237</v>
      </c>
      <c r="AW1497" s="106">
        <v>3.5</v>
      </c>
      <c r="AX1497" s="40">
        <f>VLOOKUP(dummy_data!$AU1497,dummy_oppeained!B:C,2,0)</f>
        <v>6</v>
      </c>
      <c r="AY1497" s="22" t="str">
        <f>VLOOKUP(AT1497,dummy_oppeained!B:D,3,0)</f>
        <v>hindeline arvestus (eristav hindamine)</v>
      </c>
      <c r="AZ1497" s="72">
        <f>VLOOKUP(AS:AS,hinded_abi!B:D,3,0)</f>
        <v>0</v>
      </c>
      <c r="BA1497" s="26">
        <f t="shared" si="69"/>
        <v>0</v>
      </c>
      <c r="BB1497" s="27">
        <f t="shared" si="70"/>
        <v>6</v>
      </c>
      <c r="BC1497" s="95" t="str">
        <f t="shared" si="71"/>
        <v>S00062_46508206683_õppeaine16_44237</v>
      </c>
      <c r="BD1497" s="99">
        <f>COUNTIF($BC$2:BC1497, BC1497)</f>
        <v>1</v>
      </c>
    </row>
    <row r="1498" spans="1:56" hidden="1" x14ac:dyDescent="0.25">
      <c r="A1498" t="s">
        <v>368</v>
      </c>
      <c r="B1498" t="s">
        <v>320</v>
      </c>
      <c r="C1498" t="s">
        <v>233</v>
      </c>
      <c r="D1498" t="s">
        <v>914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941</v>
      </c>
      <c r="Q1498" t="s">
        <v>246</v>
      </c>
      <c r="R1498" s="1">
        <v>45555</v>
      </c>
      <c r="S1498" t="s">
        <v>773</v>
      </c>
      <c r="T1498" t="s">
        <v>191</v>
      </c>
      <c r="U1498" t="s">
        <v>176</v>
      </c>
      <c r="V1498" t="s">
        <v>265</v>
      </c>
      <c r="W1498">
        <v>1479</v>
      </c>
      <c r="X1498" t="s">
        <v>2706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44237</v>
      </c>
      <c r="AW1498" s="106">
        <v>3.5</v>
      </c>
      <c r="AX1498" s="15">
        <f>VLOOKUP(dummy_data!$AU1498,dummy_oppeained!B:C,2,0)</f>
        <v>3</v>
      </c>
      <c r="AY1498" s="22" t="str">
        <f>VLOOKUP(AT1498,dummy_oppeained!B:D,3,0)</f>
        <v>arvestus (mitteeristav)</v>
      </c>
      <c r="AZ1498" s="72" t="str">
        <f>VLOOKUP(AS:AS,hinded_abi!B:D,3,0)</f>
        <v>NULL</v>
      </c>
      <c r="BA1498" s="26" t="str">
        <f t="shared" si="69"/>
        <v/>
      </c>
      <c r="BB1498" s="27">
        <f t="shared" si="70"/>
        <v>0</v>
      </c>
      <c r="BC1498" s="95" t="str">
        <f t="shared" si="71"/>
        <v>S00062_46508206683_õppeaine87_44237</v>
      </c>
      <c r="BD1498" s="99">
        <f>COUNTIF($BC$2:BC1498, BC1498)</f>
        <v>1</v>
      </c>
    </row>
    <row r="1499" spans="1:56" hidden="1" x14ac:dyDescent="0.25">
      <c r="A1499" t="s">
        <v>368</v>
      </c>
      <c r="B1499" t="s">
        <v>320</v>
      </c>
      <c r="C1499" t="s">
        <v>233</v>
      </c>
      <c r="D1499" t="s">
        <v>914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941</v>
      </c>
      <c r="Q1499" t="s">
        <v>246</v>
      </c>
      <c r="R1499" s="1">
        <v>45555</v>
      </c>
      <c r="S1499" t="s">
        <v>773</v>
      </c>
      <c r="T1499" t="s">
        <v>191</v>
      </c>
      <c r="U1499" t="s">
        <v>176</v>
      </c>
      <c r="V1499" t="s">
        <v>265</v>
      </c>
      <c r="W1499">
        <v>1479</v>
      </c>
      <c r="X1499" t="s">
        <v>2706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44449</v>
      </c>
      <c r="AW1499" s="106">
        <v>3.5</v>
      </c>
      <c r="AX1499" s="40">
        <f>VLOOKUP(dummy_data!$AU1499,dummy_oppeained!B:C,2,0)</f>
        <v>6</v>
      </c>
      <c r="AY1499" s="22" t="str">
        <f>VLOOKUP(AT1499,dummy_oppeained!B:D,3,0)</f>
        <v>hindeline arvestus (eristav hindamine)</v>
      </c>
      <c r="AZ1499" s="72">
        <f>VLOOKUP(AS:AS,hinded_abi!B:D,3,0)</f>
        <v>3</v>
      </c>
      <c r="BA1499" s="26">
        <f t="shared" si="69"/>
        <v>18</v>
      </c>
      <c r="BB1499" s="27">
        <f t="shared" si="70"/>
        <v>6</v>
      </c>
      <c r="BC1499" s="95" t="str">
        <f t="shared" si="71"/>
        <v>S00062_46508206683_õppeaine69_44449</v>
      </c>
      <c r="BD1499" s="99">
        <f>COUNTIF($BC$2:BC1499, BC1499)</f>
        <v>1</v>
      </c>
    </row>
    <row r="1500" spans="1:56" hidden="1" x14ac:dyDescent="0.25">
      <c r="A1500" t="s">
        <v>368</v>
      </c>
      <c r="B1500" t="s">
        <v>320</v>
      </c>
      <c r="C1500" t="s">
        <v>233</v>
      </c>
      <c r="D1500" t="s">
        <v>914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941</v>
      </c>
      <c r="Q1500" t="s">
        <v>246</v>
      </c>
      <c r="R1500" s="1">
        <v>45555</v>
      </c>
      <c r="S1500" t="s">
        <v>773</v>
      </c>
      <c r="T1500" t="s">
        <v>191</v>
      </c>
      <c r="U1500" t="s">
        <v>176</v>
      </c>
      <c r="V1500" t="s">
        <v>265</v>
      </c>
      <c r="W1500">
        <v>1479</v>
      </c>
      <c r="X1500" t="s">
        <v>2706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44814</v>
      </c>
      <c r="AW1500" s="106">
        <v>3.5</v>
      </c>
      <c r="AX1500" s="15">
        <f>VLOOKUP(dummy_data!$AU1500,dummy_oppeained!B:C,2,0)</f>
        <v>6</v>
      </c>
      <c r="AY1500" s="22" t="str">
        <f>VLOOKUP(AT1500,dummy_oppeained!B:D,3,0)</f>
        <v>hindeline arvestus (eristav hindamine)</v>
      </c>
      <c r="AZ1500" s="72">
        <f>VLOOKUP(AS:AS,hinded_abi!B:D,3,0)</f>
        <v>3</v>
      </c>
      <c r="BA1500" s="26">
        <f t="shared" si="69"/>
        <v>18</v>
      </c>
      <c r="BB1500" s="27">
        <f t="shared" si="70"/>
        <v>6</v>
      </c>
      <c r="BC1500" s="95" t="str">
        <f t="shared" si="71"/>
        <v>S00062_46508206683_õppeaine14_44814</v>
      </c>
      <c r="BD1500" s="99">
        <f>COUNTIF($BC$2:BC1500, BC1500)</f>
        <v>1</v>
      </c>
    </row>
    <row r="1501" spans="1:56" hidden="1" x14ac:dyDescent="0.25">
      <c r="A1501" t="s">
        <v>368</v>
      </c>
      <c r="B1501" t="s">
        <v>320</v>
      </c>
      <c r="C1501" t="s">
        <v>233</v>
      </c>
      <c r="D1501" t="s">
        <v>914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941</v>
      </c>
      <c r="Q1501" t="s">
        <v>246</v>
      </c>
      <c r="R1501" s="1">
        <v>45555</v>
      </c>
      <c r="S1501" t="s">
        <v>773</v>
      </c>
      <c r="T1501" t="s">
        <v>191</v>
      </c>
      <c r="U1501" t="s">
        <v>176</v>
      </c>
      <c r="V1501" t="s">
        <v>265</v>
      </c>
      <c r="W1501">
        <v>1479</v>
      </c>
      <c r="X1501" t="s">
        <v>2706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45179</v>
      </c>
      <c r="AW1501" s="106">
        <v>3.5</v>
      </c>
      <c r="AX1501" s="40">
        <f>VLOOKUP(dummy_data!$AU1501,dummy_oppeained!B:C,2,0)</f>
        <v>3</v>
      </c>
      <c r="AY1501" s="22" t="str">
        <f>VLOOKUP(AT1501,dummy_oppeained!B:D,3,0)</f>
        <v>arvestus (mitteeristav)</v>
      </c>
      <c r="AZ1501" s="72">
        <f>VLOOKUP(AS:AS,hinded_abi!B:D,3,0)</f>
        <v>0</v>
      </c>
      <c r="BA1501" s="26">
        <f t="shared" si="69"/>
        <v>0</v>
      </c>
      <c r="BB1501" s="27">
        <f t="shared" si="70"/>
        <v>0</v>
      </c>
      <c r="BC1501" s="95" t="str">
        <f t="shared" si="71"/>
        <v>S00062_46508206683_õppeaine3_45179</v>
      </c>
      <c r="BD1501" s="99">
        <f>COUNTIF($BC$2:BC1501, BC1501)</f>
        <v>1</v>
      </c>
    </row>
    <row r="1502" spans="1:56" hidden="1" x14ac:dyDescent="0.25">
      <c r="A1502" t="s">
        <v>368</v>
      </c>
      <c r="B1502" t="s">
        <v>320</v>
      </c>
      <c r="C1502" t="s">
        <v>233</v>
      </c>
      <c r="D1502" t="s">
        <v>914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941</v>
      </c>
      <c r="Q1502" t="s">
        <v>246</v>
      </c>
      <c r="R1502" s="1">
        <v>45555</v>
      </c>
      <c r="S1502" t="s">
        <v>773</v>
      </c>
      <c r="T1502" t="s">
        <v>191</v>
      </c>
      <c r="U1502" t="s">
        <v>176</v>
      </c>
      <c r="V1502" t="s">
        <v>265</v>
      </c>
      <c r="W1502">
        <v>1479</v>
      </c>
      <c r="X1502" t="s">
        <v>2706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45179</v>
      </c>
      <c r="AW1502" s="106">
        <v>3.5</v>
      </c>
      <c r="AX1502" s="15">
        <f>VLOOKUP(dummy_data!$AU1502,dummy_oppeained!B:C,2,0)</f>
        <v>3</v>
      </c>
      <c r="AY1502" s="22" t="str">
        <f>VLOOKUP(AT1502,dummy_oppeained!B:D,3,0)</f>
        <v>arvestus (mitteeristav)</v>
      </c>
      <c r="AZ1502" s="72" t="str">
        <f>VLOOKUP(AS:AS,hinded_abi!B:D,3,0)</f>
        <v>NULL</v>
      </c>
      <c r="BA1502" s="26" t="str">
        <f t="shared" si="69"/>
        <v/>
      </c>
      <c r="BB1502" s="27">
        <f t="shared" si="70"/>
        <v>0</v>
      </c>
      <c r="BC1502" s="95" t="str">
        <f t="shared" si="71"/>
        <v>S00062_46508206683_õppeaine17_45179</v>
      </c>
      <c r="BD1502" s="99">
        <f>COUNTIF($BC$2:BC1502, BC1502)</f>
        <v>1</v>
      </c>
    </row>
    <row r="1503" spans="1:56" hidden="1" x14ac:dyDescent="0.25">
      <c r="A1503" t="s">
        <v>368</v>
      </c>
      <c r="B1503" t="s">
        <v>320</v>
      </c>
      <c r="C1503" t="s">
        <v>233</v>
      </c>
      <c r="D1503" t="s">
        <v>914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941</v>
      </c>
      <c r="Q1503" t="s">
        <v>246</v>
      </c>
      <c r="R1503" s="1">
        <v>45555</v>
      </c>
      <c r="S1503" t="s">
        <v>773</v>
      </c>
      <c r="T1503" t="s">
        <v>191</v>
      </c>
      <c r="U1503" t="s">
        <v>176</v>
      </c>
      <c r="V1503" t="s">
        <v>265</v>
      </c>
      <c r="W1503">
        <v>1479</v>
      </c>
      <c r="X1503" t="s">
        <v>2706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44602</v>
      </c>
      <c r="AW1503" s="106">
        <v>3.5</v>
      </c>
      <c r="AX1503" s="40">
        <f>VLOOKUP(dummy_data!$AU1503,dummy_oppeained!B:C,2,0)</f>
        <v>3</v>
      </c>
      <c r="AY1503" s="22" t="str">
        <f>VLOOKUP(AT1503,dummy_oppeained!B:D,3,0)</f>
        <v>arvestus (mitteeristav)</v>
      </c>
      <c r="AZ1503" s="72" t="str">
        <f>VLOOKUP(AS:AS,hinded_abi!B:D,3,0)</f>
        <v>NULL</v>
      </c>
      <c r="BA1503" s="26" t="str">
        <f t="shared" si="69"/>
        <v/>
      </c>
      <c r="BB1503" s="27">
        <f t="shared" si="70"/>
        <v>0</v>
      </c>
      <c r="BC1503" s="95" t="str">
        <f t="shared" si="71"/>
        <v>S00062_46508206683_õppeaine59_44602</v>
      </c>
      <c r="BD1503" s="99">
        <f>COUNTIF($BC$2:BC1503, BC1503)</f>
        <v>1</v>
      </c>
    </row>
    <row r="1504" spans="1:56" hidden="1" x14ac:dyDescent="0.25">
      <c r="A1504" t="s">
        <v>368</v>
      </c>
      <c r="B1504" t="s">
        <v>320</v>
      </c>
      <c r="C1504" t="s">
        <v>233</v>
      </c>
      <c r="D1504" t="s">
        <v>914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941</v>
      </c>
      <c r="Q1504" t="s">
        <v>246</v>
      </c>
      <c r="R1504" s="1">
        <v>45555</v>
      </c>
      <c r="S1504" t="s">
        <v>773</v>
      </c>
      <c r="T1504" t="s">
        <v>191</v>
      </c>
      <c r="U1504" t="s">
        <v>176</v>
      </c>
      <c r="V1504" t="s">
        <v>265</v>
      </c>
      <c r="W1504">
        <v>1479</v>
      </c>
      <c r="X1504" t="s">
        <v>2706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44814</v>
      </c>
      <c r="AW1504" s="106">
        <v>3.5</v>
      </c>
      <c r="AX1504" s="15">
        <f>VLOOKUP(dummy_data!$AU1504,dummy_oppeained!B:C,2,0)</f>
        <v>3</v>
      </c>
      <c r="AY1504" s="22" t="str">
        <f>VLOOKUP(AT1504,dummy_oppeained!B:D,3,0)</f>
        <v>arvestus (mitteeristav)</v>
      </c>
      <c r="AZ1504" s="72" t="str">
        <f>VLOOKUP(AS:AS,hinded_abi!B:D,3,0)</f>
        <v>NULL</v>
      </c>
      <c r="BA1504" s="26" t="str">
        <f t="shared" si="69"/>
        <v/>
      </c>
      <c r="BB1504" s="27">
        <f t="shared" si="70"/>
        <v>0</v>
      </c>
      <c r="BC1504" s="95" t="str">
        <f t="shared" si="71"/>
        <v>S00062_46508206683_õppeaine21_44814</v>
      </c>
      <c r="BD1504" s="99">
        <f>COUNTIF($BC$2:BC1504, BC1504)</f>
        <v>1</v>
      </c>
    </row>
    <row r="1505" spans="1:56" hidden="1" x14ac:dyDescent="0.25">
      <c r="A1505" t="s">
        <v>368</v>
      </c>
      <c r="B1505" t="s">
        <v>320</v>
      </c>
      <c r="C1505" t="s">
        <v>233</v>
      </c>
      <c r="D1505" t="s">
        <v>914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941</v>
      </c>
      <c r="Q1505" t="s">
        <v>246</v>
      </c>
      <c r="R1505" s="1">
        <v>45555</v>
      </c>
      <c r="S1505" t="s">
        <v>773</v>
      </c>
      <c r="T1505" t="s">
        <v>191</v>
      </c>
      <c r="U1505" t="s">
        <v>176</v>
      </c>
      <c r="V1505" t="s">
        <v>265</v>
      </c>
      <c r="W1505">
        <v>1479</v>
      </c>
      <c r="X1505" t="s">
        <v>2706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44967</v>
      </c>
      <c r="AW1505" s="106">
        <v>3.5</v>
      </c>
      <c r="AX1505" s="40">
        <f>VLOOKUP(dummy_data!$AU1505,dummy_oppeained!B:C,2,0)</f>
        <v>6</v>
      </c>
      <c r="AY1505" s="22" t="str">
        <f>VLOOKUP(AT1505,dummy_oppeained!B:D,3,0)</f>
        <v>hindeline arvestus (eristav hindamine)</v>
      </c>
      <c r="AZ1505" s="72">
        <f>VLOOKUP(AS:AS,hinded_abi!B:D,3,0)</f>
        <v>0</v>
      </c>
      <c r="BA1505" s="26">
        <f t="shared" si="69"/>
        <v>0</v>
      </c>
      <c r="BB1505" s="27">
        <f t="shared" si="70"/>
        <v>6</v>
      </c>
      <c r="BC1505" s="95" t="str">
        <f t="shared" si="71"/>
        <v>S00062_46508206683_õppeaine92_44967</v>
      </c>
      <c r="BD1505" s="99">
        <f>COUNTIF($BC$2:BC1505, BC1505)</f>
        <v>1</v>
      </c>
    </row>
    <row r="1506" spans="1:56" hidden="1" x14ac:dyDescent="0.25">
      <c r="A1506" t="s">
        <v>368</v>
      </c>
      <c r="B1506" t="s">
        <v>320</v>
      </c>
      <c r="C1506" t="s">
        <v>233</v>
      </c>
      <c r="D1506" t="s">
        <v>914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941</v>
      </c>
      <c r="Q1506" t="s">
        <v>246</v>
      </c>
      <c r="R1506" s="1">
        <v>45555</v>
      </c>
      <c r="S1506" t="s">
        <v>773</v>
      </c>
      <c r="T1506" t="s">
        <v>191</v>
      </c>
      <c r="U1506" t="s">
        <v>176</v>
      </c>
      <c r="V1506" t="s">
        <v>265</v>
      </c>
      <c r="W1506">
        <v>1479</v>
      </c>
      <c r="X1506" t="s">
        <v>2706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44602</v>
      </c>
      <c r="AW1506" s="106">
        <v>3.5</v>
      </c>
      <c r="AX1506" s="15">
        <f>VLOOKUP(dummy_data!$AU1506,dummy_oppeained!B:C,2,0)</f>
        <v>9</v>
      </c>
      <c r="AY1506" s="22" t="str">
        <f>VLOOKUP(AT1506,dummy_oppeained!B:D,3,0)</f>
        <v>eksam (eristav hindamine)</v>
      </c>
      <c r="AZ1506" s="72">
        <f>VLOOKUP(AS:AS,hinded_abi!B:D,3,0)</f>
        <v>0</v>
      </c>
      <c r="BA1506" s="26">
        <f t="shared" si="69"/>
        <v>0</v>
      </c>
      <c r="BB1506" s="27">
        <f t="shared" si="70"/>
        <v>9</v>
      </c>
      <c r="BC1506" s="95" t="str">
        <f t="shared" si="71"/>
        <v>S00062_46508206683_õppeaine38_44602</v>
      </c>
      <c r="BD1506" s="99">
        <f>COUNTIF($BC$2:BC1506, BC1506)</f>
        <v>1</v>
      </c>
    </row>
    <row r="1507" spans="1:56" hidden="1" x14ac:dyDescent="0.25">
      <c r="A1507" t="s">
        <v>368</v>
      </c>
      <c r="B1507" t="s">
        <v>320</v>
      </c>
      <c r="C1507" t="s">
        <v>233</v>
      </c>
      <c r="D1507" t="s">
        <v>914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941</v>
      </c>
      <c r="Q1507" t="s">
        <v>246</v>
      </c>
      <c r="R1507" s="1">
        <v>45555</v>
      </c>
      <c r="S1507" t="s">
        <v>773</v>
      </c>
      <c r="T1507" t="s">
        <v>191</v>
      </c>
      <c r="U1507" t="s">
        <v>176</v>
      </c>
      <c r="V1507" t="s">
        <v>265</v>
      </c>
      <c r="W1507">
        <v>1479</v>
      </c>
      <c r="X1507" t="s">
        <v>2706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45698</v>
      </c>
      <c r="AW1507" s="106">
        <v>3.5</v>
      </c>
      <c r="AX1507" s="40">
        <f>VLOOKUP(dummy_data!$AU1507,dummy_oppeained!B:C,2,0)</f>
        <v>6</v>
      </c>
      <c r="AY1507" s="22" t="str">
        <f>VLOOKUP(AT1507,dummy_oppeained!B:D,3,0)</f>
        <v>hindeline arvestus (eristav hindamine)</v>
      </c>
      <c r="AZ1507" s="72">
        <f>VLOOKUP(AS:AS,hinded_abi!B:D,3,0)</f>
        <v>2</v>
      </c>
      <c r="BA1507" s="26">
        <f t="shared" si="69"/>
        <v>12</v>
      </c>
      <c r="BB1507" s="27">
        <f t="shared" si="70"/>
        <v>6</v>
      </c>
      <c r="BC1507" s="95" t="str">
        <f t="shared" si="71"/>
        <v>S00062_46508206683_õppeaine28_45698</v>
      </c>
      <c r="BD1507" s="99">
        <f>COUNTIF($BC$2:BC1507, BC1507)</f>
        <v>1</v>
      </c>
    </row>
    <row r="1508" spans="1:56" hidden="1" x14ac:dyDescent="0.25">
      <c r="A1508" t="s">
        <v>368</v>
      </c>
      <c r="B1508" t="s">
        <v>320</v>
      </c>
      <c r="C1508" t="s">
        <v>233</v>
      </c>
      <c r="D1508" t="s">
        <v>914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941</v>
      </c>
      <c r="Q1508" t="s">
        <v>246</v>
      </c>
      <c r="R1508" s="1">
        <v>45555</v>
      </c>
      <c r="S1508" t="s">
        <v>773</v>
      </c>
      <c r="T1508" t="s">
        <v>191</v>
      </c>
      <c r="U1508" t="s">
        <v>176</v>
      </c>
      <c r="V1508" t="s">
        <v>265</v>
      </c>
      <c r="W1508">
        <v>1479</v>
      </c>
      <c r="X1508" t="s">
        <v>2706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45545</v>
      </c>
      <c r="AW1508" s="106">
        <v>3.5</v>
      </c>
      <c r="AX1508" s="15">
        <f>VLOOKUP(dummy_data!$AU1508,dummy_oppeained!B:C,2,0)</f>
        <v>5</v>
      </c>
      <c r="AY1508" s="22" t="str">
        <f>VLOOKUP(AT1508,dummy_oppeained!B:D,3,0)</f>
        <v>hindeline arvestus (eristav hindamine)</v>
      </c>
      <c r="AZ1508" s="72">
        <f>VLOOKUP(AS:AS,hinded_abi!B:D,3,0)</f>
        <v>4</v>
      </c>
      <c r="BA1508" s="26">
        <f t="shared" si="69"/>
        <v>20</v>
      </c>
      <c r="BB1508" s="27">
        <f t="shared" si="70"/>
        <v>5</v>
      </c>
      <c r="BC1508" s="95" t="str">
        <f t="shared" si="71"/>
        <v>S00062_46508206683_õppeaine25_45545</v>
      </c>
      <c r="BD1508" s="99">
        <f>COUNTIF($BC$2:BC1508, BC1508)</f>
        <v>1</v>
      </c>
    </row>
    <row r="1509" spans="1:56" hidden="1" x14ac:dyDescent="0.25">
      <c r="A1509" t="s">
        <v>368</v>
      </c>
      <c r="B1509" t="s">
        <v>320</v>
      </c>
      <c r="C1509" t="s">
        <v>233</v>
      </c>
      <c r="D1509" t="s">
        <v>914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941</v>
      </c>
      <c r="Q1509" t="s">
        <v>246</v>
      </c>
      <c r="R1509" s="1">
        <v>45555</v>
      </c>
      <c r="S1509" t="s">
        <v>773</v>
      </c>
      <c r="T1509" t="s">
        <v>191</v>
      </c>
      <c r="U1509" t="s">
        <v>176</v>
      </c>
      <c r="V1509" t="s">
        <v>265</v>
      </c>
      <c r="W1509">
        <v>1479</v>
      </c>
      <c r="X1509" t="s">
        <v>2706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44814</v>
      </c>
      <c r="AW1509" s="106">
        <v>3.5</v>
      </c>
      <c r="AX1509" s="40">
        <f>VLOOKUP(dummy_data!$AU1509,dummy_oppeained!B:C,2,0)</f>
        <v>2</v>
      </c>
      <c r="AY1509" s="22" t="str">
        <f>VLOOKUP(AT1509,dummy_oppeained!B:D,3,0)</f>
        <v>arvestus (mitteeristav)</v>
      </c>
      <c r="AZ1509" s="72" t="str">
        <f>VLOOKUP(AS:AS,hinded_abi!B:D,3,0)</f>
        <v>NULL</v>
      </c>
      <c r="BA1509" s="26" t="str">
        <f t="shared" si="69"/>
        <v/>
      </c>
      <c r="BB1509" s="27">
        <f t="shared" si="70"/>
        <v>0</v>
      </c>
      <c r="BC1509" s="95" t="str">
        <f t="shared" si="71"/>
        <v>S00062_46508206683_õppeaine47_44814</v>
      </c>
      <c r="BD1509" s="99">
        <f>COUNTIF($BC$2:BC1509, BC1509)</f>
        <v>1</v>
      </c>
    </row>
    <row r="1510" spans="1:56" hidden="1" x14ac:dyDescent="0.25">
      <c r="A1510" t="s">
        <v>368</v>
      </c>
      <c r="B1510" t="s">
        <v>320</v>
      </c>
      <c r="C1510" t="s">
        <v>233</v>
      </c>
      <c r="D1510" t="s">
        <v>914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941</v>
      </c>
      <c r="Q1510" t="s">
        <v>246</v>
      </c>
      <c r="R1510" s="1">
        <v>45555</v>
      </c>
      <c r="S1510" t="s">
        <v>773</v>
      </c>
      <c r="T1510" t="s">
        <v>191</v>
      </c>
      <c r="U1510" t="s">
        <v>176</v>
      </c>
      <c r="V1510" t="s">
        <v>265</v>
      </c>
      <c r="W1510">
        <v>1479</v>
      </c>
      <c r="X1510" t="s">
        <v>2706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44237</v>
      </c>
      <c r="AW1510" s="106">
        <v>3.5</v>
      </c>
      <c r="AX1510" s="15">
        <f>VLOOKUP(dummy_data!$AU1510,dummy_oppeained!B:C,2,0)</f>
        <v>6</v>
      </c>
      <c r="AY1510" s="22" t="str">
        <f>VLOOKUP(AT1510,dummy_oppeained!B:D,3,0)</f>
        <v>hindeline arvestus (eristav hindamine)</v>
      </c>
      <c r="AZ1510" s="72">
        <f>VLOOKUP(AS:AS,hinded_abi!B:D,3,0)</f>
        <v>0</v>
      </c>
      <c r="BA1510" s="26">
        <f t="shared" si="69"/>
        <v>0</v>
      </c>
      <c r="BB1510" s="27">
        <f t="shared" si="70"/>
        <v>6</v>
      </c>
      <c r="BC1510" s="95" t="str">
        <f t="shared" si="71"/>
        <v>S00062_46508206683_õppeaine97_44237</v>
      </c>
      <c r="BD1510" s="99">
        <f>COUNTIF($BC$2:BC1510, BC1510)</f>
        <v>1</v>
      </c>
    </row>
    <row r="1511" spans="1:56" hidden="1" x14ac:dyDescent="0.25">
      <c r="A1511" t="s">
        <v>368</v>
      </c>
      <c r="B1511" t="s">
        <v>320</v>
      </c>
      <c r="C1511" t="s">
        <v>233</v>
      </c>
      <c r="D1511" t="s">
        <v>914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941</v>
      </c>
      <c r="Q1511" t="s">
        <v>246</v>
      </c>
      <c r="R1511" s="1">
        <v>45555</v>
      </c>
      <c r="S1511" t="s">
        <v>773</v>
      </c>
      <c r="T1511" t="s">
        <v>191</v>
      </c>
      <c r="U1511" t="s">
        <v>176</v>
      </c>
      <c r="V1511" t="s">
        <v>265</v>
      </c>
      <c r="W1511">
        <v>1479</v>
      </c>
      <c r="X1511" t="s">
        <v>2706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44814</v>
      </c>
      <c r="AW1511" s="106">
        <v>3.5</v>
      </c>
      <c r="AX1511" s="40">
        <f>VLOOKUP(dummy_data!$AU1511,dummy_oppeained!B:C,2,0)</f>
        <v>2</v>
      </c>
      <c r="AY1511" s="22" t="str">
        <f>VLOOKUP(AT1511,dummy_oppeained!B:D,3,0)</f>
        <v>arvestus (mitteeristav)</v>
      </c>
      <c r="AZ1511" s="72" t="str">
        <f>VLOOKUP(AS:AS,hinded_abi!B:D,3,0)</f>
        <v>NULL</v>
      </c>
      <c r="BA1511" s="26" t="str">
        <f t="shared" si="69"/>
        <v/>
      </c>
      <c r="BB1511" s="27">
        <f t="shared" si="70"/>
        <v>0</v>
      </c>
      <c r="BC1511" s="95" t="str">
        <f t="shared" si="71"/>
        <v>S00062_46508206683_õppeaine33_44814</v>
      </c>
      <c r="BD1511" s="99">
        <f>COUNTIF($BC$2:BC1511, BC1511)</f>
        <v>1</v>
      </c>
    </row>
    <row r="1512" spans="1:56" hidden="1" x14ac:dyDescent="0.25">
      <c r="A1512" t="s">
        <v>368</v>
      </c>
      <c r="B1512" t="s">
        <v>320</v>
      </c>
      <c r="C1512" t="s">
        <v>233</v>
      </c>
      <c r="D1512" t="s">
        <v>914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941</v>
      </c>
      <c r="Q1512" t="s">
        <v>246</v>
      </c>
      <c r="R1512" s="1">
        <v>45555</v>
      </c>
      <c r="S1512" t="s">
        <v>773</v>
      </c>
      <c r="T1512" t="s">
        <v>191</v>
      </c>
      <c r="U1512" t="s">
        <v>176</v>
      </c>
      <c r="V1512" t="s">
        <v>265</v>
      </c>
      <c r="W1512">
        <v>1479</v>
      </c>
      <c r="X1512" t="s">
        <v>2706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45545</v>
      </c>
      <c r="AW1512" s="106">
        <v>3.5</v>
      </c>
      <c r="AX1512" s="15">
        <f>VLOOKUP(dummy_data!$AU1512,dummy_oppeained!B:C,2,0)</f>
        <v>8</v>
      </c>
      <c r="AY1512" s="22" t="str">
        <f>VLOOKUP(AT1512,dummy_oppeained!B:D,3,0)</f>
        <v>eksam (eristav hindamine)</v>
      </c>
      <c r="AZ1512" s="72">
        <f>VLOOKUP(AS:AS,hinded_abi!B:D,3,0)</f>
        <v>4</v>
      </c>
      <c r="BA1512" s="26">
        <f t="shared" si="69"/>
        <v>32</v>
      </c>
      <c r="BB1512" s="27">
        <f t="shared" si="70"/>
        <v>8</v>
      </c>
      <c r="BC1512" s="95" t="str">
        <f t="shared" si="71"/>
        <v>S00062_46508206683_õppeaine9_45545</v>
      </c>
      <c r="BD1512" s="99">
        <f>COUNTIF($BC$2:BC1512, BC1512)</f>
        <v>1</v>
      </c>
    </row>
    <row r="1513" spans="1:56" hidden="1" x14ac:dyDescent="0.25">
      <c r="A1513" t="s">
        <v>368</v>
      </c>
      <c r="B1513" t="s">
        <v>320</v>
      </c>
      <c r="C1513" t="s">
        <v>233</v>
      </c>
      <c r="D1513" t="s">
        <v>914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941</v>
      </c>
      <c r="Q1513" t="s">
        <v>246</v>
      </c>
      <c r="R1513" s="1">
        <v>45555</v>
      </c>
      <c r="S1513" t="s">
        <v>773</v>
      </c>
      <c r="T1513" t="s">
        <v>191</v>
      </c>
      <c r="U1513" t="s">
        <v>176</v>
      </c>
      <c r="V1513" t="s">
        <v>265</v>
      </c>
      <c r="W1513">
        <v>1479</v>
      </c>
      <c r="X1513" t="s">
        <v>2706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44967</v>
      </c>
      <c r="AW1513" s="106">
        <v>3.5</v>
      </c>
      <c r="AX1513" s="40">
        <f>VLOOKUP(dummy_data!$AU1513,dummy_oppeained!B:C,2,0)</f>
        <v>6</v>
      </c>
      <c r="AY1513" s="22" t="str">
        <f>VLOOKUP(AT1513,dummy_oppeained!B:D,3,0)</f>
        <v>hindeline arvestus (eristav hindamine)</v>
      </c>
      <c r="AZ1513" s="72">
        <f>VLOOKUP(AS:AS,hinded_abi!B:D,3,0)</f>
        <v>5</v>
      </c>
      <c r="BA1513" s="26">
        <f t="shared" si="69"/>
        <v>30</v>
      </c>
      <c r="BB1513" s="27">
        <f t="shared" si="70"/>
        <v>6</v>
      </c>
      <c r="BC1513" s="95" t="str">
        <f t="shared" si="71"/>
        <v>S00062_46508206683_õppeaine78_44967</v>
      </c>
      <c r="BD1513" s="99">
        <f>COUNTIF($BC$2:BC1513, BC1513)</f>
        <v>1</v>
      </c>
    </row>
    <row r="1514" spans="1:56" hidden="1" x14ac:dyDescent="0.25">
      <c r="A1514" t="s">
        <v>368</v>
      </c>
      <c r="B1514" t="s">
        <v>320</v>
      </c>
      <c r="C1514" t="s">
        <v>233</v>
      </c>
      <c r="D1514" t="s">
        <v>914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941</v>
      </c>
      <c r="Q1514" t="s">
        <v>246</v>
      </c>
      <c r="R1514" s="1">
        <v>45555</v>
      </c>
      <c r="S1514" t="s">
        <v>773</v>
      </c>
      <c r="T1514" t="s">
        <v>191</v>
      </c>
      <c r="U1514" t="s">
        <v>176</v>
      </c>
      <c r="V1514" t="s">
        <v>265</v>
      </c>
      <c r="W1514">
        <v>1479</v>
      </c>
      <c r="X1514" t="s">
        <v>2706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45545</v>
      </c>
      <c r="AW1514" s="106">
        <v>3.5</v>
      </c>
      <c r="AX1514" s="15">
        <f>VLOOKUP(dummy_data!$AU1514,dummy_oppeained!B:C,2,0)</f>
        <v>2</v>
      </c>
      <c r="AY1514" s="22" t="str">
        <f>VLOOKUP(AT1514,dummy_oppeained!B:D,3,0)</f>
        <v>arvestus (mitteeristav)</v>
      </c>
      <c r="AZ1514" s="72">
        <f>VLOOKUP(AS:AS,hinded_abi!B:D,3,0)</f>
        <v>0</v>
      </c>
      <c r="BA1514" s="26">
        <f t="shared" si="69"/>
        <v>0</v>
      </c>
      <c r="BB1514" s="27">
        <f t="shared" si="70"/>
        <v>0</v>
      </c>
      <c r="BC1514" s="95" t="str">
        <f t="shared" si="71"/>
        <v>S00062_46508206683_õppeaine89_45545</v>
      </c>
      <c r="BD1514" s="99">
        <f>COUNTIF($BC$2:BC1514, BC1514)</f>
        <v>1</v>
      </c>
    </row>
    <row r="1515" spans="1:56" hidden="1" x14ac:dyDescent="0.25">
      <c r="A1515" t="s">
        <v>368</v>
      </c>
      <c r="B1515" t="s">
        <v>320</v>
      </c>
      <c r="C1515" t="s">
        <v>233</v>
      </c>
      <c r="D1515" t="s">
        <v>914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941</v>
      </c>
      <c r="Q1515" t="s">
        <v>246</v>
      </c>
      <c r="R1515" s="1">
        <v>45555</v>
      </c>
      <c r="S1515" t="s">
        <v>773</v>
      </c>
      <c r="T1515" t="s">
        <v>191</v>
      </c>
      <c r="U1515" t="s">
        <v>176</v>
      </c>
      <c r="V1515" t="s">
        <v>265</v>
      </c>
      <c r="W1515">
        <v>1479</v>
      </c>
      <c r="X1515" t="s">
        <v>2706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44602</v>
      </c>
      <c r="AW1515" s="106">
        <v>3.5</v>
      </c>
      <c r="AX1515" s="40">
        <f>VLOOKUP(dummy_data!$AU1515,dummy_oppeained!B:C,2,0)</f>
        <v>2</v>
      </c>
      <c r="AY1515" s="22" t="str">
        <f>VLOOKUP(AT1515,dummy_oppeained!B:D,3,0)</f>
        <v>arvestus (mitteeristav)</v>
      </c>
      <c r="AZ1515" s="72" t="str">
        <f>VLOOKUP(AS:AS,hinded_abi!B:D,3,0)</f>
        <v>NULL</v>
      </c>
      <c r="BA1515" s="26" t="str">
        <f t="shared" si="69"/>
        <v/>
      </c>
      <c r="BB1515" s="27">
        <f t="shared" si="70"/>
        <v>0</v>
      </c>
      <c r="BC1515" s="95" t="str">
        <f t="shared" si="71"/>
        <v>S00062_46508206683_õppeaine4_44602</v>
      </c>
      <c r="BD1515" s="99">
        <f>COUNTIF($BC$2:BC1515, BC1515)</f>
        <v>1</v>
      </c>
    </row>
    <row r="1516" spans="1:56" hidden="1" x14ac:dyDescent="0.25">
      <c r="A1516" t="s">
        <v>368</v>
      </c>
      <c r="B1516" t="s">
        <v>320</v>
      </c>
      <c r="C1516" t="s">
        <v>233</v>
      </c>
      <c r="D1516" t="s">
        <v>914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941</v>
      </c>
      <c r="Q1516" t="s">
        <v>246</v>
      </c>
      <c r="R1516" s="1">
        <v>45555</v>
      </c>
      <c r="S1516" t="s">
        <v>773</v>
      </c>
      <c r="T1516" t="s">
        <v>191</v>
      </c>
      <c r="U1516" t="s">
        <v>176</v>
      </c>
      <c r="V1516" t="s">
        <v>265</v>
      </c>
      <c r="W1516">
        <v>1479</v>
      </c>
      <c r="X1516" t="s">
        <v>2706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44602</v>
      </c>
      <c r="AW1516" s="106">
        <v>3.5</v>
      </c>
      <c r="AX1516" s="15">
        <f>VLOOKUP(dummy_data!$AU1516,dummy_oppeained!B:C,2,0)</f>
        <v>6</v>
      </c>
      <c r="AY1516" s="22" t="str">
        <f>VLOOKUP(AT1516,dummy_oppeained!B:D,3,0)</f>
        <v>hindeline arvestus (eristav hindamine)</v>
      </c>
      <c r="AZ1516" s="72">
        <f>VLOOKUP(AS:AS,hinded_abi!B:D,3,0)</f>
        <v>3</v>
      </c>
      <c r="BA1516" s="26">
        <f t="shared" si="69"/>
        <v>18</v>
      </c>
      <c r="BB1516" s="27">
        <f t="shared" si="70"/>
        <v>6</v>
      </c>
      <c r="BC1516" s="95" t="str">
        <f t="shared" si="71"/>
        <v>S00062_46508206683_õppeaine55_44602</v>
      </c>
      <c r="BD1516" s="99">
        <f>COUNTIF($BC$2:BC1516, BC1516)</f>
        <v>1</v>
      </c>
    </row>
    <row r="1517" spans="1:56" hidden="1" x14ac:dyDescent="0.25">
      <c r="A1517" t="s">
        <v>368</v>
      </c>
      <c r="B1517" t="s">
        <v>320</v>
      </c>
      <c r="C1517" t="s">
        <v>233</v>
      </c>
      <c r="D1517" t="s">
        <v>914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941</v>
      </c>
      <c r="Q1517" t="s">
        <v>246</v>
      </c>
      <c r="R1517" s="1">
        <v>45555</v>
      </c>
      <c r="S1517" t="s">
        <v>773</v>
      </c>
      <c r="T1517" t="s">
        <v>191</v>
      </c>
      <c r="U1517" t="s">
        <v>176</v>
      </c>
      <c r="V1517" t="s">
        <v>265</v>
      </c>
      <c r="W1517">
        <v>1479</v>
      </c>
      <c r="X1517" t="s">
        <v>2706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44237</v>
      </c>
      <c r="AW1517" s="106">
        <v>3.5</v>
      </c>
      <c r="AX1517" s="40">
        <f>VLOOKUP(dummy_data!$AU1517,dummy_oppeained!B:C,2,0)</f>
        <v>6</v>
      </c>
      <c r="AY1517" s="22" t="str">
        <f>VLOOKUP(AT1517,dummy_oppeained!B:D,3,0)</f>
        <v>hindeline arvestus (eristav hindamine)</v>
      </c>
      <c r="AZ1517" s="72">
        <f>VLOOKUP(AS:AS,hinded_abi!B:D,3,0)</f>
        <v>0</v>
      </c>
      <c r="BA1517" s="26">
        <f t="shared" si="69"/>
        <v>0</v>
      </c>
      <c r="BB1517" s="27">
        <f t="shared" si="70"/>
        <v>6</v>
      </c>
      <c r="BC1517" s="95" t="str">
        <f t="shared" si="71"/>
        <v>S00062_46508206683_õppeaine41_44237</v>
      </c>
      <c r="BD1517" s="99">
        <f>COUNTIF($BC$2:BC1517, BC1517)</f>
        <v>1</v>
      </c>
    </row>
    <row r="1518" spans="1:56" hidden="1" x14ac:dyDescent="0.25">
      <c r="A1518" t="s">
        <v>368</v>
      </c>
      <c r="B1518" t="s">
        <v>320</v>
      </c>
      <c r="C1518" t="s">
        <v>233</v>
      </c>
      <c r="D1518" t="s">
        <v>914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941</v>
      </c>
      <c r="Q1518" t="s">
        <v>246</v>
      </c>
      <c r="R1518" s="1">
        <v>45555</v>
      </c>
      <c r="S1518" t="s">
        <v>773</v>
      </c>
      <c r="T1518" t="s">
        <v>191</v>
      </c>
      <c r="U1518" t="s">
        <v>176</v>
      </c>
      <c r="V1518" t="s">
        <v>265</v>
      </c>
      <c r="W1518">
        <v>1479</v>
      </c>
      <c r="X1518" t="s">
        <v>2706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45545</v>
      </c>
      <c r="AW1518" s="106">
        <v>3.5</v>
      </c>
      <c r="AX1518" s="15">
        <f>VLOOKUP(dummy_data!$AU1518,dummy_oppeained!B:C,2,0)</f>
        <v>9</v>
      </c>
      <c r="AY1518" s="22" t="str">
        <f>VLOOKUP(AT1518,dummy_oppeained!B:D,3,0)</f>
        <v>eksam (eristav hindamine)</v>
      </c>
      <c r="AZ1518" s="72">
        <f>VLOOKUP(AS:AS,hinded_abi!B:D,3,0)</f>
        <v>3</v>
      </c>
      <c r="BA1518" s="26">
        <f t="shared" si="69"/>
        <v>27</v>
      </c>
      <c r="BB1518" s="27">
        <f t="shared" si="70"/>
        <v>9</v>
      </c>
      <c r="BC1518" s="95" t="str">
        <f t="shared" si="71"/>
        <v>S00062_46508206683_õppeaine24_45545</v>
      </c>
      <c r="BD1518" s="99">
        <f>COUNTIF($BC$2:BC1518, BC1518)</f>
        <v>1</v>
      </c>
    </row>
    <row r="1519" spans="1:56" hidden="1" x14ac:dyDescent="0.25">
      <c r="A1519" t="s">
        <v>368</v>
      </c>
      <c r="B1519" t="s">
        <v>320</v>
      </c>
      <c r="C1519" t="s">
        <v>233</v>
      </c>
      <c r="D1519" t="s">
        <v>914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941</v>
      </c>
      <c r="Q1519" t="s">
        <v>246</v>
      </c>
      <c r="R1519" s="1">
        <v>45555</v>
      </c>
      <c r="S1519" t="s">
        <v>773</v>
      </c>
      <c r="T1519" t="s">
        <v>191</v>
      </c>
      <c r="U1519" t="s">
        <v>176</v>
      </c>
      <c r="V1519" t="s">
        <v>265</v>
      </c>
      <c r="W1519">
        <v>1479</v>
      </c>
      <c r="X1519" t="s">
        <v>2706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44449</v>
      </c>
      <c r="AW1519" s="106">
        <v>3.5</v>
      </c>
      <c r="AX1519" s="40">
        <f>VLOOKUP(dummy_data!$AU1519,dummy_oppeained!B:C,2,0)</f>
        <v>2</v>
      </c>
      <c r="AY1519" s="22" t="str">
        <f>VLOOKUP(AT1519,dummy_oppeained!B:D,3,0)</f>
        <v>arvestus (mitteeristav)</v>
      </c>
      <c r="AZ1519" s="72" t="str">
        <f>VLOOKUP(AS:AS,hinded_abi!B:D,3,0)</f>
        <v>NULL</v>
      </c>
      <c r="BA1519" s="26" t="str">
        <f t="shared" si="69"/>
        <v/>
      </c>
      <c r="BB1519" s="27">
        <f t="shared" si="70"/>
        <v>0</v>
      </c>
      <c r="BC1519" s="95" t="str">
        <f t="shared" si="71"/>
        <v>S00062_46508206683_õppeaine88_44449</v>
      </c>
      <c r="BD1519" s="99">
        <f>COUNTIF($BC$2:BC1519, BC1519)</f>
        <v>1</v>
      </c>
    </row>
    <row r="1520" spans="1:56" hidden="1" x14ac:dyDescent="0.25">
      <c r="A1520" t="s">
        <v>368</v>
      </c>
      <c r="B1520" t="s">
        <v>320</v>
      </c>
      <c r="C1520" t="s">
        <v>233</v>
      </c>
      <c r="D1520" t="s">
        <v>914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941</v>
      </c>
      <c r="Q1520" t="s">
        <v>246</v>
      </c>
      <c r="R1520" s="1">
        <v>45555</v>
      </c>
      <c r="S1520" t="s">
        <v>773</v>
      </c>
      <c r="T1520" t="s">
        <v>191</v>
      </c>
      <c r="U1520" t="s">
        <v>176</v>
      </c>
      <c r="V1520" t="s">
        <v>265</v>
      </c>
      <c r="W1520">
        <v>1479</v>
      </c>
      <c r="X1520" t="s">
        <v>2706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44967</v>
      </c>
      <c r="AW1520" s="106">
        <v>3.5</v>
      </c>
      <c r="AX1520" s="15">
        <f>VLOOKUP(dummy_data!$AU1520,dummy_oppeained!B:C,2,0)</f>
        <v>2</v>
      </c>
      <c r="AY1520" s="22" t="str">
        <f>VLOOKUP(AT1520,dummy_oppeained!B:D,3,0)</f>
        <v>arvestus (mitteeristav)</v>
      </c>
      <c r="AZ1520" s="72" t="str">
        <f>VLOOKUP(AS:AS,hinded_abi!B:D,3,0)</f>
        <v>NULL</v>
      </c>
      <c r="BA1520" s="26" t="str">
        <f t="shared" si="69"/>
        <v/>
      </c>
      <c r="BB1520" s="27">
        <f t="shared" si="70"/>
        <v>0</v>
      </c>
      <c r="BC1520" s="95" t="str">
        <f t="shared" si="71"/>
        <v>S00062_46508206683_õppeaine46_44967</v>
      </c>
      <c r="BD1520" s="99">
        <f>COUNTIF($BC$2:BC1520, BC1520)</f>
        <v>1</v>
      </c>
    </row>
    <row r="1521" spans="1:56" hidden="1" x14ac:dyDescent="0.25">
      <c r="A1521" t="s">
        <v>369</v>
      </c>
      <c r="B1521" t="s">
        <v>242</v>
      </c>
      <c r="C1521" t="s">
        <v>291</v>
      </c>
      <c r="D1521" t="s">
        <v>899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952</v>
      </c>
      <c r="Q1521" t="s">
        <v>117</v>
      </c>
      <c r="R1521" s="1">
        <v>44506</v>
      </c>
      <c r="S1521" t="s">
        <v>773</v>
      </c>
      <c r="T1521" t="s">
        <v>59</v>
      </c>
      <c r="U1521" t="s">
        <v>176</v>
      </c>
      <c r="V1521" t="s">
        <v>293</v>
      </c>
      <c r="W1521">
        <v>80997</v>
      </c>
      <c r="X1521" t="s">
        <v>2706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45698</v>
      </c>
      <c r="AW1521" s="106">
        <v>3</v>
      </c>
      <c r="AX1521" s="40">
        <f>VLOOKUP(dummy_data!$AU1521,dummy_oppeained!B:C,2,0)</f>
        <v>3</v>
      </c>
      <c r="AY1521" s="22" t="str">
        <f>VLOOKUP(AT1521,dummy_oppeained!B:D,3,0)</f>
        <v>arvestus (mitteeristav)</v>
      </c>
      <c r="AZ1521" s="72" t="str">
        <f>VLOOKUP(AS:AS,hinded_abi!B:D,3,0)</f>
        <v>NULL</v>
      </c>
      <c r="BA1521" s="26" t="str">
        <f t="shared" si="69"/>
        <v/>
      </c>
      <c r="BB1521" s="27">
        <f t="shared" si="70"/>
        <v>0</v>
      </c>
      <c r="BC1521" s="95" t="str">
        <f t="shared" si="71"/>
        <v>S00063_36411152001_õppeaine62_45698</v>
      </c>
      <c r="BD1521" s="99">
        <f>COUNTIF($BC$2:BC1521, BC1521)</f>
        <v>1</v>
      </c>
    </row>
    <row r="1522" spans="1:56" hidden="1" x14ac:dyDescent="0.25">
      <c r="A1522" t="s">
        <v>369</v>
      </c>
      <c r="B1522" t="s">
        <v>242</v>
      </c>
      <c r="C1522" t="s">
        <v>291</v>
      </c>
      <c r="D1522" t="s">
        <v>899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952</v>
      </c>
      <c r="Q1522" t="s">
        <v>117</v>
      </c>
      <c r="R1522" s="1">
        <v>44506</v>
      </c>
      <c r="S1522" t="s">
        <v>773</v>
      </c>
      <c r="T1522" t="s">
        <v>59</v>
      </c>
      <c r="U1522" t="s">
        <v>176</v>
      </c>
      <c r="V1522" t="s">
        <v>293</v>
      </c>
      <c r="W1522">
        <v>80997</v>
      </c>
      <c r="X1522" t="s">
        <v>2706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45545</v>
      </c>
      <c r="AW1522" s="106">
        <v>3</v>
      </c>
      <c r="AX1522" s="15">
        <f>VLOOKUP(dummy_data!$AU1522,dummy_oppeained!B:C,2,0)</f>
        <v>2</v>
      </c>
      <c r="AY1522" s="22" t="str">
        <f>VLOOKUP(AT1522,dummy_oppeained!B:D,3,0)</f>
        <v>arvestus (mitteeristav)</v>
      </c>
      <c r="AZ1522" s="72" t="str">
        <f>VLOOKUP(AS:AS,hinded_abi!B:D,3,0)</f>
        <v>NULL</v>
      </c>
      <c r="BA1522" s="26" t="str">
        <f t="shared" si="69"/>
        <v/>
      </c>
      <c r="BB1522" s="27">
        <f t="shared" si="70"/>
        <v>0</v>
      </c>
      <c r="BC1522" s="95" t="str">
        <f t="shared" si="71"/>
        <v>S00063_36411152001_õppeaine32_45545</v>
      </c>
      <c r="BD1522" s="99">
        <f>COUNTIF($BC$2:BC1522, BC1522)</f>
        <v>1</v>
      </c>
    </row>
    <row r="1523" spans="1:56" hidden="1" x14ac:dyDescent="0.25">
      <c r="A1523" t="s">
        <v>369</v>
      </c>
      <c r="B1523" t="s">
        <v>242</v>
      </c>
      <c r="C1523" t="s">
        <v>291</v>
      </c>
      <c r="D1523" t="s">
        <v>899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952</v>
      </c>
      <c r="Q1523" t="s">
        <v>117</v>
      </c>
      <c r="R1523" s="1">
        <v>44506</v>
      </c>
      <c r="S1523" t="s">
        <v>773</v>
      </c>
      <c r="T1523" t="s">
        <v>59</v>
      </c>
      <c r="U1523" t="s">
        <v>176</v>
      </c>
      <c r="V1523" t="s">
        <v>293</v>
      </c>
      <c r="W1523">
        <v>80997</v>
      </c>
      <c r="X1523" t="s">
        <v>2706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44237</v>
      </c>
      <c r="AW1523" s="106">
        <v>3</v>
      </c>
      <c r="AX1523" s="40">
        <f>VLOOKUP(dummy_data!$AU1523,dummy_oppeained!B:C,2,0)</f>
        <v>6</v>
      </c>
      <c r="AY1523" s="22" t="str">
        <f>VLOOKUP(AT1523,dummy_oppeained!B:D,3,0)</f>
        <v>hindeline arvestus (eristav hindamine)</v>
      </c>
      <c r="AZ1523" s="72">
        <f>VLOOKUP(AS:AS,hinded_abi!B:D,3,0)</f>
        <v>4</v>
      </c>
      <c r="BA1523" s="26">
        <f t="shared" si="69"/>
        <v>24</v>
      </c>
      <c r="BB1523" s="27">
        <f t="shared" si="70"/>
        <v>6</v>
      </c>
      <c r="BC1523" s="95" t="str">
        <f t="shared" si="71"/>
        <v>S00063_36411152001_õppeaine30_44237</v>
      </c>
      <c r="BD1523" s="99">
        <f>COUNTIF($BC$2:BC1523, BC1523)</f>
        <v>1</v>
      </c>
    </row>
    <row r="1524" spans="1:56" hidden="1" x14ac:dyDescent="0.25">
      <c r="A1524" t="s">
        <v>369</v>
      </c>
      <c r="B1524" t="s">
        <v>242</v>
      </c>
      <c r="C1524" t="s">
        <v>291</v>
      </c>
      <c r="D1524" t="s">
        <v>899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952</v>
      </c>
      <c r="Q1524" t="s">
        <v>117</v>
      </c>
      <c r="R1524" s="1">
        <v>44506</v>
      </c>
      <c r="S1524" t="s">
        <v>773</v>
      </c>
      <c r="T1524" t="s">
        <v>59</v>
      </c>
      <c r="U1524" t="s">
        <v>176</v>
      </c>
      <c r="V1524" t="s">
        <v>293</v>
      </c>
      <c r="W1524">
        <v>80997</v>
      </c>
      <c r="X1524" t="s">
        <v>2706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45545</v>
      </c>
      <c r="AW1524" s="106">
        <v>3</v>
      </c>
      <c r="AX1524" s="15">
        <f>VLOOKUP(dummy_data!$AU1524,dummy_oppeained!B:C,2,0)</f>
        <v>6</v>
      </c>
      <c r="AY1524" s="22" t="str">
        <f>VLOOKUP(AT1524,dummy_oppeained!B:D,3,0)</f>
        <v>hindeline arvestus (eristav hindamine)</v>
      </c>
      <c r="AZ1524" s="72">
        <f>VLOOKUP(AS:AS,hinded_abi!B:D,3,0)</f>
        <v>5</v>
      </c>
      <c r="BA1524" s="26">
        <f t="shared" si="69"/>
        <v>30</v>
      </c>
      <c r="BB1524" s="27">
        <f t="shared" si="70"/>
        <v>6</v>
      </c>
      <c r="BC1524" s="95" t="str">
        <f t="shared" si="71"/>
        <v>S00063_36411152001_õppeaine44_45545</v>
      </c>
      <c r="BD1524" s="99">
        <f>COUNTIF($BC$2:BC1524, BC1524)</f>
        <v>1</v>
      </c>
    </row>
    <row r="1525" spans="1:56" hidden="1" x14ac:dyDescent="0.25">
      <c r="A1525" t="s">
        <v>369</v>
      </c>
      <c r="B1525" t="s">
        <v>242</v>
      </c>
      <c r="C1525" t="s">
        <v>291</v>
      </c>
      <c r="D1525" t="s">
        <v>899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952</v>
      </c>
      <c r="Q1525" t="s">
        <v>117</v>
      </c>
      <c r="R1525" s="1">
        <v>44506</v>
      </c>
      <c r="S1525" t="s">
        <v>773</v>
      </c>
      <c r="T1525" t="s">
        <v>59</v>
      </c>
      <c r="U1525" t="s">
        <v>176</v>
      </c>
      <c r="V1525" t="s">
        <v>293</v>
      </c>
      <c r="W1525">
        <v>80997</v>
      </c>
      <c r="X1525" t="s">
        <v>2706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44814</v>
      </c>
      <c r="AW1525" s="106">
        <v>3</v>
      </c>
      <c r="AX1525" s="40">
        <f>VLOOKUP(dummy_data!$AU1525,dummy_oppeained!B:C,2,0)</f>
        <v>3</v>
      </c>
      <c r="AY1525" s="22" t="str">
        <f>VLOOKUP(AT1525,dummy_oppeained!B:D,3,0)</f>
        <v>arvestus (mitteeristav)</v>
      </c>
      <c r="AZ1525" s="72">
        <f>VLOOKUP(AS:AS,hinded_abi!B:D,3,0)</f>
        <v>0</v>
      </c>
      <c r="BA1525" s="26">
        <f t="shared" si="69"/>
        <v>0</v>
      </c>
      <c r="BB1525" s="27">
        <f t="shared" si="70"/>
        <v>0</v>
      </c>
      <c r="BC1525" s="95" t="str">
        <f t="shared" si="71"/>
        <v>S00063_36411152001_õppeaine15_44814</v>
      </c>
      <c r="BD1525" s="99">
        <f>COUNTIF($BC$2:BC1525, BC1525)</f>
        <v>1</v>
      </c>
    </row>
    <row r="1526" spans="1:56" hidden="1" x14ac:dyDescent="0.25">
      <c r="A1526" t="s">
        <v>369</v>
      </c>
      <c r="B1526" t="s">
        <v>242</v>
      </c>
      <c r="C1526" t="s">
        <v>291</v>
      </c>
      <c r="D1526" t="s">
        <v>899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952</v>
      </c>
      <c r="Q1526" t="s">
        <v>117</v>
      </c>
      <c r="R1526" s="1">
        <v>44506</v>
      </c>
      <c r="S1526" t="s">
        <v>773</v>
      </c>
      <c r="T1526" t="s">
        <v>59</v>
      </c>
      <c r="U1526" t="s">
        <v>176</v>
      </c>
      <c r="V1526" t="s">
        <v>293</v>
      </c>
      <c r="W1526">
        <v>80997</v>
      </c>
      <c r="X1526" t="s">
        <v>2706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44602</v>
      </c>
      <c r="AW1526" s="106">
        <v>3</v>
      </c>
      <c r="AX1526" s="15">
        <f>VLOOKUP(dummy_data!$AU1526,dummy_oppeained!B:C,2,0)</f>
        <v>5</v>
      </c>
      <c r="AY1526" s="22" t="str">
        <f>VLOOKUP(AT1526,dummy_oppeained!B:D,3,0)</f>
        <v>hindeline arvestus (eristav hindamine)</v>
      </c>
      <c r="AZ1526" s="72">
        <f>VLOOKUP(AS:AS,hinded_abi!B:D,3,0)</f>
        <v>2</v>
      </c>
      <c r="BA1526" s="26">
        <f t="shared" si="69"/>
        <v>10</v>
      </c>
      <c r="BB1526" s="27">
        <f t="shared" si="70"/>
        <v>5</v>
      </c>
      <c r="BC1526" s="95" t="str">
        <f t="shared" si="71"/>
        <v>S00063_36411152001_õppeaine40_44602</v>
      </c>
      <c r="BD1526" s="99">
        <f>COUNTIF($BC$2:BC1526, BC1526)</f>
        <v>1</v>
      </c>
    </row>
    <row r="1527" spans="1:56" hidden="1" x14ac:dyDescent="0.25">
      <c r="A1527" t="s">
        <v>369</v>
      </c>
      <c r="B1527" t="s">
        <v>242</v>
      </c>
      <c r="C1527" t="s">
        <v>291</v>
      </c>
      <c r="D1527" t="s">
        <v>899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952</v>
      </c>
      <c r="Q1527" t="s">
        <v>117</v>
      </c>
      <c r="R1527" s="1">
        <v>44506</v>
      </c>
      <c r="S1527" t="s">
        <v>773</v>
      </c>
      <c r="T1527" t="s">
        <v>59</v>
      </c>
      <c r="U1527" t="s">
        <v>176</v>
      </c>
      <c r="V1527" t="s">
        <v>293</v>
      </c>
      <c r="W1527">
        <v>80997</v>
      </c>
      <c r="X1527" t="s">
        <v>2706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45332</v>
      </c>
      <c r="AW1527" s="106">
        <v>3</v>
      </c>
      <c r="AX1527" s="40">
        <f>VLOOKUP(dummy_data!$AU1527,dummy_oppeained!B:C,2,0)</f>
        <v>6</v>
      </c>
      <c r="AY1527" s="22" t="str">
        <f>VLOOKUP(AT1527,dummy_oppeained!B:D,3,0)</f>
        <v>hindeline arvestus (eristav hindamine)</v>
      </c>
      <c r="AZ1527" s="72">
        <f>VLOOKUP(AS:AS,hinded_abi!B:D,3,0)</f>
        <v>4</v>
      </c>
      <c r="BA1527" s="26">
        <f t="shared" si="69"/>
        <v>24</v>
      </c>
      <c r="BB1527" s="27">
        <f t="shared" si="70"/>
        <v>6</v>
      </c>
      <c r="BC1527" s="95" t="str">
        <f t="shared" si="71"/>
        <v>S00063_36411152001_õppeaine42_45332</v>
      </c>
      <c r="BD1527" s="99">
        <f>COUNTIF($BC$2:BC1527, BC1527)</f>
        <v>1</v>
      </c>
    </row>
    <row r="1528" spans="1:56" hidden="1" x14ac:dyDescent="0.25">
      <c r="A1528" t="s">
        <v>369</v>
      </c>
      <c r="B1528" t="s">
        <v>242</v>
      </c>
      <c r="C1528" t="s">
        <v>291</v>
      </c>
      <c r="D1528" t="s">
        <v>899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952</v>
      </c>
      <c r="Q1528" t="s">
        <v>117</v>
      </c>
      <c r="R1528" s="1">
        <v>44506</v>
      </c>
      <c r="S1528" t="s">
        <v>773</v>
      </c>
      <c r="T1528" t="s">
        <v>59</v>
      </c>
      <c r="U1528" t="s">
        <v>176</v>
      </c>
      <c r="V1528" t="s">
        <v>293</v>
      </c>
      <c r="W1528">
        <v>80997</v>
      </c>
      <c r="X1528" t="s">
        <v>2706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45698</v>
      </c>
      <c r="AW1528" s="106">
        <v>3</v>
      </c>
      <c r="AX1528" s="15">
        <f>VLOOKUP(dummy_data!$AU1528,dummy_oppeained!B:C,2,0)</f>
        <v>6</v>
      </c>
      <c r="AY1528" s="22" t="str">
        <f>VLOOKUP(AT1528,dummy_oppeained!B:D,3,0)</f>
        <v>hindeline arvestus (eristav hindamine)</v>
      </c>
      <c r="AZ1528" s="72">
        <f>VLOOKUP(AS:AS,hinded_abi!B:D,3,0)</f>
        <v>2</v>
      </c>
      <c r="BA1528" s="26">
        <f t="shared" si="69"/>
        <v>12</v>
      </c>
      <c r="BB1528" s="27">
        <f t="shared" si="70"/>
        <v>6</v>
      </c>
      <c r="BC1528" s="95" t="str">
        <f t="shared" si="71"/>
        <v>S00063_36411152001_õppeaine13_45698</v>
      </c>
      <c r="BD1528" s="99">
        <f>COUNTIF($BC$2:BC1528, BC1528)</f>
        <v>1</v>
      </c>
    </row>
    <row r="1529" spans="1:56" hidden="1" x14ac:dyDescent="0.25">
      <c r="A1529" t="s">
        <v>369</v>
      </c>
      <c r="B1529" t="s">
        <v>242</v>
      </c>
      <c r="C1529" t="s">
        <v>291</v>
      </c>
      <c r="D1529" t="s">
        <v>899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952</v>
      </c>
      <c r="Q1529" t="s">
        <v>117</v>
      </c>
      <c r="R1529" s="1">
        <v>44506</v>
      </c>
      <c r="S1529" t="s">
        <v>773</v>
      </c>
      <c r="T1529" t="s">
        <v>59</v>
      </c>
      <c r="U1529" t="s">
        <v>176</v>
      </c>
      <c r="V1529" t="s">
        <v>293</v>
      </c>
      <c r="W1529">
        <v>80997</v>
      </c>
      <c r="X1529" t="s">
        <v>2706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45332</v>
      </c>
      <c r="AW1529" s="106">
        <v>3</v>
      </c>
      <c r="AX1529" s="40">
        <f>VLOOKUP(dummy_data!$AU1529,dummy_oppeained!B:C,2,0)</f>
        <v>5</v>
      </c>
      <c r="AY1529" s="22" t="str">
        <f>VLOOKUP(AT1529,dummy_oppeained!B:D,3,0)</f>
        <v>hindeline arvestus (eristav hindamine)</v>
      </c>
      <c r="AZ1529" s="72">
        <f>VLOOKUP(AS:AS,hinded_abi!B:D,3,0)</f>
        <v>5</v>
      </c>
      <c r="BA1529" s="26">
        <f t="shared" si="69"/>
        <v>25</v>
      </c>
      <c r="BB1529" s="27">
        <f t="shared" si="70"/>
        <v>5</v>
      </c>
      <c r="BC1529" s="95" t="str">
        <f t="shared" si="71"/>
        <v>S00063_36411152001_õppeaine12_45332</v>
      </c>
      <c r="BD1529" s="99">
        <f>COUNTIF($BC$2:BC1529, BC1529)</f>
        <v>1</v>
      </c>
    </row>
    <row r="1530" spans="1:56" hidden="1" x14ac:dyDescent="0.25">
      <c r="A1530" t="s">
        <v>369</v>
      </c>
      <c r="B1530" t="s">
        <v>242</v>
      </c>
      <c r="C1530" t="s">
        <v>291</v>
      </c>
      <c r="D1530" t="s">
        <v>899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952</v>
      </c>
      <c r="Q1530" t="s">
        <v>117</v>
      </c>
      <c r="R1530" s="1">
        <v>44506</v>
      </c>
      <c r="S1530" t="s">
        <v>773</v>
      </c>
      <c r="T1530" t="s">
        <v>59</v>
      </c>
      <c r="U1530" t="s">
        <v>176</v>
      </c>
      <c r="V1530" t="s">
        <v>293</v>
      </c>
      <c r="W1530">
        <v>80997</v>
      </c>
      <c r="X1530" t="s">
        <v>2706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44814</v>
      </c>
      <c r="AW1530" s="106">
        <v>3</v>
      </c>
      <c r="AX1530" s="15">
        <f>VLOOKUP(dummy_data!$AU1530,dummy_oppeained!B:C,2,0)</f>
        <v>6</v>
      </c>
      <c r="AY1530" s="22" t="str">
        <f>VLOOKUP(AT1530,dummy_oppeained!B:D,3,0)</f>
        <v>hindeline arvestus (eristav hindamine)</v>
      </c>
      <c r="AZ1530" s="72">
        <f>VLOOKUP(AS:AS,hinded_abi!B:D,3,0)</f>
        <v>4</v>
      </c>
      <c r="BA1530" s="26">
        <f t="shared" si="69"/>
        <v>24</v>
      </c>
      <c r="BB1530" s="27">
        <f t="shared" si="70"/>
        <v>6</v>
      </c>
      <c r="BC1530" s="95" t="str">
        <f t="shared" si="71"/>
        <v>S00063_36411152001_õppeaine36_44814</v>
      </c>
      <c r="BD1530" s="99">
        <f>COUNTIF($BC$2:BC1530, BC1530)</f>
        <v>1</v>
      </c>
    </row>
    <row r="1531" spans="1:56" hidden="1" x14ac:dyDescent="0.25">
      <c r="A1531" t="s">
        <v>369</v>
      </c>
      <c r="B1531" t="s">
        <v>242</v>
      </c>
      <c r="C1531" t="s">
        <v>291</v>
      </c>
      <c r="D1531" t="s">
        <v>899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952</v>
      </c>
      <c r="Q1531" t="s">
        <v>117</v>
      </c>
      <c r="R1531" s="1">
        <v>44506</v>
      </c>
      <c r="S1531" t="s">
        <v>773</v>
      </c>
      <c r="T1531" t="s">
        <v>59</v>
      </c>
      <c r="U1531" t="s">
        <v>176</v>
      </c>
      <c r="V1531" t="s">
        <v>293</v>
      </c>
      <c r="W1531">
        <v>80997</v>
      </c>
      <c r="X1531" t="s">
        <v>2706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45910</v>
      </c>
      <c r="AW1531" s="106">
        <v>3</v>
      </c>
      <c r="AX1531" s="40">
        <f>VLOOKUP(dummy_data!$AU1531,dummy_oppeained!B:C,2,0)</f>
        <v>3</v>
      </c>
      <c r="AY1531" s="22" t="str">
        <f>VLOOKUP(AT1531,dummy_oppeained!B:D,3,0)</f>
        <v>arvestus (mitteeristav)</v>
      </c>
      <c r="AZ1531" s="72" t="str">
        <f>VLOOKUP(AS:AS,hinded_abi!B:D,3,0)</f>
        <v>NULL</v>
      </c>
      <c r="BA1531" s="26" t="str">
        <f t="shared" si="69"/>
        <v/>
      </c>
      <c r="BB1531" s="27">
        <f t="shared" si="70"/>
        <v>0</v>
      </c>
      <c r="BC1531" s="95" t="str">
        <f t="shared" si="71"/>
        <v>S00063_36411152001_õppeaine73_45910</v>
      </c>
      <c r="BD1531" s="99">
        <f>COUNTIF($BC$2:BC1531, BC1531)</f>
        <v>1</v>
      </c>
    </row>
    <row r="1532" spans="1:56" hidden="1" x14ac:dyDescent="0.25">
      <c r="A1532" t="s">
        <v>369</v>
      </c>
      <c r="B1532" t="s">
        <v>242</v>
      </c>
      <c r="C1532" t="s">
        <v>291</v>
      </c>
      <c r="D1532" t="s">
        <v>899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952</v>
      </c>
      <c r="Q1532" t="s">
        <v>117</v>
      </c>
      <c r="R1532" s="1">
        <v>44506</v>
      </c>
      <c r="S1532" t="s">
        <v>773</v>
      </c>
      <c r="T1532" t="s">
        <v>59</v>
      </c>
      <c r="U1532" t="s">
        <v>176</v>
      </c>
      <c r="V1532" t="s">
        <v>293</v>
      </c>
      <c r="W1532">
        <v>80997</v>
      </c>
      <c r="X1532" t="s">
        <v>2706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44602</v>
      </c>
      <c r="AW1532" s="106">
        <v>3</v>
      </c>
      <c r="AX1532" s="15">
        <f>VLOOKUP(dummy_data!$AU1532,dummy_oppeained!B:C,2,0)</f>
        <v>6</v>
      </c>
      <c r="AY1532" s="22" t="str">
        <f>VLOOKUP(AT1532,dummy_oppeained!B:D,3,0)</f>
        <v>hindeline arvestus (eristav hindamine)</v>
      </c>
      <c r="AZ1532" s="72">
        <f>VLOOKUP(AS:AS,hinded_abi!B:D,3,0)</f>
        <v>0</v>
      </c>
      <c r="BA1532" s="26">
        <f t="shared" si="69"/>
        <v>0</v>
      </c>
      <c r="BB1532" s="27">
        <f t="shared" si="70"/>
        <v>6</v>
      </c>
      <c r="BC1532" s="95" t="str">
        <f t="shared" si="71"/>
        <v>S00063_36411152001_õppeaine56_44602</v>
      </c>
      <c r="BD1532" s="99">
        <f>COUNTIF($BC$2:BC1532, BC1532)</f>
        <v>1</v>
      </c>
    </row>
    <row r="1533" spans="1:56" hidden="1" x14ac:dyDescent="0.25">
      <c r="A1533" t="s">
        <v>369</v>
      </c>
      <c r="B1533" t="s">
        <v>242</v>
      </c>
      <c r="C1533" t="s">
        <v>291</v>
      </c>
      <c r="D1533" t="s">
        <v>899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952</v>
      </c>
      <c r="Q1533" t="s">
        <v>117</v>
      </c>
      <c r="R1533" s="1">
        <v>44506</v>
      </c>
      <c r="S1533" t="s">
        <v>773</v>
      </c>
      <c r="T1533" t="s">
        <v>59</v>
      </c>
      <c r="U1533" t="s">
        <v>176</v>
      </c>
      <c r="V1533" t="s">
        <v>293</v>
      </c>
      <c r="W1533">
        <v>80997</v>
      </c>
      <c r="X1533" t="s">
        <v>2706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44449</v>
      </c>
      <c r="AW1533" s="106">
        <v>3</v>
      </c>
      <c r="AX1533" s="40">
        <f>VLOOKUP(dummy_data!$AU1533,dummy_oppeained!B:C,2,0)</f>
        <v>6</v>
      </c>
      <c r="AY1533" s="22" t="str">
        <f>VLOOKUP(AT1533,dummy_oppeained!B:D,3,0)</f>
        <v>hindeline arvestus (eristav hindamine)</v>
      </c>
      <c r="AZ1533" s="72">
        <f>VLOOKUP(AS:AS,hinded_abi!B:D,3,0)</f>
        <v>0</v>
      </c>
      <c r="BA1533" s="26">
        <f t="shared" si="69"/>
        <v>0</v>
      </c>
      <c r="BB1533" s="27">
        <f t="shared" si="70"/>
        <v>6</v>
      </c>
      <c r="BC1533" s="95" t="str">
        <f t="shared" si="71"/>
        <v>S00063_36411152001_õppeaine98_44449</v>
      </c>
      <c r="BD1533" s="99">
        <f>COUNTIF($BC$2:BC1533, BC1533)</f>
        <v>1</v>
      </c>
    </row>
    <row r="1534" spans="1:56" hidden="1" x14ac:dyDescent="0.25">
      <c r="A1534" t="s">
        <v>369</v>
      </c>
      <c r="B1534" t="s">
        <v>242</v>
      </c>
      <c r="C1534" t="s">
        <v>291</v>
      </c>
      <c r="D1534" t="s">
        <v>899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952</v>
      </c>
      <c r="Q1534" t="s">
        <v>117</v>
      </c>
      <c r="R1534" s="1">
        <v>44506</v>
      </c>
      <c r="S1534" t="s">
        <v>773</v>
      </c>
      <c r="T1534" t="s">
        <v>59</v>
      </c>
      <c r="U1534" t="s">
        <v>176</v>
      </c>
      <c r="V1534" t="s">
        <v>293</v>
      </c>
      <c r="W1534">
        <v>80997</v>
      </c>
      <c r="X1534" t="s">
        <v>2706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44449</v>
      </c>
      <c r="AW1534" s="106">
        <v>3</v>
      </c>
      <c r="AX1534" s="15">
        <f>VLOOKUP(dummy_data!$AU1534,dummy_oppeained!B:C,2,0)</f>
        <v>6</v>
      </c>
      <c r="AY1534" s="22" t="str">
        <f>VLOOKUP(AT1534,dummy_oppeained!B:D,3,0)</f>
        <v>hindeline arvestus (eristav hindamine)</v>
      </c>
      <c r="AZ1534" s="72">
        <f>VLOOKUP(AS:AS,hinded_abi!B:D,3,0)</f>
        <v>2</v>
      </c>
      <c r="BA1534" s="26">
        <f t="shared" si="69"/>
        <v>12</v>
      </c>
      <c r="BB1534" s="27">
        <f t="shared" si="70"/>
        <v>6</v>
      </c>
      <c r="BC1534" s="95" t="str">
        <f t="shared" si="71"/>
        <v>S00063_36411152001_õppeaine2_44449</v>
      </c>
      <c r="BD1534" s="99">
        <f>COUNTIF($BC$2:BC1534, BC1534)</f>
        <v>1</v>
      </c>
    </row>
    <row r="1535" spans="1:56" hidden="1" x14ac:dyDescent="0.25">
      <c r="A1535" t="s">
        <v>369</v>
      </c>
      <c r="B1535" t="s">
        <v>242</v>
      </c>
      <c r="C1535" t="s">
        <v>291</v>
      </c>
      <c r="D1535" t="s">
        <v>899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952</v>
      </c>
      <c r="Q1535" t="s">
        <v>117</v>
      </c>
      <c r="R1535" s="1">
        <v>44506</v>
      </c>
      <c r="S1535" t="s">
        <v>773</v>
      </c>
      <c r="T1535" t="s">
        <v>59</v>
      </c>
      <c r="U1535" t="s">
        <v>176</v>
      </c>
      <c r="V1535" t="s">
        <v>293</v>
      </c>
      <c r="W1535">
        <v>80997</v>
      </c>
      <c r="X1535" t="s">
        <v>2706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44237</v>
      </c>
      <c r="AW1535" s="106">
        <v>3</v>
      </c>
      <c r="AX1535" s="40">
        <f>VLOOKUP(dummy_data!$AU1535,dummy_oppeained!B:C,2,0)</f>
        <v>3</v>
      </c>
      <c r="AY1535" s="22" t="str">
        <f>VLOOKUP(AT1535,dummy_oppeained!B:D,3,0)</f>
        <v>arvestus (mitteeristav)</v>
      </c>
      <c r="AZ1535" s="72" t="str">
        <f>VLOOKUP(AS:AS,hinded_abi!B:D,3,0)</f>
        <v>NULL</v>
      </c>
      <c r="BA1535" s="26" t="str">
        <f t="shared" si="69"/>
        <v/>
      </c>
      <c r="BB1535" s="27">
        <f t="shared" si="70"/>
        <v>0</v>
      </c>
      <c r="BC1535" s="95" t="str">
        <f t="shared" si="71"/>
        <v>S00063_36411152001_õppeaine91_44237</v>
      </c>
      <c r="BD1535" s="99">
        <f>COUNTIF($BC$2:BC1535, BC1535)</f>
        <v>1</v>
      </c>
    </row>
    <row r="1536" spans="1:56" hidden="1" x14ac:dyDescent="0.25">
      <c r="A1536" t="s">
        <v>369</v>
      </c>
      <c r="B1536" t="s">
        <v>242</v>
      </c>
      <c r="C1536" t="s">
        <v>291</v>
      </c>
      <c r="D1536" t="s">
        <v>899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952</v>
      </c>
      <c r="Q1536" t="s">
        <v>117</v>
      </c>
      <c r="R1536" s="1">
        <v>44506</v>
      </c>
      <c r="S1536" t="s">
        <v>773</v>
      </c>
      <c r="T1536" t="s">
        <v>59</v>
      </c>
      <c r="U1536" t="s">
        <v>176</v>
      </c>
      <c r="V1536" t="s">
        <v>293</v>
      </c>
      <c r="W1536">
        <v>80997</v>
      </c>
      <c r="X1536" t="s">
        <v>2706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44602</v>
      </c>
      <c r="AW1536" s="106">
        <v>3</v>
      </c>
      <c r="AX1536" s="15">
        <f>VLOOKUP(dummy_data!$AU1536,dummy_oppeained!B:C,2,0)</f>
        <v>2</v>
      </c>
      <c r="AY1536" s="22" t="str">
        <f>VLOOKUP(AT1536,dummy_oppeained!B:D,3,0)</f>
        <v>arvestus (mitteeristav)</v>
      </c>
      <c r="AZ1536" s="72" t="str">
        <f>VLOOKUP(AS:AS,hinded_abi!B:D,3,0)</f>
        <v>NULL</v>
      </c>
      <c r="BA1536" s="26" t="str">
        <f t="shared" si="69"/>
        <v/>
      </c>
      <c r="BB1536" s="27">
        <f t="shared" si="70"/>
        <v>0</v>
      </c>
      <c r="BC1536" s="95" t="str">
        <f t="shared" si="71"/>
        <v>S00063_36411152001_õppeaine74_44602</v>
      </c>
      <c r="BD1536" s="99">
        <f>COUNTIF($BC$2:BC1536, BC1536)</f>
        <v>1</v>
      </c>
    </row>
    <row r="1537" spans="1:56" hidden="1" x14ac:dyDescent="0.25">
      <c r="A1537" t="s">
        <v>369</v>
      </c>
      <c r="B1537" t="s">
        <v>242</v>
      </c>
      <c r="C1537" t="s">
        <v>291</v>
      </c>
      <c r="D1537" t="s">
        <v>899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952</v>
      </c>
      <c r="Q1537" t="s">
        <v>117</v>
      </c>
      <c r="R1537" s="1">
        <v>44506</v>
      </c>
      <c r="S1537" t="s">
        <v>773</v>
      </c>
      <c r="T1537" t="s">
        <v>59</v>
      </c>
      <c r="U1537" t="s">
        <v>176</v>
      </c>
      <c r="V1537" t="s">
        <v>293</v>
      </c>
      <c r="W1537">
        <v>80997</v>
      </c>
      <c r="X1537" t="s">
        <v>2706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45698</v>
      </c>
      <c r="AW1537" s="106">
        <v>3</v>
      </c>
      <c r="AX1537" s="40">
        <f>VLOOKUP(dummy_data!$AU1537,dummy_oppeained!B:C,2,0)</f>
        <v>5</v>
      </c>
      <c r="AY1537" s="22" t="str">
        <f>VLOOKUP(AT1537,dummy_oppeained!B:D,3,0)</f>
        <v>hindeline arvestus (eristav hindamine)</v>
      </c>
      <c r="AZ1537" s="72">
        <f>VLOOKUP(AS:AS,hinded_abi!B:D,3,0)</f>
        <v>0</v>
      </c>
      <c r="BA1537" s="26">
        <f t="shared" si="69"/>
        <v>0</v>
      </c>
      <c r="BB1537" s="27">
        <f t="shared" si="70"/>
        <v>5</v>
      </c>
      <c r="BC1537" s="95" t="str">
        <f t="shared" si="71"/>
        <v>S00063_36411152001_õppeaine82_45698</v>
      </c>
      <c r="BD1537" s="99">
        <f>COUNTIF($BC$2:BC1537, BC1537)</f>
        <v>1</v>
      </c>
    </row>
    <row r="1538" spans="1:56" hidden="1" x14ac:dyDescent="0.25">
      <c r="A1538" t="s">
        <v>369</v>
      </c>
      <c r="B1538" t="s">
        <v>242</v>
      </c>
      <c r="C1538" t="s">
        <v>291</v>
      </c>
      <c r="D1538" t="s">
        <v>899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952</v>
      </c>
      <c r="Q1538" t="s">
        <v>117</v>
      </c>
      <c r="R1538" s="1">
        <v>44506</v>
      </c>
      <c r="S1538" t="s">
        <v>773</v>
      </c>
      <c r="T1538" t="s">
        <v>59</v>
      </c>
      <c r="U1538" t="s">
        <v>176</v>
      </c>
      <c r="V1538" t="s">
        <v>293</v>
      </c>
      <c r="W1538">
        <v>80997</v>
      </c>
      <c r="X1538" t="s">
        <v>2706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44449</v>
      </c>
      <c r="AW1538" s="106">
        <v>3</v>
      </c>
      <c r="AX1538" s="15">
        <f>VLOOKUP(dummy_data!$AU1538,dummy_oppeained!B:C,2,0)</f>
        <v>2</v>
      </c>
      <c r="AY1538" s="22" t="str">
        <f>VLOOKUP(AT1538,dummy_oppeained!B:D,3,0)</f>
        <v>arvestus (mitteeristav)</v>
      </c>
      <c r="AZ1538" s="72" t="str">
        <f>VLOOKUP(AS:AS,hinded_abi!B:D,3,0)</f>
        <v>NULL</v>
      </c>
      <c r="BA1538" s="26" t="str">
        <f t="shared" si="69"/>
        <v/>
      </c>
      <c r="BB1538" s="27">
        <f t="shared" si="70"/>
        <v>0</v>
      </c>
      <c r="BC1538" s="95" t="str">
        <f t="shared" si="71"/>
        <v>S00063_36411152001_õppeaine47_44449</v>
      </c>
      <c r="BD1538" s="99">
        <f>COUNTIF($BC$2:BC1538, BC1538)</f>
        <v>1</v>
      </c>
    </row>
    <row r="1539" spans="1:56" hidden="1" x14ac:dyDescent="0.25">
      <c r="A1539" t="s">
        <v>369</v>
      </c>
      <c r="B1539" t="s">
        <v>242</v>
      </c>
      <c r="C1539" t="s">
        <v>291</v>
      </c>
      <c r="D1539" t="s">
        <v>899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952</v>
      </c>
      <c r="Q1539" t="s">
        <v>117</v>
      </c>
      <c r="R1539" s="1">
        <v>44506</v>
      </c>
      <c r="S1539" t="s">
        <v>773</v>
      </c>
      <c r="T1539" t="s">
        <v>59</v>
      </c>
      <c r="U1539" t="s">
        <v>176</v>
      </c>
      <c r="V1539" t="s">
        <v>293</v>
      </c>
      <c r="W1539">
        <v>80997</v>
      </c>
      <c r="X1539" t="s">
        <v>2706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45179</v>
      </c>
      <c r="AW1539" s="106">
        <v>3</v>
      </c>
      <c r="AX1539" s="40">
        <f>VLOOKUP(dummy_data!$AU1539,dummy_oppeained!B:C,2,0)</f>
        <v>3</v>
      </c>
      <c r="AY1539" s="22" t="str">
        <f>VLOOKUP(AT1539,dummy_oppeained!B:D,3,0)</f>
        <v>arvestus (mitteeristav)</v>
      </c>
      <c r="AZ1539" s="72" t="str">
        <f>VLOOKUP(AS:AS,hinded_abi!B:D,3,0)</f>
        <v>NULL</v>
      </c>
      <c r="BA1539" s="26" t="str">
        <f t="shared" ref="BA1539:BA1602" si="72">IF(AY1539&lt;&gt;"arvestus(mitteeristav)", IF(ISNUMBER(AZ1539), AX1539*AZ1539, ""), "")</f>
        <v/>
      </c>
      <c r="BB1539" s="27">
        <f t="shared" ref="BB1539:BB1602" si="73">IF(AY1539&lt;&gt;"arvestus (mitteeristav)",AX1539,0)</f>
        <v>0</v>
      </c>
      <c r="BC1539" s="95" t="str">
        <f t="shared" ref="BC1539:BC1602" si="74">_xlfn.CONCAT(A1539,"_",E1539,"_",AT1539,"_",AV1539)</f>
        <v>S00063_36411152001_õppeaine85_45179</v>
      </c>
      <c r="BD1539" s="99">
        <f>COUNTIF($BC$2:BC1539, BC1539)</f>
        <v>1</v>
      </c>
    </row>
    <row r="1540" spans="1:56" hidden="1" x14ac:dyDescent="0.25">
      <c r="A1540" t="s">
        <v>369</v>
      </c>
      <c r="B1540" t="s">
        <v>242</v>
      </c>
      <c r="C1540" t="s">
        <v>291</v>
      </c>
      <c r="D1540" t="s">
        <v>899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952</v>
      </c>
      <c r="Q1540" t="s">
        <v>117</v>
      </c>
      <c r="R1540" s="1">
        <v>44506</v>
      </c>
      <c r="S1540" t="s">
        <v>773</v>
      </c>
      <c r="T1540" t="s">
        <v>59</v>
      </c>
      <c r="U1540" t="s">
        <v>176</v>
      </c>
      <c r="V1540" t="s">
        <v>293</v>
      </c>
      <c r="W1540">
        <v>80997</v>
      </c>
      <c r="X1540" t="s">
        <v>2706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45332</v>
      </c>
      <c r="AW1540" s="106">
        <v>3</v>
      </c>
      <c r="AX1540" s="15">
        <f>VLOOKUP(dummy_data!$AU1540,dummy_oppeained!B:C,2,0)</f>
        <v>3</v>
      </c>
      <c r="AY1540" s="22" t="str">
        <f>VLOOKUP(AT1540,dummy_oppeained!B:D,3,0)</f>
        <v>arvestus (mitteeristav)</v>
      </c>
      <c r="AZ1540" s="72" t="str">
        <f>VLOOKUP(AS:AS,hinded_abi!B:D,3,0)</f>
        <v>NULL</v>
      </c>
      <c r="BA1540" s="26" t="str">
        <f t="shared" si="72"/>
        <v/>
      </c>
      <c r="BB1540" s="27">
        <f t="shared" si="73"/>
        <v>0</v>
      </c>
      <c r="BC1540" s="95" t="str">
        <f t="shared" si="74"/>
        <v>S00063_36411152001_õppeaine63_45332</v>
      </c>
      <c r="BD1540" s="99">
        <f>COUNTIF($BC$2:BC1540, BC1540)</f>
        <v>1</v>
      </c>
    </row>
    <row r="1541" spans="1:56" hidden="1" x14ac:dyDescent="0.25">
      <c r="A1541" t="s">
        <v>370</v>
      </c>
      <c r="B1541" t="s">
        <v>261</v>
      </c>
      <c r="C1541" t="s">
        <v>208</v>
      </c>
      <c r="D1541" t="s">
        <v>907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956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2706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45698</v>
      </c>
      <c r="AW1541" s="106">
        <v>4.5</v>
      </c>
      <c r="AX1541" s="40">
        <f>VLOOKUP(dummy_data!$AU1541,dummy_oppeained!B:C,2,0)</f>
        <v>5</v>
      </c>
      <c r="AY1541" s="22" t="str">
        <f>VLOOKUP(AT1541,dummy_oppeained!B:D,3,0)</f>
        <v>hindeline arvestus (eristav hindamine)</v>
      </c>
      <c r="AZ1541" s="72">
        <f>VLOOKUP(AS:AS,hinded_abi!B:D,3,0)</f>
        <v>0</v>
      </c>
      <c r="BA1541" s="26">
        <f t="shared" si="72"/>
        <v>0</v>
      </c>
      <c r="BB1541" s="27">
        <f t="shared" si="73"/>
        <v>5</v>
      </c>
      <c r="BC1541" s="95" t="str">
        <f t="shared" si="74"/>
        <v>S00064_38708094675_õppeaine96_45698</v>
      </c>
      <c r="BD1541" s="99">
        <f>COUNTIF($BC$2:BC1541, BC1541)</f>
        <v>1</v>
      </c>
    </row>
    <row r="1542" spans="1:56" hidden="1" x14ac:dyDescent="0.25">
      <c r="A1542" t="s">
        <v>370</v>
      </c>
      <c r="B1542" t="s">
        <v>261</v>
      </c>
      <c r="C1542" t="s">
        <v>208</v>
      </c>
      <c r="D1542" t="s">
        <v>907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956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2706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45179</v>
      </c>
      <c r="AW1542" s="106">
        <v>4.5</v>
      </c>
      <c r="AX1542" s="15">
        <f>VLOOKUP(dummy_data!$AU1542,dummy_oppeained!B:C,2,0)</f>
        <v>2</v>
      </c>
      <c r="AY1542" s="22" t="str">
        <f>VLOOKUP(AT1542,dummy_oppeained!B:D,3,0)</f>
        <v>arvestus (mitteeristav)</v>
      </c>
      <c r="AZ1542" s="72" t="str">
        <f>VLOOKUP(AS:AS,hinded_abi!B:D,3,0)</f>
        <v>NULL</v>
      </c>
      <c r="BA1542" s="26" t="str">
        <f t="shared" si="72"/>
        <v/>
      </c>
      <c r="BB1542" s="27">
        <f t="shared" si="73"/>
        <v>0</v>
      </c>
      <c r="BC1542" s="95" t="str">
        <f t="shared" si="74"/>
        <v>S00064_38708094675_õppeaine60_45179</v>
      </c>
      <c r="BD1542" s="99">
        <f>COUNTIF($BC$2:BC1542, BC1542)</f>
        <v>1</v>
      </c>
    </row>
    <row r="1543" spans="1:56" hidden="1" x14ac:dyDescent="0.25">
      <c r="A1543" t="s">
        <v>370</v>
      </c>
      <c r="B1543" t="s">
        <v>261</v>
      </c>
      <c r="C1543" t="s">
        <v>208</v>
      </c>
      <c r="D1543" t="s">
        <v>907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956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2706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44814</v>
      </c>
      <c r="AW1543" s="106">
        <v>4.5</v>
      </c>
      <c r="AX1543" s="40">
        <f>VLOOKUP(dummy_data!$AU1543,dummy_oppeained!B:C,2,0)</f>
        <v>3</v>
      </c>
      <c r="AY1543" s="22" t="str">
        <f>VLOOKUP(AT1543,dummy_oppeained!B:D,3,0)</f>
        <v>arvestus (mitteeristav)</v>
      </c>
      <c r="AZ1543" s="72" t="str">
        <f>VLOOKUP(AS:AS,hinded_abi!B:D,3,0)</f>
        <v>NULL</v>
      </c>
      <c r="BA1543" s="26" t="str">
        <f t="shared" si="72"/>
        <v/>
      </c>
      <c r="BB1543" s="27">
        <f t="shared" si="73"/>
        <v>0</v>
      </c>
      <c r="BC1543" s="95" t="str">
        <f t="shared" si="74"/>
        <v>S00064_38708094675_õppeaine73_44814</v>
      </c>
      <c r="BD1543" s="99">
        <f>COUNTIF($BC$2:BC1543, BC1543)</f>
        <v>1</v>
      </c>
    </row>
    <row r="1544" spans="1:56" hidden="1" x14ac:dyDescent="0.25">
      <c r="A1544" t="s">
        <v>370</v>
      </c>
      <c r="B1544" t="s">
        <v>261</v>
      </c>
      <c r="C1544" t="s">
        <v>208</v>
      </c>
      <c r="D1544" t="s">
        <v>907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956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2706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44237</v>
      </c>
      <c r="AW1544" s="106">
        <v>4.5</v>
      </c>
      <c r="AX1544" s="15">
        <f>VLOOKUP(dummy_data!$AU1544,dummy_oppeained!B:C,2,0)</f>
        <v>6</v>
      </c>
      <c r="AY1544" s="22" t="str">
        <f>VLOOKUP(AT1544,dummy_oppeained!B:D,3,0)</f>
        <v>hindeline arvestus (eristav hindamine)</v>
      </c>
      <c r="AZ1544" s="72">
        <f>VLOOKUP(AS:AS,hinded_abi!B:D,3,0)</f>
        <v>4</v>
      </c>
      <c r="BA1544" s="26">
        <f t="shared" si="72"/>
        <v>24</v>
      </c>
      <c r="BB1544" s="27">
        <f t="shared" si="73"/>
        <v>6</v>
      </c>
      <c r="BC1544" s="95" t="str">
        <f t="shared" si="74"/>
        <v>S00064_38708094675_õppeaine84_44237</v>
      </c>
      <c r="BD1544" s="99">
        <f>COUNTIF($BC$2:BC1544, BC1544)</f>
        <v>1</v>
      </c>
    </row>
    <row r="1545" spans="1:56" hidden="1" x14ac:dyDescent="0.25">
      <c r="A1545" t="s">
        <v>370</v>
      </c>
      <c r="B1545" t="s">
        <v>261</v>
      </c>
      <c r="C1545" t="s">
        <v>208</v>
      </c>
      <c r="D1545" t="s">
        <v>907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956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2706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44449</v>
      </c>
      <c r="AW1545" s="106">
        <v>4.5</v>
      </c>
      <c r="AX1545" s="40">
        <f>VLOOKUP(dummy_data!$AU1545,dummy_oppeained!B:C,2,0)</f>
        <v>3</v>
      </c>
      <c r="AY1545" s="22" t="str">
        <f>VLOOKUP(AT1545,dummy_oppeained!B:D,3,0)</f>
        <v>arvestus (mitteeristav)</v>
      </c>
      <c r="AZ1545" s="72" t="str">
        <f>VLOOKUP(AS:AS,hinded_abi!B:D,3,0)</f>
        <v>NULL</v>
      </c>
      <c r="BA1545" s="26" t="str">
        <f t="shared" si="72"/>
        <v/>
      </c>
      <c r="BB1545" s="27">
        <f t="shared" si="73"/>
        <v>0</v>
      </c>
      <c r="BC1545" s="95" t="str">
        <f t="shared" si="74"/>
        <v>S00064_38708094675_õppeaine43_44449</v>
      </c>
      <c r="BD1545" s="99">
        <f>COUNTIF($BC$2:BC1545, BC1545)</f>
        <v>1</v>
      </c>
    </row>
    <row r="1546" spans="1:56" hidden="1" x14ac:dyDescent="0.25">
      <c r="A1546" t="s">
        <v>370</v>
      </c>
      <c r="B1546" t="s">
        <v>261</v>
      </c>
      <c r="C1546" t="s">
        <v>208</v>
      </c>
      <c r="D1546" t="s">
        <v>907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956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2706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45332</v>
      </c>
      <c r="AW1546" s="106">
        <v>4.5</v>
      </c>
      <c r="AX1546" s="15">
        <f>VLOOKUP(dummy_data!$AU1546,dummy_oppeained!B:C,2,0)</f>
        <v>5</v>
      </c>
      <c r="AY1546" s="22" t="str">
        <f>VLOOKUP(AT1546,dummy_oppeained!B:D,3,0)</f>
        <v>hindeline arvestus (eristav hindamine)</v>
      </c>
      <c r="AZ1546" s="72">
        <f>VLOOKUP(AS:AS,hinded_abi!B:D,3,0)</f>
        <v>1</v>
      </c>
      <c r="BA1546" s="26">
        <f t="shared" si="72"/>
        <v>5</v>
      </c>
      <c r="BB1546" s="27">
        <f t="shared" si="73"/>
        <v>5</v>
      </c>
      <c r="BC1546" s="95" t="str">
        <f t="shared" si="74"/>
        <v>S00064_38708094675_õppeaine26_45332</v>
      </c>
      <c r="BD1546" s="99">
        <f>COUNTIF($BC$2:BC1546, BC1546)</f>
        <v>1</v>
      </c>
    </row>
    <row r="1547" spans="1:56" hidden="1" x14ac:dyDescent="0.25">
      <c r="A1547" t="s">
        <v>370</v>
      </c>
      <c r="B1547" t="s">
        <v>261</v>
      </c>
      <c r="C1547" t="s">
        <v>208</v>
      </c>
      <c r="D1547" t="s">
        <v>907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956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2706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45332</v>
      </c>
      <c r="AW1547" s="106">
        <v>4.5</v>
      </c>
      <c r="AX1547" s="40">
        <f>VLOOKUP(dummy_data!$AU1547,dummy_oppeained!B:C,2,0)</f>
        <v>6</v>
      </c>
      <c r="AY1547" s="22" t="str">
        <f>VLOOKUP(AT1547,dummy_oppeained!B:D,3,0)</f>
        <v>hindeline arvestus (eristav hindamine)</v>
      </c>
      <c r="AZ1547" s="72">
        <f>VLOOKUP(AS:AS,hinded_abi!B:D,3,0)</f>
        <v>0</v>
      </c>
      <c r="BA1547" s="26">
        <f t="shared" si="72"/>
        <v>0</v>
      </c>
      <c r="BB1547" s="27">
        <f t="shared" si="73"/>
        <v>6</v>
      </c>
      <c r="BC1547" s="95" t="str">
        <f t="shared" si="74"/>
        <v>S00064_38708094675_õppeaine42_45332</v>
      </c>
      <c r="BD1547" s="99">
        <f>COUNTIF($BC$2:BC1547, BC1547)</f>
        <v>1</v>
      </c>
    </row>
    <row r="1548" spans="1:56" hidden="1" x14ac:dyDescent="0.25">
      <c r="A1548" t="s">
        <v>370</v>
      </c>
      <c r="B1548" t="s">
        <v>261</v>
      </c>
      <c r="C1548" t="s">
        <v>208</v>
      </c>
      <c r="D1548" t="s">
        <v>907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956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2706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44814</v>
      </c>
      <c r="AW1548" s="106">
        <v>4.5</v>
      </c>
      <c r="AX1548" s="15">
        <f>VLOOKUP(dummy_data!$AU1548,dummy_oppeained!B:C,2,0)</f>
        <v>6</v>
      </c>
      <c r="AY1548" s="22" t="str">
        <f>VLOOKUP(AT1548,dummy_oppeained!B:D,3,0)</f>
        <v>hindeline arvestus (eristav hindamine)</v>
      </c>
      <c r="AZ1548" s="72">
        <f>VLOOKUP(AS:AS,hinded_abi!B:D,3,0)</f>
        <v>0</v>
      </c>
      <c r="BA1548" s="26">
        <f t="shared" si="72"/>
        <v>0</v>
      </c>
      <c r="BB1548" s="27">
        <f t="shared" si="73"/>
        <v>6</v>
      </c>
      <c r="BC1548" s="95" t="str">
        <f t="shared" si="74"/>
        <v>S00064_38708094675_õppeaine13_44814</v>
      </c>
      <c r="BD1548" s="99">
        <f>COUNTIF($BC$2:BC1548, BC1548)</f>
        <v>1</v>
      </c>
    </row>
    <row r="1549" spans="1:56" hidden="1" x14ac:dyDescent="0.25">
      <c r="A1549" t="s">
        <v>370</v>
      </c>
      <c r="B1549" t="s">
        <v>261</v>
      </c>
      <c r="C1549" t="s">
        <v>208</v>
      </c>
      <c r="D1549" t="s">
        <v>907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956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2706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44814</v>
      </c>
      <c r="AW1549" s="106">
        <v>4.5</v>
      </c>
      <c r="AX1549" s="40">
        <f>VLOOKUP(dummy_data!$AU1549,dummy_oppeained!B:C,2,0)</f>
        <v>6</v>
      </c>
      <c r="AY1549" s="22" t="str">
        <f>VLOOKUP(AT1549,dummy_oppeained!B:D,3,0)</f>
        <v>hindeline arvestus (eristav hindamine)</v>
      </c>
      <c r="AZ1549" s="72">
        <f>VLOOKUP(AS:AS,hinded_abi!B:D,3,0)</f>
        <v>1</v>
      </c>
      <c r="BA1549" s="26">
        <f t="shared" si="72"/>
        <v>6</v>
      </c>
      <c r="BB1549" s="27">
        <f t="shared" si="73"/>
        <v>6</v>
      </c>
      <c r="BC1549" s="95" t="str">
        <f t="shared" si="74"/>
        <v>S00064_38708094675_õppeaine36_44814</v>
      </c>
      <c r="BD1549" s="99">
        <f>COUNTIF($BC$2:BC1549, BC1549)</f>
        <v>1</v>
      </c>
    </row>
    <row r="1550" spans="1:56" hidden="1" x14ac:dyDescent="0.25">
      <c r="A1550" t="s">
        <v>370</v>
      </c>
      <c r="B1550" t="s">
        <v>261</v>
      </c>
      <c r="C1550" t="s">
        <v>208</v>
      </c>
      <c r="D1550" t="s">
        <v>907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956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2706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44814</v>
      </c>
      <c r="AW1550" s="106">
        <v>4.5</v>
      </c>
      <c r="AX1550" s="15">
        <f>VLOOKUP(dummy_data!$AU1550,dummy_oppeained!B:C,2,0)</f>
        <v>2</v>
      </c>
      <c r="AY1550" s="22" t="str">
        <f>VLOOKUP(AT1550,dummy_oppeained!B:D,3,0)</f>
        <v>arvestus (mitteeristav)</v>
      </c>
      <c r="AZ1550" s="72" t="str">
        <f>VLOOKUP(AS:AS,hinded_abi!B:D,3,0)</f>
        <v>NULL</v>
      </c>
      <c r="BA1550" s="26" t="str">
        <f t="shared" si="72"/>
        <v/>
      </c>
      <c r="BB1550" s="27">
        <f t="shared" si="73"/>
        <v>0</v>
      </c>
      <c r="BC1550" s="95" t="str">
        <f t="shared" si="74"/>
        <v>S00064_38708094675_õppeaine74_44814</v>
      </c>
      <c r="BD1550" s="99">
        <f>COUNTIF($BC$2:BC1550, BC1550)</f>
        <v>1</v>
      </c>
    </row>
    <row r="1551" spans="1:56" hidden="1" x14ac:dyDescent="0.25">
      <c r="A1551" t="s">
        <v>370</v>
      </c>
      <c r="B1551" t="s">
        <v>261</v>
      </c>
      <c r="C1551" t="s">
        <v>208</v>
      </c>
      <c r="D1551" t="s">
        <v>907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956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2706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45698</v>
      </c>
      <c r="AW1551" s="106">
        <v>4.5</v>
      </c>
      <c r="AX1551" s="40">
        <f>VLOOKUP(dummy_data!$AU1551,dummy_oppeained!B:C,2,0)</f>
        <v>5</v>
      </c>
      <c r="AY1551" s="22" t="str">
        <f>VLOOKUP(AT1551,dummy_oppeained!B:D,3,0)</f>
        <v>hindeline arvestus (eristav hindamine)</v>
      </c>
      <c r="AZ1551" s="72">
        <f>VLOOKUP(AS:AS,hinded_abi!B:D,3,0)</f>
        <v>0</v>
      </c>
      <c r="BA1551" s="26">
        <f t="shared" si="72"/>
        <v>0</v>
      </c>
      <c r="BB1551" s="27">
        <f t="shared" si="73"/>
        <v>5</v>
      </c>
      <c r="BC1551" s="95" t="str">
        <f t="shared" si="74"/>
        <v>S00064_38708094675_õppeaine82_45698</v>
      </c>
      <c r="BD1551" s="99">
        <f>COUNTIF($BC$2:BC1551, BC1551)</f>
        <v>1</v>
      </c>
    </row>
    <row r="1552" spans="1:56" hidden="1" x14ac:dyDescent="0.25">
      <c r="A1552" t="s">
        <v>370</v>
      </c>
      <c r="B1552" t="s">
        <v>261</v>
      </c>
      <c r="C1552" t="s">
        <v>208</v>
      </c>
      <c r="D1552" t="s">
        <v>907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956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2706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44237</v>
      </c>
      <c r="AW1552" s="106">
        <v>4.5</v>
      </c>
      <c r="AX1552" s="15">
        <f>VLOOKUP(dummy_data!$AU1552,dummy_oppeained!B:C,2,0)</f>
        <v>3</v>
      </c>
      <c r="AY1552" s="22" t="str">
        <f>VLOOKUP(AT1552,dummy_oppeained!B:D,3,0)</f>
        <v>arvestus (mitteeristav)</v>
      </c>
      <c r="AZ1552" s="72" t="str">
        <f>VLOOKUP(AS:AS,hinded_abi!B:D,3,0)</f>
        <v>NULL</v>
      </c>
      <c r="BA1552" s="26" t="str">
        <f t="shared" si="72"/>
        <v/>
      </c>
      <c r="BB1552" s="27">
        <f t="shared" si="73"/>
        <v>0</v>
      </c>
      <c r="BC1552" s="95" t="str">
        <f t="shared" si="74"/>
        <v>S00064_38708094675_õppeaine62_44237</v>
      </c>
      <c r="BD1552" s="99">
        <f>COUNTIF($BC$2:BC1552, BC1552)</f>
        <v>1</v>
      </c>
    </row>
    <row r="1553" spans="1:56" hidden="1" x14ac:dyDescent="0.25">
      <c r="A1553" t="s">
        <v>370</v>
      </c>
      <c r="B1553" t="s">
        <v>261</v>
      </c>
      <c r="C1553" t="s">
        <v>208</v>
      </c>
      <c r="D1553" t="s">
        <v>907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956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2706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44967</v>
      </c>
      <c r="AW1553" s="106">
        <v>4.5</v>
      </c>
      <c r="AX1553" s="40">
        <f>VLOOKUP(dummy_data!$AU1553,dummy_oppeained!B:C,2,0)</f>
        <v>5</v>
      </c>
      <c r="AY1553" s="22" t="str">
        <f>VLOOKUP(AT1553,dummy_oppeained!B:D,3,0)</f>
        <v>hindeline arvestus (eristav hindamine)</v>
      </c>
      <c r="AZ1553" s="72">
        <f>VLOOKUP(AS:AS,hinded_abi!B:D,3,0)</f>
        <v>4</v>
      </c>
      <c r="BA1553" s="26">
        <f t="shared" si="72"/>
        <v>20</v>
      </c>
      <c r="BB1553" s="27">
        <f t="shared" si="73"/>
        <v>5</v>
      </c>
      <c r="BC1553" s="95" t="str">
        <f t="shared" si="74"/>
        <v>S00064_38708094675_õppeaine39_44967</v>
      </c>
      <c r="BD1553" s="99">
        <f>COUNTIF($BC$2:BC1553, BC1553)</f>
        <v>1</v>
      </c>
    </row>
    <row r="1554" spans="1:56" hidden="1" x14ac:dyDescent="0.25">
      <c r="A1554" t="s">
        <v>370</v>
      </c>
      <c r="B1554" t="s">
        <v>261</v>
      </c>
      <c r="C1554" t="s">
        <v>208</v>
      </c>
      <c r="D1554" t="s">
        <v>907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956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2706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44237</v>
      </c>
      <c r="AW1554" s="106">
        <v>4.5</v>
      </c>
      <c r="AX1554" s="15">
        <f>VLOOKUP(dummy_data!$AU1554,dummy_oppeained!B:C,2,0)</f>
        <v>3</v>
      </c>
      <c r="AY1554" s="22" t="str">
        <f>VLOOKUP(AT1554,dummy_oppeained!B:D,3,0)</f>
        <v>arvestus (mitteeristav)</v>
      </c>
      <c r="AZ1554" s="72" t="str">
        <f>VLOOKUP(AS:AS,hinded_abi!B:D,3,0)</f>
        <v>NULL</v>
      </c>
      <c r="BA1554" s="26" t="str">
        <f t="shared" si="72"/>
        <v/>
      </c>
      <c r="BB1554" s="27">
        <f t="shared" si="73"/>
        <v>0</v>
      </c>
      <c r="BC1554" s="95" t="str">
        <f t="shared" si="74"/>
        <v>S00064_38708094675_õppeaine20_44237</v>
      </c>
      <c r="BD1554" s="99">
        <f>COUNTIF($BC$2:BC1554, BC1554)</f>
        <v>1</v>
      </c>
    </row>
    <row r="1555" spans="1:56" hidden="1" x14ac:dyDescent="0.25">
      <c r="A1555" t="s">
        <v>370</v>
      </c>
      <c r="B1555" t="s">
        <v>261</v>
      </c>
      <c r="C1555" t="s">
        <v>208</v>
      </c>
      <c r="D1555" t="s">
        <v>907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956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2706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45179</v>
      </c>
      <c r="AW1555" s="106">
        <v>4.5</v>
      </c>
      <c r="AX1555" s="40">
        <f>VLOOKUP(dummy_data!$AU1555,dummy_oppeained!B:C,2,0)</f>
        <v>6</v>
      </c>
      <c r="AY1555" s="22" t="str">
        <f>VLOOKUP(AT1555,dummy_oppeained!B:D,3,0)</f>
        <v>hindeline arvestus (eristav hindamine)</v>
      </c>
      <c r="AZ1555" s="72">
        <f>VLOOKUP(AS:AS,hinded_abi!B:D,3,0)</f>
        <v>0</v>
      </c>
      <c r="BA1555" s="26">
        <f t="shared" si="72"/>
        <v>0</v>
      </c>
      <c r="BB1555" s="27">
        <f t="shared" si="73"/>
        <v>6</v>
      </c>
      <c r="BC1555" s="95" t="str">
        <f t="shared" si="74"/>
        <v>S00064_38708094675_õppeaine98_45179</v>
      </c>
      <c r="BD1555" s="99">
        <f>COUNTIF($BC$2:BC1555, BC1555)</f>
        <v>1</v>
      </c>
    </row>
    <row r="1556" spans="1:56" hidden="1" x14ac:dyDescent="0.25">
      <c r="A1556" t="s">
        <v>370</v>
      </c>
      <c r="B1556" t="s">
        <v>261</v>
      </c>
      <c r="C1556" t="s">
        <v>208</v>
      </c>
      <c r="D1556" t="s">
        <v>907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956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2706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44967</v>
      </c>
      <c r="AW1556" s="106">
        <v>4.5</v>
      </c>
      <c r="AX1556" s="15">
        <f>VLOOKUP(dummy_data!$AU1556,dummy_oppeained!B:C,2,0)</f>
        <v>9</v>
      </c>
      <c r="AY1556" s="22" t="str">
        <f>VLOOKUP(AT1556,dummy_oppeained!B:D,3,0)</f>
        <v>eksam (eristav hindamine)</v>
      </c>
      <c r="AZ1556" s="72">
        <f>VLOOKUP(AS:AS,hinded_abi!B:D,3,0)</f>
        <v>0</v>
      </c>
      <c r="BA1556" s="26">
        <f t="shared" si="72"/>
        <v>0</v>
      </c>
      <c r="BB1556" s="27">
        <f t="shared" si="73"/>
        <v>9</v>
      </c>
      <c r="BC1556" s="95" t="str">
        <f t="shared" si="74"/>
        <v>S00064_38708094675_õppeaine94_44967</v>
      </c>
      <c r="BD1556" s="99">
        <f>COUNTIF($BC$2:BC1556, BC1556)</f>
        <v>1</v>
      </c>
    </row>
    <row r="1557" spans="1:56" hidden="1" x14ac:dyDescent="0.25">
      <c r="A1557" t="s">
        <v>370</v>
      </c>
      <c r="B1557" t="s">
        <v>261</v>
      </c>
      <c r="C1557" t="s">
        <v>208</v>
      </c>
      <c r="D1557" t="s">
        <v>907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956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2706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44814</v>
      </c>
      <c r="AW1557" s="106">
        <v>4.5</v>
      </c>
      <c r="AX1557" s="40">
        <f>VLOOKUP(dummy_data!$AU1557,dummy_oppeained!B:C,2,0)</f>
        <v>6</v>
      </c>
      <c r="AY1557" s="22" t="str">
        <f>VLOOKUP(AT1557,dummy_oppeained!B:D,3,0)</f>
        <v>hindeline arvestus (eristav hindamine)</v>
      </c>
      <c r="AZ1557" s="72">
        <f>VLOOKUP(AS:AS,hinded_abi!B:D,3,0)</f>
        <v>4</v>
      </c>
      <c r="BA1557" s="26">
        <f t="shared" si="72"/>
        <v>24</v>
      </c>
      <c r="BB1557" s="27">
        <f t="shared" si="73"/>
        <v>6</v>
      </c>
      <c r="BC1557" s="95" t="str">
        <f t="shared" si="74"/>
        <v>S00064_38708094675_õppeaine83_44814</v>
      </c>
      <c r="BD1557" s="99">
        <f>COUNTIF($BC$2:BC1557, BC1557)</f>
        <v>1</v>
      </c>
    </row>
    <row r="1558" spans="1:56" hidden="1" x14ac:dyDescent="0.25">
      <c r="A1558" t="s">
        <v>370</v>
      </c>
      <c r="B1558" t="s">
        <v>261</v>
      </c>
      <c r="C1558" t="s">
        <v>208</v>
      </c>
      <c r="D1558" t="s">
        <v>907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956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2706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44084</v>
      </c>
      <c r="AW1558" s="106">
        <v>4.5</v>
      </c>
      <c r="AX1558" s="15">
        <f>VLOOKUP(dummy_data!$AU1558,dummy_oppeained!B:C,2,0)</f>
        <v>5</v>
      </c>
      <c r="AY1558" s="22" t="str">
        <f>VLOOKUP(AT1558,dummy_oppeained!B:D,3,0)</f>
        <v>hindeline arvestus (eristav hindamine)</v>
      </c>
      <c r="AZ1558" s="72">
        <f>VLOOKUP(AS:AS,hinded_abi!B:D,3,0)</f>
        <v>0</v>
      </c>
      <c r="BA1558" s="26">
        <f t="shared" si="72"/>
        <v>0</v>
      </c>
      <c r="BB1558" s="27">
        <f t="shared" si="73"/>
        <v>5</v>
      </c>
      <c r="BC1558" s="95" t="str">
        <f t="shared" si="74"/>
        <v>S00064_38708094675_õppeaine40_44084</v>
      </c>
      <c r="BD1558" s="99">
        <f>COUNTIF($BC$2:BC1558, BC1558)</f>
        <v>1</v>
      </c>
    </row>
    <row r="1559" spans="1:56" hidden="1" x14ac:dyDescent="0.25">
      <c r="A1559" t="s">
        <v>370</v>
      </c>
      <c r="B1559" t="s">
        <v>261</v>
      </c>
      <c r="C1559" t="s">
        <v>208</v>
      </c>
      <c r="D1559" t="s">
        <v>907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956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2706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45179</v>
      </c>
      <c r="AW1559" s="106">
        <v>4.5</v>
      </c>
      <c r="AX1559" s="40">
        <f>VLOOKUP(dummy_data!$AU1559,dummy_oppeained!B:C,2,0)</f>
        <v>6</v>
      </c>
      <c r="AY1559" s="22" t="str">
        <f>VLOOKUP(AT1559,dummy_oppeained!B:D,3,0)</f>
        <v>hindeline arvestus (eristav hindamine)</v>
      </c>
      <c r="AZ1559" s="72">
        <f>VLOOKUP(AS:AS,hinded_abi!B:D,3,0)</f>
        <v>1</v>
      </c>
      <c r="BA1559" s="26">
        <f t="shared" si="72"/>
        <v>6</v>
      </c>
      <c r="BB1559" s="27">
        <f t="shared" si="73"/>
        <v>6</v>
      </c>
      <c r="BC1559" s="95" t="str">
        <f t="shared" si="74"/>
        <v>S00064_38708094675_õppeaine16_45179</v>
      </c>
      <c r="BD1559" s="99">
        <f>COUNTIF($BC$2:BC1559, BC1559)</f>
        <v>1</v>
      </c>
    </row>
    <row r="1560" spans="1:56" hidden="1" x14ac:dyDescent="0.25">
      <c r="A1560" t="s">
        <v>370</v>
      </c>
      <c r="B1560" t="s">
        <v>261</v>
      </c>
      <c r="C1560" t="s">
        <v>208</v>
      </c>
      <c r="D1560" t="s">
        <v>907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956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2706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45545</v>
      </c>
      <c r="AW1560" s="106">
        <v>4.5</v>
      </c>
      <c r="AX1560" s="15">
        <f>VLOOKUP(dummy_data!$AU1560,dummy_oppeained!B:C,2,0)</f>
        <v>2</v>
      </c>
      <c r="AY1560" s="22" t="str">
        <f>VLOOKUP(AT1560,dummy_oppeained!B:D,3,0)</f>
        <v>arvestus (mitteeristav)</v>
      </c>
      <c r="AZ1560" s="72" t="str">
        <f>VLOOKUP(AS:AS,hinded_abi!B:D,3,0)</f>
        <v>NULL</v>
      </c>
      <c r="BA1560" s="26" t="str">
        <f t="shared" si="72"/>
        <v/>
      </c>
      <c r="BB1560" s="27">
        <f t="shared" si="73"/>
        <v>0</v>
      </c>
      <c r="BC1560" s="95" t="str">
        <f t="shared" si="74"/>
        <v>S00064_38708094675_õppeaine75_45545</v>
      </c>
      <c r="BD1560" s="99">
        <f>COUNTIF($BC$2:BC1560, BC1560)</f>
        <v>1</v>
      </c>
    </row>
    <row r="1561" spans="1:56" hidden="1" x14ac:dyDescent="0.25">
      <c r="A1561" t="s">
        <v>370</v>
      </c>
      <c r="B1561" t="s">
        <v>261</v>
      </c>
      <c r="C1561" t="s">
        <v>208</v>
      </c>
      <c r="D1561" t="s">
        <v>907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956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2706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44814</v>
      </c>
      <c r="AW1561" s="106">
        <v>4.5</v>
      </c>
      <c r="AX1561" s="40">
        <f>VLOOKUP(dummy_data!$AU1561,dummy_oppeained!B:C,2,0)</f>
        <v>2</v>
      </c>
      <c r="AY1561" s="22" t="str">
        <f>VLOOKUP(AT1561,dummy_oppeained!B:D,3,0)</f>
        <v>arvestus (mitteeristav)</v>
      </c>
      <c r="AZ1561" s="72" t="str">
        <f>VLOOKUP(AS:AS,hinded_abi!B:D,3,0)</f>
        <v>NULL</v>
      </c>
      <c r="BA1561" s="26" t="str">
        <f t="shared" si="72"/>
        <v/>
      </c>
      <c r="BB1561" s="27">
        <f t="shared" si="73"/>
        <v>0</v>
      </c>
      <c r="BC1561" s="95" t="str">
        <f t="shared" si="74"/>
        <v>S00064_38708094675_õppeaine5_44814</v>
      </c>
      <c r="BD1561" s="99">
        <f>COUNTIF($BC$2:BC1561, BC1561)</f>
        <v>1</v>
      </c>
    </row>
    <row r="1562" spans="1:56" hidden="1" x14ac:dyDescent="0.25">
      <c r="A1562" t="s">
        <v>370</v>
      </c>
      <c r="B1562" t="s">
        <v>261</v>
      </c>
      <c r="C1562" t="s">
        <v>208</v>
      </c>
      <c r="D1562" t="s">
        <v>907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956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2706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45332</v>
      </c>
      <c r="AW1562" s="106">
        <v>4.5</v>
      </c>
      <c r="AX1562" s="15">
        <f>VLOOKUP(dummy_data!$AU1562,dummy_oppeained!B:C,2,0)</f>
        <v>8</v>
      </c>
      <c r="AY1562" s="22" t="str">
        <f>VLOOKUP(AT1562,dummy_oppeained!B:D,3,0)</f>
        <v>eksam (eristav hindamine)</v>
      </c>
      <c r="AZ1562" s="72">
        <f>VLOOKUP(AS:AS,hinded_abi!B:D,3,0)</f>
        <v>1</v>
      </c>
      <c r="BA1562" s="26">
        <f t="shared" si="72"/>
        <v>8</v>
      </c>
      <c r="BB1562" s="27">
        <f t="shared" si="73"/>
        <v>8</v>
      </c>
      <c r="BC1562" s="95" t="str">
        <f t="shared" si="74"/>
        <v>S00064_38708094675_õppeaine9_45332</v>
      </c>
      <c r="BD1562" s="99">
        <f>COUNTIF($BC$2:BC1562, BC1562)</f>
        <v>1</v>
      </c>
    </row>
    <row r="1563" spans="1:56" hidden="1" x14ac:dyDescent="0.25">
      <c r="A1563" t="s">
        <v>370</v>
      </c>
      <c r="B1563" t="s">
        <v>261</v>
      </c>
      <c r="C1563" t="s">
        <v>208</v>
      </c>
      <c r="D1563" t="s">
        <v>907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956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2706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44449</v>
      </c>
      <c r="AW1563" s="106">
        <v>4.5</v>
      </c>
      <c r="AX1563" s="40">
        <f>VLOOKUP(dummy_data!$AU1563,dummy_oppeained!B:C,2,0)</f>
        <v>3</v>
      </c>
      <c r="AY1563" s="22" t="str">
        <f>VLOOKUP(AT1563,dummy_oppeained!B:D,3,0)</f>
        <v>arvestus (mitteeristav)</v>
      </c>
      <c r="AZ1563" s="72" t="str">
        <f>VLOOKUP(AS:AS,hinded_abi!B:D,3,0)</f>
        <v>NULL</v>
      </c>
      <c r="BA1563" s="26" t="str">
        <f t="shared" si="72"/>
        <v/>
      </c>
      <c r="BB1563" s="27">
        <f t="shared" si="73"/>
        <v>0</v>
      </c>
      <c r="BC1563" s="95" t="str">
        <f t="shared" si="74"/>
        <v>S00064_38708094675_õppeaine17_44449</v>
      </c>
      <c r="BD1563" s="99">
        <f>COUNTIF($BC$2:BC1563, BC1563)</f>
        <v>1</v>
      </c>
    </row>
    <row r="1564" spans="1:56" hidden="1" x14ac:dyDescent="0.25">
      <c r="A1564" t="s">
        <v>370</v>
      </c>
      <c r="B1564" t="s">
        <v>261</v>
      </c>
      <c r="C1564" t="s">
        <v>208</v>
      </c>
      <c r="D1564" t="s">
        <v>907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956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2706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44449</v>
      </c>
      <c r="AW1564" s="106">
        <v>4.5</v>
      </c>
      <c r="AX1564" s="15">
        <f>VLOOKUP(dummy_data!$AU1564,dummy_oppeained!B:C,2,0)</f>
        <v>3</v>
      </c>
      <c r="AY1564" s="22" t="str">
        <f>VLOOKUP(AT1564,dummy_oppeained!B:D,3,0)</f>
        <v>arvestus (mitteeristav)</v>
      </c>
      <c r="AZ1564" s="72" t="str">
        <f>VLOOKUP(AS:AS,hinded_abi!B:D,3,0)</f>
        <v>NULL</v>
      </c>
      <c r="BA1564" s="26" t="str">
        <f t="shared" si="72"/>
        <v/>
      </c>
      <c r="BB1564" s="27">
        <f t="shared" si="73"/>
        <v>0</v>
      </c>
      <c r="BC1564" s="95" t="str">
        <f t="shared" si="74"/>
        <v>S00064_38708094675_õppeaine34_44449</v>
      </c>
      <c r="BD1564" s="99">
        <f>COUNTIF($BC$2:BC1564, BC1564)</f>
        <v>1</v>
      </c>
    </row>
    <row r="1565" spans="1:56" hidden="1" x14ac:dyDescent="0.25">
      <c r="A1565" t="s">
        <v>370</v>
      </c>
      <c r="B1565" t="s">
        <v>261</v>
      </c>
      <c r="C1565" t="s">
        <v>208</v>
      </c>
      <c r="D1565" t="s">
        <v>907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956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2706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44084</v>
      </c>
      <c r="AW1565" s="106">
        <v>4.5</v>
      </c>
      <c r="AX1565" s="40">
        <f>VLOOKUP(dummy_data!$AU1565,dummy_oppeained!B:C,2,0)</f>
        <v>5</v>
      </c>
      <c r="AY1565" s="22" t="str">
        <f>VLOOKUP(AT1565,dummy_oppeained!B:D,3,0)</f>
        <v>hindeline arvestus (eristav hindamine)</v>
      </c>
      <c r="AZ1565" s="72">
        <f>VLOOKUP(AS:AS,hinded_abi!B:D,3,0)</f>
        <v>0</v>
      </c>
      <c r="BA1565" s="26">
        <f t="shared" si="72"/>
        <v>0</v>
      </c>
      <c r="BB1565" s="27">
        <f t="shared" si="73"/>
        <v>5</v>
      </c>
      <c r="BC1565" s="95" t="str">
        <f t="shared" si="74"/>
        <v>S00064_38708094675_õppeaine25_44084</v>
      </c>
      <c r="BD1565" s="99">
        <f>COUNTIF($BC$2:BC1565, BC1565)</f>
        <v>1</v>
      </c>
    </row>
    <row r="1566" spans="1:56" hidden="1" x14ac:dyDescent="0.25">
      <c r="A1566" t="s">
        <v>370</v>
      </c>
      <c r="B1566" t="s">
        <v>261</v>
      </c>
      <c r="C1566" t="s">
        <v>208</v>
      </c>
      <c r="D1566" t="s">
        <v>907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956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2706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44602</v>
      </c>
      <c r="AW1566" s="106">
        <v>4.5</v>
      </c>
      <c r="AX1566" s="15">
        <f>VLOOKUP(dummy_data!$AU1566,dummy_oppeained!B:C,2,0)</f>
        <v>3</v>
      </c>
      <c r="AY1566" s="22" t="str">
        <f>VLOOKUP(AT1566,dummy_oppeained!B:D,3,0)</f>
        <v>arvestus (mitteeristav)</v>
      </c>
      <c r="AZ1566" s="72" t="str">
        <f>VLOOKUP(AS:AS,hinded_abi!B:D,3,0)</f>
        <v>NULL</v>
      </c>
      <c r="BA1566" s="26" t="str">
        <f t="shared" si="72"/>
        <v/>
      </c>
      <c r="BB1566" s="27">
        <f t="shared" si="73"/>
        <v>0</v>
      </c>
      <c r="BC1566" s="95" t="str">
        <f t="shared" si="74"/>
        <v>S00064_38708094675_õppeaine87_44602</v>
      </c>
      <c r="BD1566" s="99">
        <f>COUNTIF($BC$2:BC1566, BC1566)</f>
        <v>1</v>
      </c>
    </row>
    <row r="1567" spans="1:56" hidden="1" x14ac:dyDescent="0.25">
      <c r="A1567" t="s">
        <v>370</v>
      </c>
      <c r="B1567" t="s">
        <v>261</v>
      </c>
      <c r="C1567" t="s">
        <v>208</v>
      </c>
      <c r="D1567" t="s">
        <v>907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956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2706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45545</v>
      </c>
      <c r="AW1567" s="106">
        <v>4.5</v>
      </c>
      <c r="AX1567" s="40">
        <f>VLOOKUP(dummy_data!$AU1567,dummy_oppeained!B:C,2,0)</f>
        <v>6</v>
      </c>
      <c r="AY1567" s="22" t="str">
        <f>VLOOKUP(AT1567,dummy_oppeained!B:D,3,0)</f>
        <v>hindeline arvestus (eristav hindamine)</v>
      </c>
      <c r="AZ1567" s="72">
        <f>VLOOKUP(AS:AS,hinded_abi!B:D,3,0)</f>
        <v>2</v>
      </c>
      <c r="BA1567" s="26">
        <f t="shared" si="72"/>
        <v>12</v>
      </c>
      <c r="BB1567" s="27">
        <f t="shared" si="73"/>
        <v>6</v>
      </c>
      <c r="BC1567" s="95" t="str">
        <f t="shared" si="74"/>
        <v>S00064_38708094675_õppeaine70_45545</v>
      </c>
      <c r="BD1567" s="99">
        <f>COUNTIF($BC$2:BC1567, BC1567)</f>
        <v>1</v>
      </c>
    </row>
    <row r="1568" spans="1:56" hidden="1" x14ac:dyDescent="0.25">
      <c r="A1568" t="s">
        <v>370</v>
      </c>
      <c r="B1568" t="s">
        <v>261</v>
      </c>
      <c r="C1568" t="s">
        <v>208</v>
      </c>
      <c r="D1568" t="s">
        <v>907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956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2706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45179</v>
      </c>
      <c r="AW1568" s="106">
        <v>4.5</v>
      </c>
      <c r="AX1568" s="15">
        <f>VLOOKUP(dummy_data!$AU1568,dummy_oppeained!B:C,2,0)</f>
        <v>5</v>
      </c>
      <c r="AY1568" s="22" t="str">
        <f>VLOOKUP(AT1568,dummy_oppeained!B:D,3,0)</f>
        <v>hindeline arvestus (eristav hindamine)</v>
      </c>
      <c r="AZ1568" s="72">
        <f>VLOOKUP(AS:AS,hinded_abi!B:D,3,0)</f>
        <v>0</v>
      </c>
      <c r="BA1568" s="26">
        <f t="shared" si="72"/>
        <v>0</v>
      </c>
      <c r="BB1568" s="27">
        <f t="shared" si="73"/>
        <v>5</v>
      </c>
      <c r="BC1568" s="95" t="str">
        <f t="shared" si="74"/>
        <v>S00064_38708094675_õppeaine53_45179</v>
      </c>
      <c r="BD1568" s="99">
        <f>COUNTIF($BC$2:BC1568, BC1568)</f>
        <v>1</v>
      </c>
    </row>
    <row r="1569" spans="1:56" hidden="1" x14ac:dyDescent="0.25">
      <c r="A1569" t="s">
        <v>370</v>
      </c>
      <c r="B1569" t="s">
        <v>261</v>
      </c>
      <c r="C1569" t="s">
        <v>208</v>
      </c>
      <c r="D1569" t="s">
        <v>907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956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2706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44814</v>
      </c>
      <c r="AW1569" s="106">
        <v>4.5</v>
      </c>
      <c r="AX1569" s="40">
        <f>VLOOKUP(dummy_data!$AU1569,dummy_oppeained!B:C,2,0)</f>
        <v>3</v>
      </c>
      <c r="AY1569" s="22" t="str">
        <f>VLOOKUP(AT1569,dummy_oppeained!B:D,3,0)</f>
        <v>arvestus (mitteeristav)</v>
      </c>
      <c r="AZ1569" s="72" t="str">
        <f>VLOOKUP(AS:AS,hinded_abi!B:D,3,0)</f>
        <v>NULL</v>
      </c>
      <c r="BA1569" s="26" t="str">
        <f t="shared" si="72"/>
        <v/>
      </c>
      <c r="BB1569" s="27">
        <f t="shared" si="73"/>
        <v>0</v>
      </c>
      <c r="BC1569" s="95" t="str">
        <f t="shared" si="74"/>
        <v>S00064_38708094675_õppeaine85_44814</v>
      </c>
      <c r="BD1569" s="99">
        <f>COUNTIF($BC$2:BC1569, BC1569)</f>
        <v>1</v>
      </c>
    </row>
    <row r="1570" spans="1:56" hidden="1" x14ac:dyDescent="0.25">
      <c r="A1570" t="s">
        <v>371</v>
      </c>
      <c r="B1570" t="s">
        <v>48</v>
      </c>
      <c r="C1570" t="s">
        <v>174</v>
      </c>
      <c r="D1570" t="s">
        <v>915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940</v>
      </c>
      <c r="Q1570" t="s">
        <v>237</v>
      </c>
      <c r="R1570" s="1">
        <v>45676</v>
      </c>
      <c r="S1570" t="s">
        <v>773</v>
      </c>
      <c r="T1570" t="s">
        <v>191</v>
      </c>
      <c r="U1570" t="s">
        <v>176</v>
      </c>
      <c r="V1570" t="s">
        <v>61</v>
      </c>
      <c r="W1570">
        <v>3311</v>
      </c>
      <c r="X1570" t="s">
        <v>2706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44449</v>
      </c>
      <c r="AW1570" s="106">
        <v>4</v>
      </c>
      <c r="AX1570" s="15">
        <f>VLOOKUP(dummy_data!$AU1570,dummy_oppeained!B:C,2,0)</f>
        <v>6</v>
      </c>
      <c r="AY1570" s="22" t="str">
        <f>VLOOKUP(AT1570,dummy_oppeained!B:D,3,0)</f>
        <v>hindeline arvestus (eristav hindamine)</v>
      </c>
      <c r="AZ1570" s="72">
        <f>VLOOKUP(AS:AS,hinded_abi!B:D,3,0)</f>
        <v>3</v>
      </c>
      <c r="BA1570" s="26">
        <f t="shared" si="72"/>
        <v>18</v>
      </c>
      <c r="BB1570" s="27">
        <f t="shared" si="73"/>
        <v>6</v>
      </c>
      <c r="BC1570" s="95" t="str">
        <f t="shared" si="74"/>
        <v>S00065_58709056860_õppeaine83_44449</v>
      </c>
      <c r="BD1570" s="99">
        <f>COUNTIF($BC$2:BC1570, BC1570)</f>
        <v>1</v>
      </c>
    </row>
    <row r="1571" spans="1:56" hidden="1" x14ac:dyDescent="0.25">
      <c r="A1571" t="s">
        <v>371</v>
      </c>
      <c r="B1571" t="s">
        <v>48</v>
      </c>
      <c r="C1571" t="s">
        <v>174</v>
      </c>
      <c r="D1571" t="s">
        <v>915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940</v>
      </c>
      <c r="Q1571" t="s">
        <v>237</v>
      </c>
      <c r="R1571" s="1">
        <v>45676</v>
      </c>
      <c r="S1571" t="s">
        <v>773</v>
      </c>
      <c r="T1571" t="s">
        <v>191</v>
      </c>
      <c r="U1571" t="s">
        <v>176</v>
      </c>
      <c r="V1571" t="s">
        <v>61</v>
      </c>
      <c r="W1571">
        <v>3311</v>
      </c>
      <c r="X1571" t="s">
        <v>2706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45545</v>
      </c>
      <c r="AW1571" s="106">
        <v>4</v>
      </c>
      <c r="AX1571" s="40">
        <f>VLOOKUP(dummy_data!$AU1571,dummy_oppeained!B:C,2,0)</f>
        <v>5</v>
      </c>
      <c r="AY1571" s="22" t="str">
        <f>VLOOKUP(AT1571,dummy_oppeained!B:D,3,0)</f>
        <v>hindeline arvestus (eristav hindamine)</v>
      </c>
      <c r="AZ1571" s="72">
        <f>VLOOKUP(AS:AS,hinded_abi!B:D,3,0)</f>
        <v>0</v>
      </c>
      <c r="BA1571" s="26">
        <f t="shared" si="72"/>
        <v>0</v>
      </c>
      <c r="BB1571" s="27">
        <f t="shared" si="73"/>
        <v>5</v>
      </c>
      <c r="BC1571" s="95" t="str">
        <f t="shared" si="74"/>
        <v>S00065_58709056860_õppeaine95_45545</v>
      </c>
      <c r="BD1571" s="99">
        <f>COUNTIF($BC$2:BC1571, BC1571)</f>
        <v>1</v>
      </c>
    </row>
    <row r="1572" spans="1:56" hidden="1" x14ac:dyDescent="0.25">
      <c r="A1572" t="s">
        <v>371</v>
      </c>
      <c r="B1572" t="s">
        <v>48</v>
      </c>
      <c r="C1572" t="s">
        <v>174</v>
      </c>
      <c r="D1572" t="s">
        <v>915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940</v>
      </c>
      <c r="Q1572" t="s">
        <v>237</v>
      </c>
      <c r="R1572" s="1">
        <v>45676</v>
      </c>
      <c r="S1572" t="s">
        <v>773</v>
      </c>
      <c r="T1572" t="s">
        <v>191</v>
      </c>
      <c r="U1572" t="s">
        <v>176</v>
      </c>
      <c r="V1572" t="s">
        <v>61</v>
      </c>
      <c r="W1572">
        <v>3311</v>
      </c>
      <c r="X1572" t="s">
        <v>2706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44602</v>
      </c>
      <c r="AW1572" s="106">
        <v>4</v>
      </c>
      <c r="AX1572" s="15">
        <f>VLOOKUP(dummy_data!$AU1572,dummy_oppeained!B:C,2,0)</f>
        <v>6</v>
      </c>
      <c r="AY1572" s="22" t="str">
        <f>VLOOKUP(AT1572,dummy_oppeained!B:D,3,0)</f>
        <v>hindeline arvestus (eristav hindamine)</v>
      </c>
      <c r="AZ1572" s="72">
        <f>VLOOKUP(AS:AS,hinded_abi!B:D,3,0)</f>
        <v>3</v>
      </c>
      <c r="BA1572" s="26">
        <f t="shared" si="72"/>
        <v>18</v>
      </c>
      <c r="BB1572" s="27">
        <f t="shared" si="73"/>
        <v>6</v>
      </c>
      <c r="BC1572" s="95" t="str">
        <f t="shared" si="74"/>
        <v>S00065_58709056860_õppeaine69_44602</v>
      </c>
      <c r="BD1572" s="99">
        <f>COUNTIF($BC$2:BC1572, BC1572)</f>
        <v>1</v>
      </c>
    </row>
    <row r="1573" spans="1:56" hidden="1" x14ac:dyDescent="0.25">
      <c r="A1573" t="s">
        <v>371</v>
      </c>
      <c r="B1573" t="s">
        <v>48</v>
      </c>
      <c r="C1573" t="s">
        <v>174</v>
      </c>
      <c r="D1573" t="s">
        <v>915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940</v>
      </c>
      <c r="Q1573" t="s">
        <v>237</v>
      </c>
      <c r="R1573" s="1">
        <v>45676</v>
      </c>
      <c r="S1573" t="s">
        <v>773</v>
      </c>
      <c r="T1573" t="s">
        <v>191</v>
      </c>
      <c r="U1573" t="s">
        <v>176</v>
      </c>
      <c r="V1573" t="s">
        <v>61</v>
      </c>
      <c r="W1573">
        <v>3311</v>
      </c>
      <c r="X1573" t="s">
        <v>2706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45332</v>
      </c>
      <c r="AW1573" s="106">
        <v>4</v>
      </c>
      <c r="AX1573" s="40">
        <f>VLOOKUP(dummy_data!$AU1573,dummy_oppeained!B:C,2,0)</f>
        <v>6</v>
      </c>
      <c r="AY1573" s="22" t="str">
        <f>VLOOKUP(AT1573,dummy_oppeained!B:D,3,0)</f>
        <v>hindeline arvestus (eristav hindamine)</v>
      </c>
      <c r="AZ1573" s="72">
        <f>VLOOKUP(AS:AS,hinded_abi!B:D,3,0)</f>
        <v>0</v>
      </c>
      <c r="BA1573" s="26">
        <f t="shared" si="72"/>
        <v>0</v>
      </c>
      <c r="BB1573" s="27">
        <f t="shared" si="73"/>
        <v>6</v>
      </c>
      <c r="BC1573" s="95" t="str">
        <f t="shared" si="74"/>
        <v>S00065_58709056860_õppeaine28_45332</v>
      </c>
      <c r="BD1573" s="99">
        <f>COUNTIF($BC$2:BC1573, BC1573)</f>
        <v>1</v>
      </c>
    </row>
    <row r="1574" spans="1:56" hidden="1" x14ac:dyDescent="0.25">
      <c r="A1574" t="s">
        <v>371</v>
      </c>
      <c r="B1574" t="s">
        <v>48</v>
      </c>
      <c r="C1574" t="s">
        <v>174</v>
      </c>
      <c r="D1574" t="s">
        <v>915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940</v>
      </c>
      <c r="Q1574" t="s">
        <v>237</v>
      </c>
      <c r="R1574" s="1">
        <v>45676</v>
      </c>
      <c r="S1574" t="s">
        <v>773</v>
      </c>
      <c r="T1574" t="s">
        <v>191</v>
      </c>
      <c r="U1574" t="s">
        <v>176</v>
      </c>
      <c r="V1574" t="s">
        <v>61</v>
      </c>
      <c r="W1574">
        <v>3311</v>
      </c>
      <c r="X1574" t="s">
        <v>2706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44449</v>
      </c>
      <c r="AW1574" s="106">
        <v>4</v>
      </c>
      <c r="AX1574" s="15">
        <f>VLOOKUP(dummy_data!$AU1574,dummy_oppeained!B:C,2,0)</f>
        <v>6</v>
      </c>
      <c r="AY1574" s="22" t="str">
        <f>VLOOKUP(AT1574,dummy_oppeained!B:D,3,0)</f>
        <v>hindeline arvestus (eristav hindamine)</v>
      </c>
      <c r="AZ1574" s="72">
        <f>VLOOKUP(AS:AS,hinded_abi!B:D,3,0)</f>
        <v>1</v>
      </c>
      <c r="BA1574" s="26">
        <f t="shared" si="72"/>
        <v>6</v>
      </c>
      <c r="BB1574" s="27">
        <f t="shared" si="73"/>
        <v>6</v>
      </c>
      <c r="BC1574" s="95" t="str">
        <f t="shared" si="74"/>
        <v>S00065_58709056860_õppeaine64_44449</v>
      </c>
      <c r="BD1574" s="99">
        <f>COUNTIF($BC$2:BC1574, BC1574)</f>
        <v>1</v>
      </c>
    </row>
    <row r="1575" spans="1:56" hidden="1" x14ac:dyDescent="0.25">
      <c r="A1575" t="s">
        <v>372</v>
      </c>
      <c r="B1575" t="s">
        <v>329</v>
      </c>
      <c r="C1575" t="s">
        <v>174</v>
      </c>
      <c r="D1575" t="s">
        <v>916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942</v>
      </c>
      <c r="Q1575" t="s">
        <v>237</v>
      </c>
      <c r="R1575" s="1">
        <v>44452</v>
      </c>
      <c r="S1575" t="s">
        <v>773</v>
      </c>
      <c r="T1575" t="s">
        <v>59</v>
      </c>
      <c r="U1575" t="s">
        <v>120</v>
      </c>
      <c r="V1575" t="s">
        <v>247</v>
      </c>
      <c r="W1575">
        <v>214475</v>
      </c>
      <c r="X1575" t="s">
        <v>2706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45179</v>
      </c>
      <c r="AW1575" s="106">
        <v>3</v>
      </c>
      <c r="AX1575" s="40">
        <f>VLOOKUP(dummy_data!$AU1575,dummy_oppeained!B:C,2,0)</f>
        <v>3</v>
      </c>
      <c r="AY1575" s="22" t="str">
        <f>VLOOKUP(AT1575,dummy_oppeained!B:D,3,0)</f>
        <v>arvestus (mitteeristav)</v>
      </c>
      <c r="AZ1575" s="72" t="str">
        <f>VLOOKUP(AS:AS,hinded_abi!B:D,3,0)</f>
        <v>NULL</v>
      </c>
      <c r="BA1575" s="26" t="str">
        <f t="shared" si="72"/>
        <v/>
      </c>
      <c r="BB1575" s="27">
        <f t="shared" si="73"/>
        <v>0</v>
      </c>
      <c r="BC1575" s="95" t="str">
        <f t="shared" si="74"/>
        <v>S00066_32712119964_õppeaine35_45179</v>
      </c>
      <c r="BD1575" s="99">
        <f>COUNTIF($BC$2:BC1575, BC1575)</f>
        <v>1</v>
      </c>
    </row>
    <row r="1576" spans="1:56" hidden="1" x14ac:dyDescent="0.25">
      <c r="A1576" t="s">
        <v>372</v>
      </c>
      <c r="B1576" t="s">
        <v>329</v>
      </c>
      <c r="C1576" t="s">
        <v>174</v>
      </c>
      <c r="D1576" t="s">
        <v>916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942</v>
      </c>
      <c r="Q1576" t="s">
        <v>237</v>
      </c>
      <c r="R1576" s="1">
        <v>44452</v>
      </c>
      <c r="S1576" t="s">
        <v>773</v>
      </c>
      <c r="T1576" t="s">
        <v>59</v>
      </c>
      <c r="U1576" t="s">
        <v>120</v>
      </c>
      <c r="V1576" t="s">
        <v>247</v>
      </c>
      <c r="W1576">
        <v>214475</v>
      </c>
      <c r="X1576" t="s">
        <v>2706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44967</v>
      </c>
      <c r="AW1576" s="106">
        <v>3</v>
      </c>
      <c r="AX1576" s="15">
        <f>VLOOKUP(dummy_data!$AU1576,dummy_oppeained!B:C,2,0)</f>
        <v>5</v>
      </c>
      <c r="AY1576" s="22" t="str">
        <f>VLOOKUP(AT1576,dummy_oppeained!B:D,3,0)</f>
        <v>hindeline arvestus (eristav hindamine)</v>
      </c>
      <c r="AZ1576" s="72">
        <f>VLOOKUP(AS:AS,hinded_abi!B:D,3,0)</f>
        <v>5</v>
      </c>
      <c r="BA1576" s="26">
        <f t="shared" si="72"/>
        <v>25</v>
      </c>
      <c r="BB1576" s="27">
        <f t="shared" si="73"/>
        <v>5</v>
      </c>
      <c r="BC1576" s="95" t="str">
        <f t="shared" si="74"/>
        <v>S00066_32712119964_õppeaine39_44967</v>
      </c>
      <c r="BD1576" s="99">
        <f>COUNTIF($BC$2:BC1576, BC1576)</f>
        <v>1</v>
      </c>
    </row>
    <row r="1577" spans="1:56" hidden="1" x14ac:dyDescent="0.25">
      <c r="A1577" t="s">
        <v>372</v>
      </c>
      <c r="B1577" t="s">
        <v>329</v>
      </c>
      <c r="C1577" t="s">
        <v>174</v>
      </c>
      <c r="D1577" t="s">
        <v>916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942</v>
      </c>
      <c r="Q1577" t="s">
        <v>237</v>
      </c>
      <c r="R1577" s="1">
        <v>44452</v>
      </c>
      <c r="S1577" t="s">
        <v>773</v>
      </c>
      <c r="T1577" t="s">
        <v>59</v>
      </c>
      <c r="U1577" t="s">
        <v>120</v>
      </c>
      <c r="V1577" t="s">
        <v>247</v>
      </c>
      <c r="W1577">
        <v>214475</v>
      </c>
      <c r="X1577" t="s">
        <v>2706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45910</v>
      </c>
      <c r="AW1577" s="106">
        <v>3</v>
      </c>
      <c r="AX1577" s="40">
        <f>VLOOKUP(dummy_data!$AU1577,dummy_oppeained!B:C,2,0)</f>
        <v>5</v>
      </c>
      <c r="AY1577" s="22" t="str">
        <f>VLOOKUP(AT1577,dummy_oppeained!B:D,3,0)</f>
        <v>hindeline arvestus (eristav hindamine)</v>
      </c>
      <c r="AZ1577" s="72">
        <f>VLOOKUP(AS:AS,hinded_abi!B:D,3,0)</f>
        <v>1</v>
      </c>
      <c r="BA1577" s="26">
        <f t="shared" si="72"/>
        <v>5</v>
      </c>
      <c r="BB1577" s="27">
        <f t="shared" si="73"/>
        <v>5</v>
      </c>
      <c r="BC1577" s="95" t="str">
        <f t="shared" si="74"/>
        <v>S00066_32712119964_õppeaine68_45910</v>
      </c>
      <c r="BD1577" s="99">
        <f>COUNTIF($BC$2:BC1577, BC1577)</f>
        <v>1</v>
      </c>
    </row>
    <row r="1578" spans="1:56" hidden="1" x14ac:dyDescent="0.25">
      <c r="A1578" t="s">
        <v>372</v>
      </c>
      <c r="B1578" t="s">
        <v>329</v>
      </c>
      <c r="C1578" t="s">
        <v>174</v>
      </c>
      <c r="D1578" t="s">
        <v>916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942</v>
      </c>
      <c r="Q1578" t="s">
        <v>237</v>
      </c>
      <c r="R1578" s="1">
        <v>44452</v>
      </c>
      <c r="S1578" t="s">
        <v>773</v>
      </c>
      <c r="T1578" t="s">
        <v>59</v>
      </c>
      <c r="U1578" t="s">
        <v>120</v>
      </c>
      <c r="V1578" t="s">
        <v>247</v>
      </c>
      <c r="W1578">
        <v>214475</v>
      </c>
      <c r="X1578" t="s">
        <v>2706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44449</v>
      </c>
      <c r="AW1578" s="106">
        <v>3</v>
      </c>
      <c r="AX1578" s="15">
        <f>VLOOKUP(dummy_data!$AU1578,dummy_oppeained!B:C,2,0)</f>
        <v>6</v>
      </c>
      <c r="AY1578" s="22" t="str">
        <f>VLOOKUP(AT1578,dummy_oppeained!B:D,3,0)</f>
        <v>hindeline arvestus (eristav hindamine)</v>
      </c>
      <c r="AZ1578" s="72">
        <f>VLOOKUP(AS:AS,hinded_abi!B:D,3,0)</f>
        <v>5</v>
      </c>
      <c r="BA1578" s="26">
        <f t="shared" si="72"/>
        <v>30</v>
      </c>
      <c r="BB1578" s="27">
        <f t="shared" si="73"/>
        <v>6</v>
      </c>
      <c r="BC1578" s="95" t="str">
        <f t="shared" si="74"/>
        <v>S00066_32712119964_õppeaine98_44449</v>
      </c>
      <c r="BD1578" s="99">
        <f>COUNTIF($BC$2:BC1578, BC1578)</f>
        <v>1</v>
      </c>
    </row>
    <row r="1579" spans="1:56" hidden="1" x14ac:dyDescent="0.25">
      <c r="A1579" t="s">
        <v>372</v>
      </c>
      <c r="B1579" t="s">
        <v>329</v>
      </c>
      <c r="C1579" t="s">
        <v>174</v>
      </c>
      <c r="D1579" t="s">
        <v>916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942</v>
      </c>
      <c r="Q1579" t="s">
        <v>237</v>
      </c>
      <c r="R1579" s="1">
        <v>44452</v>
      </c>
      <c r="S1579" t="s">
        <v>773</v>
      </c>
      <c r="T1579" t="s">
        <v>59</v>
      </c>
      <c r="U1579" t="s">
        <v>120</v>
      </c>
      <c r="V1579" t="s">
        <v>247</v>
      </c>
      <c r="W1579">
        <v>214475</v>
      </c>
      <c r="X1579" t="s">
        <v>2706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45545</v>
      </c>
      <c r="AW1579" s="106">
        <v>3</v>
      </c>
      <c r="AX1579" s="40">
        <f>VLOOKUP(dummy_data!$AU1579,dummy_oppeained!B:C,2,0)</f>
        <v>5</v>
      </c>
      <c r="AY1579" s="22" t="str">
        <f>VLOOKUP(AT1579,dummy_oppeained!B:D,3,0)</f>
        <v>hindeline arvestus (eristav hindamine)</v>
      </c>
      <c r="AZ1579" s="72">
        <f>VLOOKUP(AS:AS,hinded_abi!B:D,3,0)</f>
        <v>0</v>
      </c>
      <c r="BA1579" s="26">
        <f t="shared" si="72"/>
        <v>0</v>
      </c>
      <c r="BB1579" s="27">
        <f t="shared" si="73"/>
        <v>5</v>
      </c>
      <c r="BC1579" s="95" t="str">
        <f t="shared" si="74"/>
        <v>S00066_32712119964_õppeaine40_45545</v>
      </c>
      <c r="BD1579" s="99">
        <f>COUNTIF($BC$2:BC1579, BC1579)</f>
        <v>1</v>
      </c>
    </row>
    <row r="1580" spans="1:56" hidden="1" x14ac:dyDescent="0.25">
      <c r="A1580" t="s">
        <v>372</v>
      </c>
      <c r="B1580" t="s">
        <v>329</v>
      </c>
      <c r="C1580" t="s">
        <v>174</v>
      </c>
      <c r="D1580" t="s">
        <v>916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942</v>
      </c>
      <c r="Q1580" t="s">
        <v>237</v>
      </c>
      <c r="R1580" s="1">
        <v>44452</v>
      </c>
      <c r="S1580" t="s">
        <v>773</v>
      </c>
      <c r="T1580" t="s">
        <v>59</v>
      </c>
      <c r="U1580" t="s">
        <v>120</v>
      </c>
      <c r="V1580" t="s">
        <v>247</v>
      </c>
      <c r="W1580">
        <v>214475</v>
      </c>
      <c r="X1580" t="s">
        <v>2706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44449</v>
      </c>
      <c r="AW1580" s="106">
        <v>3</v>
      </c>
      <c r="AX1580" s="15">
        <f>VLOOKUP(dummy_data!$AU1580,dummy_oppeained!B:C,2,0)</f>
        <v>3</v>
      </c>
      <c r="AY1580" s="22" t="str">
        <f>VLOOKUP(AT1580,dummy_oppeained!B:D,3,0)</f>
        <v>arvestus (mitteeristav)</v>
      </c>
      <c r="AZ1580" s="72" t="str">
        <f>VLOOKUP(AS:AS,hinded_abi!B:D,3,0)</f>
        <v>NULL</v>
      </c>
      <c r="BA1580" s="26" t="str">
        <f t="shared" si="72"/>
        <v/>
      </c>
      <c r="BB1580" s="27">
        <f t="shared" si="73"/>
        <v>0</v>
      </c>
      <c r="BC1580" s="95" t="str">
        <f t="shared" si="74"/>
        <v>S00066_32712119964_õppeaine45_44449</v>
      </c>
      <c r="BD1580" s="99">
        <f>COUNTIF($BC$2:BC1580, BC1580)</f>
        <v>1</v>
      </c>
    </row>
    <row r="1581" spans="1:56" hidden="1" x14ac:dyDescent="0.25">
      <c r="A1581" t="s">
        <v>372</v>
      </c>
      <c r="B1581" t="s">
        <v>329</v>
      </c>
      <c r="C1581" t="s">
        <v>174</v>
      </c>
      <c r="D1581" t="s">
        <v>916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942</v>
      </c>
      <c r="Q1581" t="s">
        <v>237</v>
      </c>
      <c r="R1581" s="1">
        <v>44452</v>
      </c>
      <c r="S1581" t="s">
        <v>773</v>
      </c>
      <c r="T1581" t="s">
        <v>59</v>
      </c>
      <c r="U1581" t="s">
        <v>120</v>
      </c>
      <c r="V1581" t="s">
        <v>247</v>
      </c>
      <c r="W1581">
        <v>214475</v>
      </c>
      <c r="X1581" t="s">
        <v>2706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45332</v>
      </c>
      <c r="AW1581" s="106">
        <v>3</v>
      </c>
      <c r="AX1581" s="40">
        <f>VLOOKUP(dummy_data!$AU1581,dummy_oppeained!B:C,2,0)</f>
        <v>5</v>
      </c>
      <c r="AY1581" s="22" t="str">
        <f>VLOOKUP(AT1581,dummy_oppeained!B:D,3,0)</f>
        <v>hindeline arvestus (eristav hindamine)</v>
      </c>
      <c r="AZ1581" s="72">
        <f>VLOOKUP(AS:AS,hinded_abi!B:D,3,0)</f>
        <v>2</v>
      </c>
      <c r="BA1581" s="26">
        <f t="shared" si="72"/>
        <v>10</v>
      </c>
      <c r="BB1581" s="27">
        <f t="shared" si="73"/>
        <v>5</v>
      </c>
      <c r="BC1581" s="95" t="str">
        <f t="shared" si="74"/>
        <v>S00066_32712119964_õppeaine95_45332</v>
      </c>
      <c r="BD1581" s="99">
        <f>COUNTIF($BC$2:BC1581, BC1581)</f>
        <v>1</v>
      </c>
    </row>
    <row r="1582" spans="1:56" hidden="1" x14ac:dyDescent="0.25">
      <c r="A1582" t="s">
        <v>372</v>
      </c>
      <c r="B1582" t="s">
        <v>329</v>
      </c>
      <c r="C1582" t="s">
        <v>174</v>
      </c>
      <c r="D1582" t="s">
        <v>916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942</v>
      </c>
      <c r="Q1582" t="s">
        <v>237</v>
      </c>
      <c r="R1582" s="1">
        <v>44452</v>
      </c>
      <c r="S1582" t="s">
        <v>773</v>
      </c>
      <c r="T1582" t="s">
        <v>59</v>
      </c>
      <c r="U1582" t="s">
        <v>120</v>
      </c>
      <c r="V1582" t="s">
        <v>247</v>
      </c>
      <c r="W1582">
        <v>214475</v>
      </c>
      <c r="X1582" t="s">
        <v>2706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44814</v>
      </c>
      <c r="AW1582" s="106">
        <v>3</v>
      </c>
      <c r="AX1582" s="15">
        <f>VLOOKUP(dummy_data!$AU1582,dummy_oppeained!B:C,2,0)</f>
        <v>3</v>
      </c>
      <c r="AY1582" s="22" t="str">
        <f>VLOOKUP(AT1582,dummy_oppeained!B:D,3,0)</f>
        <v>arvestus (mitteeristav)</v>
      </c>
      <c r="AZ1582" s="72" t="str">
        <f>VLOOKUP(AS:AS,hinded_abi!B:D,3,0)</f>
        <v>NULL</v>
      </c>
      <c r="BA1582" s="26" t="str">
        <f t="shared" si="72"/>
        <v/>
      </c>
      <c r="BB1582" s="27">
        <f t="shared" si="73"/>
        <v>0</v>
      </c>
      <c r="BC1582" s="95" t="str">
        <f t="shared" si="74"/>
        <v>S00066_32712119964_õppeaine34_44814</v>
      </c>
      <c r="BD1582" s="99">
        <f>COUNTIF($BC$2:BC1582, BC1582)</f>
        <v>1</v>
      </c>
    </row>
    <row r="1583" spans="1:56" hidden="1" x14ac:dyDescent="0.25">
      <c r="A1583" t="s">
        <v>372</v>
      </c>
      <c r="B1583" t="s">
        <v>329</v>
      </c>
      <c r="C1583" t="s">
        <v>174</v>
      </c>
      <c r="D1583" t="s">
        <v>916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942</v>
      </c>
      <c r="Q1583" t="s">
        <v>237</v>
      </c>
      <c r="R1583" s="1">
        <v>44452</v>
      </c>
      <c r="S1583" t="s">
        <v>773</v>
      </c>
      <c r="T1583" t="s">
        <v>59</v>
      </c>
      <c r="U1583" t="s">
        <v>120</v>
      </c>
      <c r="V1583" t="s">
        <v>247</v>
      </c>
      <c r="W1583">
        <v>214475</v>
      </c>
      <c r="X1583" t="s">
        <v>2706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44602</v>
      </c>
      <c r="AW1583" s="106">
        <v>3</v>
      </c>
      <c r="AX1583" s="40">
        <f>VLOOKUP(dummy_data!$AU1583,dummy_oppeained!B:C,2,0)</f>
        <v>6</v>
      </c>
      <c r="AY1583" s="22" t="str">
        <f>VLOOKUP(AT1583,dummy_oppeained!B:D,3,0)</f>
        <v>hindeline arvestus (eristav hindamine)</v>
      </c>
      <c r="AZ1583" s="72">
        <f>VLOOKUP(AS:AS,hinded_abi!B:D,3,0)</f>
        <v>1</v>
      </c>
      <c r="BA1583" s="26">
        <f t="shared" si="72"/>
        <v>6</v>
      </c>
      <c r="BB1583" s="27">
        <f t="shared" si="73"/>
        <v>6</v>
      </c>
      <c r="BC1583" s="95" t="str">
        <f t="shared" si="74"/>
        <v>S00066_32712119964_õppeaine16_44602</v>
      </c>
      <c r="BD1583" s="99">
        <f>COUNTIF($BC$2:BC1583, BC1583)</f>
        <v>1</v>
      </c>
    </row>
    <row r="1584" spans="1:56" hidden="1" x14ac:dyDescent="0.25">
      <c r="A1584" t="s">
        <v>372</v>
      </c>
      <c r="B1584" t="s">
        <v>329</v>
      </c>
      <c r="C1584" t="s">
        <v>174</v>
      </c>
      <c r="D1584" t="s">
        <v>916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942</v>
      </c>
      <c r="Q1584" t="s">
        <v>237</v>
      </c>
      <c r="R1584" s="1">
        <v>44452</v>
      </c>
      <c r="S1584" t="s">
        <v>773</v>
      </c>
      <c r="T1584" t="s">
        <v>59</v>
      </c>
      <c r="U1584" t="s">
        <v>120</v>
      </c>
      <c r="V1584" t="s">
        <v>247</v>
      </c>
      <c r="W1584">
        <v>214475</v>
      </c>
      <c r="X1584" t="s">
        <v>2706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44084</v>
      </c>
      <c r="AW1584" s="106">
        <v>3</v>
      </c>
      <c r="AX1584" s="15">
        <f>VLOOKUP(dummy_data!$AU1584,dummy_oppeained!B:C,2,0)</f>
        <v>3</v>
      </c>
      <c r="AY1584" s="22" t="str">
        <f>VLOOKUP(AT1584,dummy_oppeained!B:D,3,0)</f>
        <v>arvestus (mitteeristav)</v>
      </c>
      <c r="AZ1584" s="72" t="str">
        <f>VLOOKUP(AS:AS,hinded_abi!B:D,3,0)</f>
        <v>NULL</v>
      </c>
      <c r="BA1584" s="26" t="str">
        <f t="shared" si="72"/>
        <v/>
      </c>
      <c r="BB1584" s="27">
        <f t="shared" si="73"/>
        <v>0</v>
      </c>
      <c r="BC1584" s="95" t="str">
        <f t="shared" si="74"/>
        <v>S00066_32712119964_õppeaine90_44084</v>
      </c>
      <c r="BD1584" s="99">
        <f>COUNTIF($BC$2:BC1584, BC1584)</f>
        <v>1</v>
      </c>
    </row>
    <row r="1585" spans="1:56" hidden="1" x14ac:dyDescent="0.25">
      <c r="A1585" t="s">
        <v>372</v>
      </c>
      <c r="B1585" t="s">
        <v>329</v>
      </c>
      <c r="C1585" t="s">
        <v>174</v>
      </c>
      <c r="D1585" t="s">
        <v>916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942</v>
      </c>
      <c r="Q1585" t="s">
        <v>237</v>
      </c>
      <c r="R1585" s="1">
        <v>44452</v>
      </c>
      <c r="S1585" t="s">
        <v>773</v>
      </c>
      <c r="T1585" t="s">
        <v>59</v>
      </c>
      <c r="U1585" t="s">
        <v>120</v>
      </c>
      <c r="V1585" t="s">
        <v>247</v>
      </c>
      <c r="W1585">
        <v>214475</v>
      </c>
      <c r="X1585" t="s">
        <v>2706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44814</v>
      </c>
      <c r="AW1585" s="106">
        <v>3</v>
      </c>
      <c r="AX1585" s="40">
        <f>VLOOKUP(dummy_data!$AU1585,dummy_oppeained!B:C,2,0)</f>
        <v>3</v>
      </c>
      <c r="AY1585" s="22" t="str">
        <f>VLOOKUP(AT1585,dummy_oppeained!B:D,3,0)</f>
        <v>arvestus (mitteeristav)</v>
      </c>
      <c r="AZ1585" s="72" t="str">
        <f>VLOOKUP(AS:AS,hinded_abi!B:D,3,0)</f>
        <v>NULL</v>
      </c>
      <c r="BA1585" s="26" t="str">
        <f t="shared" si="72"/>
        <v/>
      </c>
      <c r="BB1585" s="27">
        <f t="shared" si="73"/>
        <v>0</v>
      </c>
      <c r="BC1585" s="95" t="str">
        <f t="shared" si="74"/>
        <v>S00066_32712119964_õppeaine49_44814</v>
      </c>
      <c r="BD1585" s="99">
        <f>COUNTIF($BC$2:BC1585, BC1585)</f>
        <v>1</v>
      </c>
    </row>
    <row r="1586" spans="1:56" hidden="1" x14ac:dyDescent="0.25">
      <c r="A1586" t="s">
        <v>372</v>
      </c>
      <c r="B1586" t="s">
        <v>329</v>
      </c>
      <c r="C1586" t="s">
        <v>174</v>
      </c>
      <c r="D1586" t="s">
        <v>916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942</v>
      </c>
      <c r="Q1586" t="s">
        <v>237</v>
      </c>
      <c r="R1586" s="1">
        <v>44452</v>
      </c>
      <c r="S1586" t="s">
        <v>773</v>
      </c>
      <c r="T1586" t="s">
        <v>59</v>
      </c>
      <c r="U1586" t="s">
        <v>120</v>
      </c>
      <c r="V1586" t="s">
        <v>247</v>
      </c>
      <c r="W1586">
        <v>214475</v>
      </c>
      <c r="X1586" t="s">
        <v>2706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44814</v>
      </c>
      <c r="AW1586" s="106">
        <v>3</v>
      </c>
      <c r="AX1586" s="15">
        <f>VLOOKUP(dummy_data!$AU1586,dummy_oppeained!B:C,2,0)</f>
        <v>2</v>
      </c>
      <c r="AY1586" s="22" t="str">
        <f>VLOOKUP(AT1586,dummy_oppeained!B:D,3,0)</f>
        <v>arvestus (mitteeristav)</v>
      </c>
      <c r="AZ1586" s="72">
        <f>VLOOKUP(AS:AS,hinded_abi!B:D,3,0)</f>
        <v>0</v>
      </c>
      <c r="BA1586" s="26">
        <f t="shared" si="72"/>
        <v>0</v>
      </c>
      <c r="BB1586" s="27">
        <f t="shared" si="73"/>
        <v>0</v>
      </c>
      <c r="BC1586" s="95" t="str">
        <f t="shared" si="74"/>
        <v>S00066_32712119964_õppeaine4_44814</v>
      </c>
      <c r="BD1586" s="99">
        <f>COUNTIF($BC$2:BC1586, BC1586)</f>
        <v>1</v>
      </c>
    </row>
    <row r="1587" spans="1:56" hidden="1" x14ac:dyDescent="0.25">
      <c r="A1587" t="s">
        <v>372</v>
      </c>
      <c r="B1587" t="s">
        <v>329</v>
      </c>
      <c r="C1587" t="s">
        <v>174</v>
      </c>
      <c r="D1587" t="s">
        <v>916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942</v>
      </c>
      <c r="Q1587" t="s">
        <v>237</v>
      </c>
      <c r="R1587" s="1">
        <v>44452</v>
      </c>
      <c r="S1587" t="s">
        <v>773</v>
      </c>
      <c r="T1587" t="s">
        <v>59</v>
      </c>
      <c r="U1587" t="s">
        <v>120</v>
      </c>
      <c r="V1587" t="s">
        <v>247</v>
      </c>
      <c r="W1587">
        <v>214475</v>
      </c>
      <c r="X1587" t="s">
        <v>2706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44449</v>
      </c>
      <c r="AW1587" s="106">
        <v>3</v>
      </c>
      <c r="AX1587" s="40">
        <f>VLOOKUP(dummy_data!$AU1587,dummy_oppeained!B:C,2,0)</f>
        <v>5</v>
      </c>
      <c r="AY1587" s="22" t="str">
        <f>VLOOKUP(AT1587,dummy_oppeained!B:D,3,0)</f>
        <v>hindeline arvestus (eristav hindamine)</v>
      </c>
      <c r="AZ1587" s="72">
        <f>VLOOKUP(AS:AS,hinded_abi!B:D,3,0)</f>
        <v>5</v>
      </c>
      <c r="BA1587" s="26">
        <f t="shared" si="72"/>
        <v>25</v>
      </c>
      <c r="BB1587" s="27">
        <f t="shared" si="73"/>
        <v>5</v>
      </c>
      <c r="BC1587" s="95" t="str">
        <f t="shared" si="74"/>
        <v>S00066_32712119964_õppeaine53_44449</v>
      </c>
      <c r="BD1587" s="99">
        <f>COUNTIF($BC$2:BC1587, BC1587)</f>
        <v>1</v>
      </c>
    </row>
    <row r="1588" spans="1:56" hidden="1" x14ac:dyDescent="0.25">
      <c r="A1588" t="s">
        <v>372</v>
      </c>
      <c r="B1588" t="s">
        <v>329</v>
      </c>
      <c r="C1588" t="s">
        <v>174</v>
      </c>
      <c r="D1588" t="s">
        <v>916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942</v>
      </c>
      <c r="Q1588" t="s">
        <v>237</v>
      </c>
      <c r="R1588" s="1">
        <v>44452</v>
      </c>
      <c r="S1588" t="s">
        <v>773</v>
      </c>
      <c r="T1588" t="s">
        <v>59</v>
      </c>
      <c r="U1588" t="s">
        <v>120</v>
      </c>
      <c r="V1588" t="s">
        <v>247</v>
      </c>
      <c r="W1588">
        <v>214475</v>
      </c>
      <c r="X1588" t="s">
        <v>2706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45545</v>
      </c>
      <c r="AW1588" s="106">
        <v>3</v>
      </c>
      <c r="AX1588" s="15">
        <f>VLOOKUP(dummy_data!$AU1588,dummy_oppeained!B:C,2,0)</f>
        <v>6</v>
      </c>
      <c r="AY1588" s="22" t="str">
        <f>VLOOKUP(AT1588,dummy_oppeained!B:D,3,0)</f>
        <v>hindeline arvestus (eristav hindamine)</v>
      </c>
      <c r="AZ1588" s="72">
        <f>VLOOKUP(AS:AS,hinded_abi!B:D,3,0)</f>
        <v>3</v>
      </c>
      <c r="BA1588" s="26">
        <f t="shared" si="72"/>
        <v>18</v>
      </c>
      <c r="BB1588" s="27">
        <f t="shared" si="73"/>
        <v>6</v>
      </c>
      <c r="BC1588" s="95" t="str">
        <f t="shared" si="74"/>
        <v>S00066_32712119964_õppeaine64_45545</v>
      </c>
      <c r="BD1588" s="99">
        <f>COUNTIF($BC$2:BC1588, BC1588)</f>
        <v>1</v>
      </c>
    </row>
    <row r="1589" spans="1:56" hidden="1" x14ac:dyDescent="0.25">
      <c r="A1589" t="s">
        <v>372</v>
      </c>
      <c r="B1589" t="s">
        <v>329</v>
      </c>
      <c r="C1589" t="s">
        <v>174</v>
      </c>
      <c r="D1589" t="s">
        <v>916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942</v>
      </c>
      <c r="Q1589" t="s">
        <v>237</v>
      </c>
      <c r="R1589" s="1">
        <v>44452</v>
      </c>
      <c r="S1589" t="s">
        <v>773</v>
      </c>
      <c r="T1589" t="s">
        <v>59</v>
      </c>
      <c r="U1589" t="s">
        <v>120</v>
      </c>
      <c r="V1589" t="s">
        <v>247</v>
      </c>
      <c r="W1589">
        <v>214475</v>
      </c>
      <c r="X1589" t="s">
        <v>2706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44602</v>
      </c>
      <c r="AW1589" s="106">
        <v>3</v>
      </c>
      <c r="AX1589" s="40">
        <f>VLOOKUP(dummy_data!$AU1589,dummy_oppeained!B:C,2,0)</f>
        <v>8</v>
      </c>
      <c r="AY1589" s="22" t="str">
        <f>VLOOKUP(AT1589,dummy_oppeained!B:D,3,0)</f>
        <v>eksam (eristav hindamine)</v>
      </c>
      <c r="AZ1589" s="72">
        <f>VLOOKUP(AS:AS,hinded_abi!B:D,3,0)</f>
        <v>2</v>
      </c>
      <c r="BA1589" s="26">
        <f t="shared" si="72"/>
        <v>16</v>
      </c>
      <c r="BB1589" s="27">
        <f t="shared" si="73"/>
        <v>8</v>
      </c>
      <c r="BC1589" s="95" t="str">
        <f t="shared" si="74"/>
        <v>S00066_32712119964_õppeaine23_44602</v>
      </c>
      <c r="BD1589" s="99">
        <f>COUNTIF($BC$2:BC1589, BC1589)</f>
        <v>1</v>
      </c>
    </row>
    <row r="1590" spans="1:56" hidden="1" x14ac:dyDescent="0.25">
      <c r="A1590" t="s">
        <v>372</v>
      </c>
      <c r="B1590" t="s">
        <v>329</v>
      </c>
      <c r="C1590" t="s">
        <v>174</v>
      </c>
      <c r="D1590" t="s">
        <v>916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942</v>
      </c>
      <c r="Q1590" t="s">
        <v>237</v>
      </c>
      <c r="R1590" s="1">
        <v>44452</v>
      </c>
      <c r="S1590" t="s">
        <v>773</v>
      </c>
      <c r="T1590" t="s">
        <v>59</v>
      </c>
      <c r="U1590" t="s">
        <v>120</v>
      </c>
      <c r="V1590" t="s">
        <v>247</v>
      </c>
      <c r="W1590">
        <v>214475</v>
      </c>
      <c r="X1590" t="s">
        <v>2706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45332</v>
      </c>
      <c r="AW1590" s="106">
        <v>3</v>
      </c>
      <c r="AX1590" s="15">
        <f>VLOOKUP(dummy_data!$AU1590,dummy_oppeained!B:C,2,0)</f>
        <v>5</v>
      </c>
      <c r="AY1590" s="22" t="str">
        <f>VLOOKUP(AT1590,dummy_oppeained!B:D,3,0)</f>
        <v>hindeline arvestus (eristav hindamine)</v>
      </c>
      <c r="AZ1590" s="72">
        <f>VLOOKUP(AS:AS,hinded_abi!B:D,3,0)</f>
        <v>3</v>
      </c>
      <c r="BA1590" s="26">
        <f t="shared" si="72"/>
        <v>15</v>
      </c>
      <c r="BB1590" s="27">
        <f t="shared" si="73"/>
        <v>5</v>
      </c>
      <c r="BC1590" s="95" t="str">
        <f t="shared" si="74"/>
        <v>S00066_32712119964_õppeaine67_45332</v>
      </c>
      <c r="BD1590" s="99">
        <f>COUNTIF($BC$2:BC1590, BC1590)</f>
        <v>1</v>
      </c>
    </row>
    <row r="1591" spans="1:56" hidden="1" x14ac:dyDescent="0.25">
      <c r="A1591" t="s">
        <v>372</v>
      </c>
      <c r="B1591" t="s">
        <v>329</v>
      </c>
      <c r="C1591" t="s">
        <v>174</v>
      </c>
      <c r="D1591" t="s">
        <v>916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942</v>
      </c>
      <c r="Q1591" t="s">
        <v>237</v>
      </c>
      <c r="R1591" s="1">
        <v>44452</v>
      </c>
      <c r="S1591" t="s">
        <v>773</v>
      </c>
      <c r="T1591" t="s">
        <v>59</v>
      </c>
      <c r="U1591" t="s">
        <v>120</v>
      </c>
      <c r="V1591" t="s">
        <v>247</v>
      </c>
      <c r="W1591">
        <v>214475</v>
      </c>
      <c r="X1591" t="s">
        <v>2706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45332</v>
      </c>
      <c r="AW1591" s="106">
        <v>3</v>
      </c>
      <c r="AX1591" s="40">
        <f>VLOOKUP(dummy_data!$AU1591,dummy_oppeained!B:C,2,0)</f>
        <v>6</v>
      </c>
      <c r="AY1591" s="22" t="str">
        <f>VLOOKUP(AT1591,dummy_oppeained!B:D,3,0)</f>
        <v>hindeline arvestus (eristav hindamine)</v>
      </c>
      <c r="AZ1591" s="72">
        <f>VLOOKUP(AS:AS,hinded_abi!B:D,3,0)</f>
        <v>4</v>
      </c>
      <c r="BA1591" s="26">
        <f t="shared" si="72"/>
        <v>24</v>
      </c>
      <c r="BB1591" s="27">
        <f t="shared" si="73"/>
        <v>6</v>
      </c>
      <c r="BC1591" s="95" t="str">
        <f t="shared" si="74"/>
        <v>S00066_32712119964_õppeaine28_45332</v>
      </c>
      <c r="BD1591" s="99">
        <f>COUNTIF($BC$2:BC1591, BC1591)</f>
        <v>1</v>
      </c>
    </row>
    <row r="1592" spans="1:56" hidden="1" x14ac:dyDescent="0.25">
      <c r="A1592" t="s">
        <v>372</v>
      </c>
      <c r="B1592" t="s">
        <v>329</v>
      </c>
      <c r="C1592" t="s">
        <v>174</v>
      </c>
      <c r="D1592" t="s">
        <v>916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942</v>
      </c>
      <c r="Q1592" t="s">
        <v>237</v>
      </c>
      <c r="R1592" s="1">
        <v>44452</v>
      </c>
      <c r="S1592" t="s">
        <v>773</v>
      </c>
      <c r="T1592" t="s">
        <v>59</v>
      </c>
      <c r="U1592" t="s">
        <v>120</v>
      </c>
      <c r="V1592" t="s">
        <v>247</v>
      </c>
      <c r="W1592">
        <v>214475</v>
      </c>
      <c r="X1592" t="s">
        <v>2706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45545</v>
      </c>
      <c r="AW1592" s="106">
        <v>3</v>
      </c>
      <c r="AX1592" s="15">
        <f>VLOOKUP(dummy_data!$AU1592,dummy_oppeained!B:C,2,0)</f>
        <v>5</v>
      </c>
      <c r="AY1592" s="22" t="str">
        <f>VLOOKUP(AT1592,dummy_oppeained!B:D,3,0)</f>
        <v>hindeline arvestus (eristav hindamine)</v>
      </c>
      <c r="AZ1592" s="72">
        <f>VLOOKUP(AS:AS,hinded_abi!B:D,3,0)</f>
        <v>0</v>
      </c>
      <c r="BA1592" s="26">
        <f t="shared" si="72"/>
        <v>0</v>
      </c>
      <c r="BB1592" s="27">
        <f t="shared" si="73"/>
        <v>5</v>
      </c>
      <c r="BC1592" s="95" t="str">
        <f t="shared" si="74"/>
        <v>S00066_32712119964_õppeaine25_45545</v>
      </c>
      <c r="BD1592" s="99">
        <f>COUNTIF($BC$2:BC1592, BC1592)</f>
        <v>1</v>
      </c>
    </row>
    <row r="1593" spans="1:56" hidden="1" x14ac:dyDescent="0.25">
      <c r="A1593" t="s">
        <v>372</v>
      </c>
      <c r="B1593" t="s">
        <v>329</v>
      </c>
      <c r="C1593" t="s">
        <v>174</v>
      </c>
      <c r="D1593" t="s">
        <v>916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942</v>
      </c>
      <c r="Q1593" t="s">
        <v>237</v>
      </c>
      <c r="R1593" s="1">
        <v>44452</v>
      </c>
      <c r="S1593" t="s">
        <v>773</v>
      </c>
      <c r="T1593" t="s">
        <v>59</v>
      </c>
      <c r="U1593" t="s">
        <v>120</v>
      </c>
      <c r="V1593" t="s">
        <v>247</v>
      </c>
      <c r="W1593">
        <v>214475</v>
      </c>
      <c r="X1593" t="s">
        <v>2706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44237</v>
      </c>
      <c r="AW1593" s="106">
        <v>3</v>
      </c>
      <c r="AX1593" s="40">
        <f>VLOOKUP(dummy_data!$AU1593,dummy_oppeained!B:C,2,0)</f>
        <v>3</v>
      </c>
      <c r="AY1593" s="22" t="str">
        <f>VLOOKUP(AT1593,dummy_oppeained!B:D,3,0)</f>
        <v>arvestus (mitteeristav)</v>
      </c>
      <c r="AZ1593" s="72">
        <f>VLOOKUP(AS:AS,hinded_abi!B:D,3,0)</f>
        <v>0</v>
      </c>
      <c r="BA1593" s="26">
        <f t="shared" si="72"/>
        <v>0</v>
      </c>
      <c r="BB1593" s="27">
        <f t="shared" si="73"/>
        <v>0</v>
      </c>
      <c r="BC1593" s="95" t="str">
        <f t="shared" si="74"/>
        <v>S00066_32712119964_õppeaine57_44237</v>
      </c>
      <c r="BD1593" s="99">
        <f>COUNTIF($BC$2:BC1593, BC1593)</f>
        <v>1</v>
      </c>
    </row>
    <row r="1594" spans="1:56" hidden="1" x14ac:dyDescent="0.25">
      <c r="A1594" t="s">
        <v>372</v>
      </c>
      <c r="B1594" t="s">
        <v>329</v>
      </c>
      <c r="C1594" t="s">
        <v>174</v>
      </c>
      <c r="D1594" t="s">
        <v>916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942</v>
      </c>
      <c r="Q1594" t="s">
        <v>237</v>
      </c>
      <c r="R1594" s="1">
        <v>44452</v>
      </c>
      <c r="S1594" t="s">
        <v>773</v>
      </c>
      <c r="T1594" t="s">
        <v>59</v>
      </c>
      <c r="U1594" t="s">
        <v>120</v>
      </c>
      <c r="V1594" t="s">
        <v>247</v>
      </c>
      <c r="W1594">
        <v>214475</v>
      </c>
      <c r="X1594" t="s">
        <v>2706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44084</v>
      </c>
      <c r="AW1594" s="106">
        <v>3</v>
      </c>
      <c r="AX1594" s="15">
        <f>VLOOKUP(dummy_data!$AU1594,dummy_oppeained!B:C,2,0)</f>
        <v>5</v>
      </c>
      <c r="AY1594" s="22" t="str">
        <f>VLOOKUP(AT1594,dummy_oppeained!B:D,3,0)</f>
        <v>hindeline arvestus (eristav hindamine)</v>
      </c>
      <c r="AZ1594" s="72">
        <f>VLOOKUP(AS:AS,hinded_abi!B:D,3,0)</f>
        <v>0</v>
      </c>
      <c r="BA1594" s="26">
        <f t="shared" si="72"/>
        <v>0</v>
      </c>
      <c r="BB1594" s="27">
        <f t="shared" si="73"/>
        <v>5</v>
      </c>
      <c r="BC1594" s="95" t="str">
        <f t="shared" si="74"/>
        <v>S00066_32712119964_õppeaine82_44084</v>
      </c>
      <c r="BD1594" s="99">
        <f>COUNTIF($BC$2:BC1594, BC1594)</f>
        <v>1</v>
      </c>
    </row>
    <row r="1595" spans="1:56" hidden="1" x14ac:dyDescent="0.25">
      <c r="A1595" t="s">
        <v>372</v>
      </c>
      <c r="B1595" t="s">
        <v>329</v>
      </c>
      <c r="C1595" t="s">
        <v>174</v>
      </c>
      <c r="D1595" t="s">
        <v>916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942</v>
      </c>
      <c r="Q1595" t="s">
        <v>237</v>
      </c>
      <c r="R1595" s="1">
        <v>44452</v>
      </c>
      <c r="S1595" t="s">
        <v>773</v>
      </c>
      <c r="T1595" t="s">
        <v>59</v>
      </c>
      <c r="U1595" t="s">
        <v>120</v>
      </c>
      <c r="V1595" t="s">
        <v>247</v>
      </c>
      <c r="W1595">
        <v>214475</v>
      </c>
      <c r="X1595" t="s">
        <v>2706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45179</v>
      </c>
      <c r="AW1595" s="106">
        <v>3</v>
      </c>
      <c r="AX1595" s="40">
        <f>VLOOKUP(dummy_data!$AU1595,dummy_oppeained!B:C,2,0)</f>
        <v>8</v>
      </c>
      <c r="AY1595" s="22" t="str">
        <f>VLOOKUP(AT1595,dummy_oppeained!B:D,3,0)</f>
        <v>eksam (eristav hindamine)</v>
      </c>
      <c r="AZ1595" s="72">
        <f>VLOOKUP(AS:AS,hinded_abi!B:D,3,0)</f>
        <v>0</v>
      </c>
      <c r="BA1595" s="26">
        <f t="shared" si="72"/>
        <v>0</v>
      </c>
      <c r="BB1595" s="27">
        <f t="shared" si="73"/>
        <v>8</v>
      </c>
      <c r="BC1595" s="95" t="str">
        <f t="shared" si="74"/>
        <v>S00066_32712119964_õppeaine9_45179</v>
      </c>
      <c r="BD1595" s="99">
        <f>COUNTIF($BC$2:BC1595, BC1595)</f>
        <v>1</v>
      </c>
    </row>
    <row r="1596" spans="1:56" hidden="1" x14ac:dyDescent="0.25">
      <c r="A1596" t="s">
        <v>372</v>
      </c>
      <c r="B1596" t="s">
        <v>329</v>
      </c>
      <c r="C1596" t="s">
        <v>174</v>
      </c>
      <c r="D1596" t="s">
        <v>916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942</v>
      </c>
      <c r="Q1596" t="s">
        <v>237</v>
      </c>
      <c r="R1596" s="1">
        <v>44452</v>
      </c>
      <c r="S1596" t="s">
        <v>773</v>
      </c>
      <c r="T1596" t="s">
        <v>59</v>
      </c>
      <c r="U1596" t="s">
        <v>120</v>
      </c>
      <c r="V1596" t="s">
        <v>247</v>
      </c>
      <c r="W1596">
        <v>214475</v>
      </c>
      <c r="X1596" t="s">
        <v>2706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45698</v>
      </c>
      <c r="AW1596" s="106">
        <v>3</v>
      </c>
      <c r="AX1596" s="15">
        <f>VLOOKUP(dummy_data!$AU1596,dummy_oppeained!B:C,2,0)</f>
        <v>3</v>
      </c>
      <c r="AY1596" s="22" t="str">
        <f>VLOOKUP(AT1596,dummy_oppeained!B:D,3,0)</f>
        <v>arvestus (mitteeristav)</v>
      </c>
      <c r="AZ1596" s="72" t="str">
        <f>VLOOKUP(AS:AS,hinded_abi!B:D,3,0)</f>
        <v>NULL</v>
      </c>
      <c r="BA1596" s="26" t="str">
        <f t="shared" si="72"/>
        <v/>
      </c>
      <c r="BB1596" s="27">
        <f t="shared" si="73"/>
        <v>0</v>
      </c>
      <c r="BC1596" s="95" t="str">
        <f t="shared" si="74"/>
        <v>S00066_32712119964_õppeaine21_45698</v>
      </c>
      <c r="BD1596" s="99">
        <f>COUNTIF($BC$2:BC1596, BC1596)</f>
        <v>1</v>
      </c>
    </row>
    <row r="1597" spans="1:56" hidden="1" x14ac:dyDescent="0.25">
      <c r="A1597" t="s">
        <v>372</v>
      </c>
      <c r="B1597" t="s">
        <v>329</v>
      </c>
      <c r="C1597" t="s">
        <v>174</v>
      </c>
      <c r="D1597" t="s">
        <v>916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942</v>
      </c>
      <c r="Q1597" t="s">
        <v>237</v>
      </c>
      <c r="R1597" s="1">
        <v>44452</v>
      </c>
      <c r="S1597" t="s">
        <v>773</v>
      </c>
      <c r="T1597" t="s">
        <v>59</v>
      </c>
      <c r="U1597" t="s">
        <v>120</v>
      </c>
      <c r="V1597" t="s">
        <v>247</v>
      </c>
      <c r="W1597">
        <v>214475</v>
      </c>
      <c r="X1597" t="s">
        <v>2706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44814</v>
      </c>
      <c r="AW1597" s="106">
        <v>3</v>
      </c>
      <c r="AX1597" s="40">
        <f>VLOOKUP(dummy_data!$AU1597,dummy_oppeained!B:C,2,0)</f>
        <v>9</v>
      </c>
      <c r="AY1597" s="22" t="str">
        <f>VLOOKUP(AT1597,dummy_oppeained!B:D,3,0)</f>
        <v>eksam (eristav hindamine)</v>
      </c>
      <c r="AZ1597" s="72">
        <f>VLOOKUP(AS:AS,hinded_abi!B:D,3,0)</f>
        <v>0</v>
      </c>
      <c r="BA1597" s="26">
        <f t="shared" si="72"/>
        <v>0</v>
      </c>
      <c r="BB1597" s="27">
        <f t="shared" si="73"/>
        <v>9</v>
      </c>
      <c r="BC1597" s="95" t="str">
        <f t="shared" si="74"/>
        <v>S00066_32712119964_õppeaine66_44814</v>
      </c>
      <c r="BD1597" s="99">
        <f>COUNTIF($BC$2:BC1597, BC1597)</f>
        <v>1</v>
      </c>
    </row>
    <row r="1598" spans="1:56" hidden="1" x14ac:dyDescent="0.25">
      <c r="A1598" t="s">
        <v>372</v>
      </c>
      <c r="B1598" t="s">
        <v>329</v>
      </c>
      <c r="C1598" t="s">
        <v>174</v>
      </c>
      <c r="D1598" t="s">
        <v>916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942</v>
      </c>
      <c r="Q1598" t="s">
        <v>237</v>
      </c>
      <c r="R1598" s="1">
        <v>44452</v>
      </c>
      <c r="S1598" t="s">
        <v>773</v>
      </c>
      <c r="T1598" t="s">
        <v>59</v>
      </c>
      <c r="U1598" t="s">
        <v>120</v>
      </c>
      <c r="V1598" t="s">
        <v>247</v>
      </c>
      <c r="W1598">
        <v>214475</v>
      </c>
      <c r="X1598" t="s">
        <v>2706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45179</v>
      </c>
      <c r="AW1598" s="106">
        <v>3</v>
      </c>
      <c r="AX1598" s="15">
        <f>VLOOKUP(dummy_data!$AU1598,dummy_oppeained!B:C,2,0)</f>
        <v>6</v>
      </c>
      <c r="AY1598" s="22" t="str">
        <f>VLOOKUP(AT1598,dummy_oppeained!B:D,3,0)</f>
        <v>hindeline arvestus (eristav hindamine)</v>
      </c>
      <c r="AZ1598" s="72">
        <f>VLOOKUP(AS:AS,hinded_abi!B:D,3,0)</f>
        <v>5</v>
      </c>
      <c r="BA1598" s="26">
        <f t="shared" si="72"/>
        <v>30</v>
      </c>
      <c r="BB1598" s="27">
        <f t="shared" si="73"/>
        <v>6</v>
      </c>
      <c r="BC1598" s="95" t="str">
        <f t="shared" si="74"/>
        <v>S00066_32712119964_õppeaine97_45179</v>
      </c>
      <c r="BD1598" s="99">
        <f>COUNTIF($BC$2:BC1598, BC1598)</f>
        <v>1</v>
      </c>
    </row>
    <row r="1599" spans="1:56" hidden="1" x14ac:dyDescent="0.25">
      <c r="A1599" t="s">
        <v>372</v>
      </c>
      <c r="B1599" t="s">
        <v>329</v>
      </c>
      <c r="C1599" t="s">
        <v>174</v>
      </c>
      <c r="D1599" t="s">
        <v>916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942</v>
      </c>
      <c r="Q1599" t="s">
        <v>237</v>
      </c>
      <c r="R1599" s="1">
        <v>44452</v>
      </c>
      <c r="S1599" t="s">
        <v>773</v>
      </c>
      <c r="T1599" t="s">
        <v>59</v>
      </c>
      <c r="U1599" t="s">
        <v>120</v>
      </c>
      <c r="V1599" t="s">
        <v>247</v>
      </c>
      <c r="W1599">
        <v>214475</v>
      </c>
      <c r="X1599" t="s">
        <v>2706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45698</v>
      </c>
      <c r="AW1599" s="106">
        <v>3</v>
      </c>
      <c r="AX1599" s="40">
        <f>VLOOKUP(dummy_data!$AU1599,dummy_oppeained!B:C,2,0)</f>
        <v>3</v>
      </c>
      <c r="AY1599" s="22" t="str">
        <f>VLOOKUP(AT1599,dummy_oppeained!B:D,3,0)</f>
        <v>arvestus (mitteeristav)</v>
      </c>
      <c r="AZ1599" s="72" t="str">
        <f>VLOOKUP(AS:AS,hinded_abi!B:D,3,0)</f>
        <v>NULL</v>
      </c>
      <c r="BA1599" s="26" t="str">
        <f t="shared" si="72"/>
        <v/>
      </c>
      <c r="BB1599" s="27">
        <f t="shared" si="73"/>
        <v>0</v>
      </c>
      <c r="BC1599" s="95" t="str">
        <f t="shared" si="74"/>
        <v>S00066_32712119964_õppeaine3_45698</v>
      </c>
      <c r="BD1599" s="99">
        <f>COUNTIF($BC$2:BC1599, BC1599)</f>
        <v>1</v>
      </c>
    </row>
    <row r="1600" spans="1:56" hidden="1" x14ac:dyDescent="0.25">
      <c r="A1600" t="s">
        <v>372</v>
      </c>
      <c r="B1600" t="s">
        <v>329</v>
      </c>
      <c r="C1600" t="s">
        <v>174</v>
      </c>
      <c r="D1600" t="s">
        <v>916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942</v>
      </c>
      <c r="Q1600" t="s">
        <v>237</v>
      </c>
      <c r="R1600" s="1">
        <v>44452</v>
      </c>
      <c r="S1600" t="s">
        <v>773</v>
      </c>
      <c r="T1600" t="s">
        <v>59</v>
      </c>
      <c r="U1600" t="s">
        <v>120</v>
      </c>
      <c r="V1600" t="s">
        <v>247</v>
      </c>
      <c r="W1600">
        <v>214475</v>
      </c>
      <c r="X1600" t="s">
        <v>2706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45179</v>
      </c>
      <c r="AW1600" s="106">
        <v>3</v>
      </c>
      <c r="AX1600" s="15">
        <f>VLOOKUP(dummy_data!$AU1600,dummy_oppeained!B:C,2,0)</f>
        <v>6</v>
      </c>
      <c r="AY1600" s="22" t="str">
        <f>VLOOKUP(AT1600,dummy_oppeained!B:D,3,0)</f>
        <v>hindeline arvestus (eristav hindamine)</v>
      </c>
      <c r="AZ1600" s="72">
        <f>VLOOKUP(AS:AS,hinded_abi!B:D,3,0)</f>
        <v>4</v>
      </c>
      <c r="BA1600" s="26">
        <f t="shared" si="72"/>
        <v>24</v>
      </c>
      <c r="BB1600" s="27">
        <f t="shared" si="73"/>
        <v>6</v>
      </c>
      <c r="BC1600" s="95" t="str">
        <f t="shared" si="74"/>
        <v>S00066_32712119964_õppeaine55_45179</v>
      </c>
      <c r="BD1600" s="99">
        <f>COUNTIF($BC$2:BC1600, BC1600)</f>
        <v>1</v>
      </c>
    </row>
    <row r="1601" spans="1:56" hidden="1" x14ac:dyDescent="0.25">
      <c r="A1601" t="s">
        <v>372</v>
      </c>
      <c r="B1601" t="s">
        <v>329</v>
      </c>
      <c r="C1601" t="s">
        <v>174</v>
      </c>
      <c r="D1601" t="s">
        <v>916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942</v>
      </c>
      <c r="Q1601" t="s">
        <v>237</v>
      </c>
      <c r="R1601" s="1">
        <v>44452</v>
      </c>
      <c r="S1601" t="s">
        <v>773</v>
      </c>
      <c r="T1601" t="s">
        <v>59</v>
      </c>
      <c r="U1601" t="s">
        <v>120</v>
      </c>
      <c r="V1601" t="s">
        <v>247</v>
      </c>
      <c r="W1601">
        <v>214475</v>
      </c>
      <c r="X1601" t="s">
        <v>2706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44084</v>
      </c>
      <c r="AW1601" s="106">
        <v>3</v>
      </c>
      <c r="AX1601" s="40">
        <f>VLOOKUP(dummy_data!$AU1601,dummy_oppeained!B:C,2,0)</f>
        <v>2</v>
      </c>
      <c r="AY1601" s="22" t="str">
        <f>VLOOKUP(AT1601,dummy_oppeained!B:D,3,0)</f>
        <v>arvestus (mitteeristav)</v>
      </c>
      <c r="AZ1601" s="72">
        <f>VLOOKUP(AS:AS,hinded_abi!B:D,3,0)</f>
        <v>0</v>
      </c>
      <c r="BA1601" s="26">
        <f t="shared" si="72"/>
        <v>0</v>
      </c>
      <c r="BB1601" s="27">
        <f t="shared" si="73"/>
        <v>0</v>
      </c>
      <c r="BC1601" s="95" t="str">
        <f t="shared" si="74"/>
        <v>S00066_32712119964_õppeaine46_44084</v>
      </c>
      <c r="BD1601" s="99">
        <f>COUNTIF($BC$2:BC1601, BC1601)</f>
        <v>1</v>
      </c>
    </row>
    <row r="1602" spans="1:56" hidden="1" x14ac:dyDescent="0.25">
      <c r="A1602" t="s">
        <v>372</v>
      </c>
      <c r="B1602" t="s">
        <v>329</v>
      </c>
      <c r="C1602" t="s">
        <v>174</v>
      </c>
      <c r="D1602" t="s">
        <v>916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942</v>
      </c>
      <c r="Q1602" t="s">
        <v>237</v>
      </c>
      <c r="R1602" s="1">
        <v>44452</v>
      </c>
      <c r="S1602" t="s">
        <v>773</v>
      </c>
      <c r="T1602" t="s">
        <v>59</v>
      </c>
      <c r="U1602" t="s">
        <v>120</v>
      </c>
      <c r="V1602" t="s">
        <v>247</v>
      </c>
      <c r="W1602">
        <v>214475</v>
      </c>
      <c r="X1602" t="s">
        <v>2706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44814</v>
      </c>
      <c r="AW1602" s="106">
        <v>3</v>
      </c>
      <c r="AX1602" s="15">
        <f>VLOOKUP(dummy_data!$AU1602,dummy_oppeained!B:C,2,0)</f>
        <v>5</v>
      </c>
      <c r="AY1602" s="22" t="str">
        <f>VLOOKUP(AT1602,dummy_oppeained!B:D,3,0)</f>
        <v>hindeline arvestus (eristav hindamine)</v>
      </c>
      <c r="AZ1602" s="72">
        <f>VLOOKUP(AS:AS,hinded_abi!B:D,3,0)</f>
        <v>1</v>
      </c>
      <c r="BA1602" s="26">
        <f t="shared" si="72"/>
        <v>5</v>
      </c>
      <c r="BB1602" s="27">
        <f t="shared" si="73"/>
        <v>5</v>
      </c>
      <c r="BC1602" s="95" t="str">
        <f t="shared" si="74"/>
        <v>S00066_32712119964_õppeaine96_44814</v>
      </c>
      <c r="BD1602" s="99">
        <f>COUNTIF($BC$2:BC1602, BC1602)</f>
        <v>1</v>
      </c>
    </row>
    <row r="1603" spans="1:56" hidden="1" x14ac:dyDescent="0.25">
      <c r="A1603" t="s">
        <v>372</v>
      </c>
      <c r="B1603" t="s">
        <v>329</v>
      </c>
      <c r="C1603" t="s">
        <v>174</v>
      </c>
      <c r="D1603" t="s">
        <v>916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942</v>
      </c>
      <c r="Q1603" t="s">
        <v>237</v>
      </c>
      <c r="R1603" s="1">
        <v>44452</v>
      </c>
      <c r="S1603" t="s">
        <v>773</v>
      </c>
      <c r="T1603" t="s">
        <v>59</v>
      </c>
      <c r="U1603" t="s">
        <v>120</v>
      </c>
      <c r="V1603" t="s">
        <v>247</v>
      </c>
      <c r="W1603">
        <v>214475</v>
      </c>
      <c r="X1603" t="s">
        <v>2706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44814</v>
      </c>
      <c r="AW1603" s="106">
        <v>3</v>
      </c>
      <c r="AX1603" s="40">
        <f>VLOOKUP(dummy_data!$AU1603,dummy_oppeained!B:C,2,0)</f>
        <v>8</v>
      </c>
      <c r="AY1603" s="22" t="str">
        <f>VLOOKUP(AT1603,dummy_oppeained!B:D,3,0)</f>
        <v>eksam (eristav hindamine)</v>
      </c>
      <c r="AZ1603" s="72">
        <f>VLOOKUP(AS:AS,hinded_abi!B:D,3,0)</f>
        <v>5</v>
      </c>
      <c r="BA1603" s="26">
        <f t="shared" ref="BA1603:BA1666" si="75">IF(AY1603&lt;&gt;"arvestus(mitteeristav)", IF(ISNUMBER(AZ1603), AX1603*AZ1603, ""), "")</f>
        <v>40</v>
      </c>
      <c r="BB1603" s="27">
        <f t="shared" ref="BB1603:BB1666" si="76">IF(AY1603&lt;&gt;"arvestus (mitteeristav)",AX1603,0)</f>
        <v>8</v>
      </c>
      <c r="BC1603" s="95" t="str">
        <f t="shared" ref="BC1603:BC1666" si="77">_xlfn.CONCAT(A1603,"_",E1603,"_",AT1603,"_",AV1603)</f>
        <v>S00066_32712119964_õppeaine37_44814</v>
      </c>
      <c r="BD1603" s="99">
        <f>COUNTIF($BC$2:BC1603, BC1603)</f>
        <v>1</v>
      </c>
    </row>
    <row r="1604" spans="1:56" hidden="1" x14ac:dyDescent="0.25">
      <c r="A1604" t="s">
        <v>372</v>
      </c>
      <c r="B1604" t="s">
        <v>329</v>
      </c>
      <c r="C1604" t="s">
        <v>174</v>
      </c>
      <c r="D1604" t="s">
        <v>916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942</v>
      </c>
      <c r="Q1604" t="s">
        <v>237</v>
      </c>
      <c r="R1604" s="1">
        <v>44452</v>
      </c>
      <c r="S1604" t="s">
        <v>773</v>
      </c>
      <c r="T1604" t="s">
        <v>59</v>
      </c>
      <c r="U1604" t="s">
        <v>120</v>
      </c>
      <c r="V1604" t="s">
        <v>247</v>
      </c>
      <c r="W1604">
        <v>214475</v>
      </c>
      <c r="X1604" t="s">
        <v>2706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44449</v>
      </c>
      <c r="AW1604" s="106">
        <v>3</v>
      </c>
      <c r="AX1604" s="15">
        <f>VLOOKUP(dummy_data!$AU1604,dummy_oppeained!B:C,2,0)</f>
        <v>6</v>
      </c>
      <c r="AY1604" s="22" t="str">
        <f>VLOOKUP(AT1604,dummy_oppeained!B:D,3,0)</f>
        <v>hindeline arvestus (eristav hindamine)</v>
      </c>
      <c r="AZ1604" s="72">
        <f>VLOOKUP(AS:AS,hinded_abi!B:D,3,0)</f>
        <v>2</v>
      </c>
      <c r="BA1604" s="26">
        <f t="shared" si="75"/>
        <v>12</v>
      </c>
      <c r="BB1604" s="27">
        <f t="shared" si="76"/>
        <v>6</v>
      </c>
      <c r="BC1604" s="95" t="str">
        <f t="shared" si="77"/>
        <v>S00066_32712119964_õppeaine92_44449</v>
      </c>
      <c r="BD1604" s="99">
        <f>COUNTIF($BC$2:BC1604, BC1604)</f>
        <v>1</v>
      </c>
    </row>
    <row r="1605" spans="1:56" hidden="1" x14ac:dyDescent="0.25">
      <c r="A1605" t="s">
        <v>372</v>
      </c>
      <c r="B1605" t="s">
        <v>329</v>
      </c>
      <c r="C1605" t="s">
        <v>174</v>
      </c>
      <c r="D1605" t="s">
        <v>916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942</v>
      </c>
      <c r="Q1605" t="s">
        <v>237</v>
      </c>
      <c r="R1605" s="1">
        <v>44452</v>
      </c>
      <c r="S1605" t="s">
        <v>773</v>
      </c>
      <c r="T1605" t="s">
        <v>59</v>
      </c>
      <c r="U1605" t="s">
        <v>120</v>
      </c>
      <c r="V1605" t="s">
        <v>247</v>
      </c>
      <c r="W1605">
        <v>214475</v>
      </c>
      <c r="X1605" t="s">
        <v>2706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44449</v>
      </c>
      <c r="AW1605" s="106">
        <v>3</v>
      </c>
      <c r="AX1605" s="40">
        <f>VLOOKUP(dummy_data!$AU1605,dummy_oppeained!B:C,2,0)</f>
        <v>10</v>
      </c>
      <c r="AY1605" s="22" t="str">
        <f>VLOOKUP(AT1605,dummy_oppeained!B:D,3,0)</f>
        <v>eksam (eristav hindamine)</v>
      </c>
      <c r="AZ1605" s="72">
        <f>VLOOKUP(AS:AS,hinded_abi!B:D,3,0)</f>
        <v>1</v>
      </c>
      <c r="BA1605" s="26">
        <f t="shared" si="75"/>
        <v>10</v>
      </c>
      <c r="BB1605" s="27">
        <f t="shared" si="76"/>
        <v>10</v>
      </c>
      <c r="BC1605" s="95" t="str">
        <f t="shared" si="77"/>
        <v>S00066_32712119964_õppeaine11_44449</v>
      </c>
      <c r="BD1605" s="99">
        <f>COUNTIF($BC$2:BC1605, BC1605)</f>
        <v>1</v>
      </c>
    </row>
    <row r="1606" spans="1:56" hidden="1" x14ac:dyDescent="0.25">
      <c r="A1606" t="s">
        <v>372</v>
      </c>
      <c r="B1606" t="s">
        <v>329</v>
      </c>
      <c r="C1606" t="s">
        <v>174</v>
      </c>
      <c r="D1606" t="s">
        <v>916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942</v>
      </c>
      <c r="Q1606" t="s">
        <v>237</v>
      </c>
      <c r="R1606" s="1">
        <v>44452</v>
      </c>
      <c r="S1606" t="s">
        <v>773</v>
      </c>
      <c r="T1606" t="s">
        <v>59</v>
      </c>
      <c r="U1606" t="s">
        <v>120</v>
      </c>
      <c r="V1606" t="s">
        <v>247</v>
      </c>
      <c r="W1606">
        <v>214475</v>
      </c>
      <c r="X1606" t="s">
        <v>2706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45698</v>
      </c>
      <c r="AW1606" s="106">
        <v>3</v>
      </c>
      <c r="AX1606" s="15">
        <f>VLOOKUP(dummy_data!$AU1606,dummy_oppeained!B:C,2,0)</f>
        <v>6</v>
      </c>
      <c r="AY1606" s="22" t="str">
        <f>VLOOKUP(AT1606,dummy_oppeained!B:D,3,0)</f>
        <v>hindeline arvestus (eristav hindamine)</v>
      </c>
      <c r="AZ1606" s="72">
        <f>VLOOKUP(AS:AS,hinded_abi!B:D,3,0)</f>
        <v>0</v>
      </c>
      <c r="BA1606" s="26">
        <f t="shared" si="75"/>
        <v>0</v>
      </c>
      <c r="BB1606" s="27">
        <f t="shared" si="76"/>
        <v>6</v>
      </c>
      <c r="BC1606" s="95" t="str">
        <f t="shared" si="77"/>
        <v>S00066_32712119964_õppeaine22_45698</v>
      </c>
      <c r="BD1606" s="99">
        <f>COUNTIF($BC$2:BC1606, BC1606)</f>
        <v>1</v>
      </c>
    </row>
    <row r="1607" spans="1:56" hidden="1" x14ac:dyDescent="0.25">
      <c r="A1607" t="s">
        <v>372</v>
      </c>
      <c r="B1607" t="s">
        <v>329</v>
      </c>
      <c r="C1607" t="s">
        <v>174</v>
      </c>
      <c r="D1607" t="s">
        <v>916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942</v>
      </c>
      <c r="Q1607" t="s">
        <v>237</v>
      </c>
      <c r="R1607" s="1">
        <v>44452</v>
      </c>
      <c r="S1607" t="s">
        <v>773</v>
      </c>
      <c r="T1607" t="s">
        <v>59</v>
      </c>
      <c r="U1607" t="s">
        <v>120</v>
      </c>
      <c r="V1607" t="s">
        <v>247</v>
      </c>
      <c r="W1607">
        <v>214475</v>
      </c>
      <c r="X1607" t="s">
        <v>2706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44602</v>
      </c>
      <c r="AW1607" s="106">
        <v>3</v>
      </c>
      <c r="AX1607" s="40">
        <f>VLOOKUP(dummy_data!$AU1607,dummy_oppeained!B:C,2,0)</f>
        <v>8</v>
      </c>
      <c r="AY1607" s="22" t="str">
        <f>VLOOKUP(AT1607,dummy_oppeained!B:D,3,0)</f>
        <v>eksam (eristav hindamine)</v>
      </c>
      <c r="AZ1607" s="72">
        <f>VLOOKUP(AS:AS,hinded_abi!B:D,3,0)</f>
        <v>1</v>
      </c>
      <c r="BA1607" s="26">
        <f t="shared" si="75"/>
        <v>8</v>
      </c>
      <c r="BB1607" s="27">
        <f t="shared" si="76"/>
        <v>8</v>
      </c>
      <c r="BC1607" s="95" t="str">
        <f t="shared" si="77"/>
        <v>S00066_32712119964_õppeaine93_44602</v>
      </c>
      <c r="BD1607" s="99">
        <f>COUNTIF($BC$2:BC1607, BC1607)</f>
        <v>1</v>
      </c>
    </row>
    <row r="1608" spans="1:56" hidden="1" x14ac:dyDescent="0.25">
      <c r="A1608" t="s">
        <v>372</v>
      </c>
      <c r="B1608" t="s">
        <v>329</v>
      </c>
      <c r="C1608" t="s">
        <v>174</v>
      </c>
      <c r="D1608" t="s">
        <v>916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942</v>
      </c>
      <c r="Q1608" t="s">
        <v>237</v>
      </c>
      <c r="R1608" s="1">
        <v>44452</v>
      </c>
      <c r="S1608" t="s">
        <v>773</v>
      </c>
      <c r="T1608" t="s">
        <v>59</v>
      </c>
      <c r="U1608" t="s">
        <v>120</v>
      </c>
      <c r="V1608" t="s">
        <v>247</v>
      </c>
      <c r="W1608">
        <v>214475</v>
      </c>
      <c r="X1608" t="s">
        <v>2706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44237</v>
      </c>
      <c r="AW1608" s="106">
        <v>3</v>
      </c>
      <c r="AX1608" s="15">
        <f>VLOOKUP(dummy_data!$AU1608,dummy_oppeained!B:C,2,0)</f>
        <v>2</v>
      </c>
      <c r="AY1608" s="22" t="str">
        <f>VLOOKUP(AT1608,dummy_oppeained!B:D,3,0)</f>
        <v>arvestus (mitteeristav)</v>
      </c>
      <c r="AZ1608" s="72" t="str">
        <f>VLOOKUP(AS:AS,hinded_abi!B:D,3,0)</f>
        <v>NULL</v>
      </c>
      <c r="BA1608" s="26" t="str">
        <f t="shared" si="75"/>
        <v/>
      </c>
      <c r="BB1608" s="27">
        <f t="shared" si="76"/>
        <v>0</v>
      </c>
      <c r="BC1608" s="95" t="str">
        <f t="shared" si="77"/>
        <v>S00066_32712119964_õppeaine89_44237</v>
      </c>
      <c r="BD1608" s="99">
        <f>COUNTIF($BC$2:BC1608, BC1608)</f>
        <v>1</v>
      </c>
    </row>
    <row r="1609" spans="1:56" hidden="1" x14ac:dyDescent="0.25">
      <c r="A1609" t="s">
        <v>372</v>
      </c>
      <c r="B1609" t="s">
        <v>329</v>
      </c>
      <c r="C1609" t="s">
        <v>174</v>
      </c>
      <c r="D1609" t="s">
        <v>916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942</v>
      </c>
      <c r="Q1609" t="s">
        <v>237</v>
      </c>
      <c r="R1609" s="1">
        <v>44452</v>
      </c>
      <c r="S1609" t="s">
        <v>773</v>
      </c>
      <c r="T1609" t="s">
        <v>59</v>
      </c>
      <c r="U1609" t="s">
        <v>120</v>
      </c>
      <c r="V1609" t="s">
        <v>247</v>
      </c>
      <c r="W1609">
        <v>214475</v>
      </c>
      <c r="X1609" t="s">
        <v>2706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45545</v>
      </c>
      <c r="AW1609" s="106">
        <v>3</v>
      </c>
      <c r="AX1609" s="40">
        <f>VLOOKUP(dummy_data!$AU1609,dummy_oppeained!B:C,2,0)</f>
        <v>3</v>
      </c>
      <c r="AY1609" s="22" t="str">
        <f>VLOOKUP(AT1609,dummy_oppeained!B:D,3,0)</f>
        <v>arvestus (mitteeristav)</v>
      </c>
      <c r="AZ1609" s="72" t="str">
        <f>VLOOKUP(AS:AS,hinded_abi!B:D,3,0)</f>
        <v>NULL</v>
      </c>
      <c r="BA1609" s="26" t="str">
        <f t="shared" si="75"/>
        <v/>
      </c>
      <c r="BB1609" s="27">
        <f t="shared" si="76"/>
        <v>0</v>
      </c>
      <c r="BC1609" s="95" t="str">
        <f t="shared" si="77"/>
        <v>S00066_32712119964_õppeaine1_45545</v>
      </c>
      <c r="BD1609" s="99">
        <f>COUNTIF($BC$2:BC1609, BC1609)</f>
        <v>1</v>
      </c>
    </row>
    <row r="1610" spans="1:56" hidden="1" x14ac:dyDescent="0.25">
      <c r="A1610" t="s">
        <v>373</v>
      </c>
      <c r="B1610" t="s">
        <v>252</v>
      </c>
      <c r="C1610" t="s">
        <v>208</v>
      </c>
      <c r="D1610" t="s">
        <v>910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928</v>
      </c>
      <c r="Q1610" t="s">
        <v>117</v>
      </c>
      <c r="R1610" s="1">
        <v>44927</v>
      </c>
      <c r="S1610" t="s">
        <v>773</v>
      </c>
      <c r="T1610" t="s">
        <v>119</v>
      </c>
      <c r="U1610" t="s">
        <v>176</v>
      </c>
      <c r="V1610" t="s">
        <v>293</v>
      </c>
      <c r="W1610">
        <v>80997</v>
      </c>
      <c r="X1610" t="s">
        <v>2706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45179</v>
      </c>
      <c r="AW1610" s="106">
        <v>3</v>
      </c>
      <c r="AX1610" s="15">
        <f>VLOOKUP(dummy_data!$AU1610,dummy_oppeained!B:C,2,0)</f>
        <v>3</v>
      </c>
      <c r="AY1610" s="22" t="str">
        <f>VLOOKUP(AT1610,dummy_oppeained!B:D,3,0)</f>
        <v>arvestus (mitteeristav)</v>
      </c>
      <c r="AZ1610" s="72" t="str">
        <f>VLOOKUP(AS:AS,hinded_abi!B:D,3,0)</f>
        <v>NULL</v>
      </c>
      <c r="BA1610" s="26" t="str">
        <f t="shared" si="75"/>
        <v/>
      </c>
      <c r="BB1610" s="27">
        <f t="shared" si="76"/>
        <v>0</v>
      </c>
      <c r="BC1610" s="95" t="str">
        <f t="shared" si="77"/>
        <v>S00067_33912170218_õppeaine29_45179</v>
      </c>
      <c r="BD1610" s="99">
        <f>COUNTIF($BC$2:BC1610, BC1610)</f>
        <v>1</v>
      </c>
    </row>
    <row r="1611" spans="1:56" hidden="1" x14ac:dyDescent="0.25">
      <c r="A1611" t="s">
        <v>373</v>
      </c>
      <c r="B1611" t="s">
        <v>252</v>
      </c>
      <c r="C1611" t="s">
        <v>208</v>
      </c>
      <c r="D1611" t="s">
        <v>910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928</v>
      </c>
      <c r="Q1611" t="s">
        <v>117</v>
      </c>
      <c r="R1611" s="1">
        <v>44927</v>
      </c>
      <c r="S1611" t="s">
        <v>773</v>
      </c>
      <c r="T1611" t="s">
        <v>119</v>
      </c>
      <c r="U1611" t="s">
        <v>176</v>
      </c>
      <c r="V1611" t="s">
        <v>293</v>
      </c>
      <c r="W1611">
        <v>80997</v>
      </c>
      <c r="X1611" t="s">
        <v>2706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44602</v>
      </c>
      <c r="AW1611" s="106">
        <v>3</v>
      </c>
      <c r="AX1611" s="40">
        <f>VLOOKUP(dummy_data!$AU1611,dummy_oppeained!B:C,2,0)</f>
        <v>5</v>
      </c>
      <c r="AY1611" s="22" t="str">
        <f>VLOOKUP(AT1611,dummy_oppeained!B:D,3,0)</f>
        <v>hindeline arvestus (eristav hindamine)</v>
      </c>
      <c r="AZ1611" s="72">
        <f>VLOOKUP(AS:AS,hinded_abi!B:D,3,0)</f>
        <v>0</v>
      </c>
      <c r="BA1611" s="26">
        <f t="shared" si="75"/>
        <v>0</v>
      </c>
      <c r="BB1611" s="27">
        <f t="shared" si="76"/>
        <v>5</v>
      </c>
      <c r="BC1611" s="95" t="str">
        <f t="shared" si="77"/>
        <v>S00067_33912170218_õppeaine95_44602</v>
      </c>
      <c r="BD1611" s="99">
        <f>COUNTIF($BC$2:BC1611, BC1611)</f>
        <v>1</v>
      </c>
    </row>
    <row r="1612" spans="1:56" hidden="1" x14ac:dyDescent="0.25">
      <c r="A1612" t="s">
        <v>373</v>
      </c>
      <c r="B1612" t="s">
        <v>252</v>
      </c>
      <c r="C1612" t="s">
        <v>208</v>
      </c>
      <c r="D1612" t="s">
        <v>910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928</v>
      </c>
      <c r="Q1612" t="s">
        <v>117</v>
      </c>
      <c r="R1612" s="1">
        <v>44927</v>
      </c>
      <c r="S1612" t="s">
        <v>773</v>
      </c>
      <c r="T1612" t="s">
        <v>119</v>
      </c>
      <c r="U1612" t="s">
        <v>176</v>
      </c>
      <c r="V1612" t="s">
        <v>293</v>
      </c>
      <c r="W1612">
        <v>80997</v>
      </c>
      <c r="X1612" t="s">
        <v>2706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44967</v>
      </c>
      <c r="AW1612" s="106">
        <v>3</v>
      </c>
      <c r="AX1612" s="15">
        <f>VLOOKUP(dummy_data!$AU1612,dummy_oppeained!B:C,2,0)</f>
        <v>2</v>
      </c>
      <c r="AY1612" s="22" t="str">
        <f>VLOOKUP(AT1612,dummy_oppeained!B:D,3,0)</f>
        <v>arvestus (mitteeristav)</v>
      </c>
      <c r="AZ1612" s="72" t="str">
        <f>VLOOKUP(AS:AS,hinded_abi!B:D,3,0)</f>
        <v>NULL</v>
      </c>
      <c r="BA1612" s="26" t="str">
        <f t="shared" si="75"/>
        <v/>
      </c>
      <c r="BB1612" s="27">
        <f t="shared" si="76"/>
        <v>0</v>
      </c>
      <c r="BC1612" s="95" t="str">
        <f t="shared" si="77"/>
        <v>S00067_33912170218_õppeaine61_44967</v>
      </c>
      <c r="BD1612" s="99">
        <f>COUNTIF($BC$2:BC1612, BC1612)</f>
        <v>1</v>
      </c>
    </row>
    <row r="1613" spans="1:56" hidden="1" x14ac:dyDescent="0.25">
      <c r="A1613" t="s">
        <v>373</v>
      </c>
      <c r="B1613" t="s">
        <v>252</v>
      </c>
      <c r="C1613" t="s">
        <v>208</v>
      </c>
      <c r="D1613" t="s">
        <v>910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928</v>
      </c>
      <c r="Q1613" t="s">
        <v>117</v>
      </c>
      <c r="R1613" s="1">
        <v>44927</v>
      </c>
      <c r="S1613" t="s">
        <v>773</v>
      </c>
      <c r="T1613" t="s">
        <v>119</v>
      </c>
      <c r="U1613" t="s">
        <v>176</v>
      </c>
      <c r="V1613" t="s">
        <v>293</v>
      </c>
      <c r="W1613">
        <v>80997</v>
      </c>
      <c r="X1613" t="s">
        <v>2706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45332</v>
      </c>
      <c r="AW1613" s="106">
        <v>3</v>
      </c>
      <c r="AX1613" s="40">
        <f>VLOOKUP(dummy_data!$AU1613,dummy_oppeained!B:C,2,0)</f>
        <v>2</v>
      </c>
      <c r="AY1613" s="22" t="str">
        <f>VLOOKUP(AT1613,dummy_oppeained!B:D,3,0)</f>
        <v>arvestus (mitteeristav)</v>
      </c>
      <c r="AZ1613" s="72" t="str">
        <f>VLOOKUP(AS:AS,hinded_abi!B:D,3,0)</f>
        <v>NULL</v>
      </c>
      <c r="BA1613" s="26" t="str">
        <f t="shared" si="75"/>
        <v/>
      </c>
      <c r="BB1613" s="27">
        <f t="shared" si="76"/>
        <v>0</v>
      </c>
      <c r="BC1613" s="95" t="str">
        <f t="shared" si="77"/>
        <v>S00067_33912170218_õppeaine60_45332</v>
      </c>
      <c r="BD1613" s="99">
        <f>COUNTIF($BC$2:BC1613, BC1613)</f>
        <v>1</v>
      </c>
    </row>
    <row r="1614" spans="1:56" hidden="1" x14ac:dyDescent="0.25">
      <c r="A1614" t="s">
        <v>373</v>
      </c>
      <c r="B1614" t="s">
        <v>252</v>
      </c>
      <c r="C1614" t="s">
        <v>208</v>
      </c>
      <c r="D1614" t="s">
        <v>910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928</v>
      </c>
      <c r="Q1614" t="s">
        <v>117</v>
      </c>
      <c r="R1614" s="1">
        <v>44927</v>
      </c>
      <c r="S1614" t="s">
        <v>773</v>
      </c>
      <c r="T1614" t="s">
        <v>119</v>
      </c>
      <c r="U1614" t="s">
        <v>176</v>
      </c>
      <c r="V1614" t="s">
        <v>293</v>
      </c>
      <c r="W1614">
        <v>80997</v>
      </c>
      <c r="X1614" t="s">
        <v>2706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44602</v>
      </c>
      <c r="AW1614" s="106">
        <v>3</v>
      </c>
      <c r="AX1614" s="15">
        <f>VLOOKUP(dummy_data!$AU1614,dummy_oppeained!B:C,2,0)</f>
        <v>5</v>
      </c>
      <c r="AY1614" s="22" t="str">
        <f>VLOOKUP(AT1614,dummy_oppeained!B:D,3,0)</f>
        <v>hindeline arvestus (eristav hindamine)</v>
      </c>
      <c r="AZ1614" s="72">
        <f>VLOOKUP(AS:AS,hinded_abi!B:D,3,0)</f>
        <v>4</v>
      </c>
      <c r="BA1614" s="26">
        <f t="shared" si="75"/>
        <v>20</v>
      </c>
      <c r="BB1614" s="27">
        <f t="shared" si="76"/>
        <v>5</v>
      </c>
      <c r="BC1614" s="95" t="str">
        <f t="shared" si="77"/>
        <v>S00067_33912170218_õppeaine81_44602</v>
      </c>
      <c r="BD1614" s="99">
        <f>COUNTIF($BC$2:BC1614, BC1614)</f>
        <v>1</v>
      </c>
    </row>
    <row r="1615" spans="1:56" hidden="1" x14ac:dyDescent="0.25">
      <c r="A1615" t="s">
        <v>373</v>
      </c>
      <c r="B1615" t="s">
        <v>252</v>
      </c>
      <c r="C1615" t="s">
        <v>208</v>
      </c>
      <c r="D1615" t="s">
        <v>910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928</v>
      </c>
      <c r="Q1615" t="s">
        <v>117</v>
      </c>
      <c r="R1615" s="1">
        <v>44927</v>
      </c>
      <c r="S1615" t="s">
        <v>773</v>
      </c>
      <c r="T1615" t="s">
        <v>119</v>
      </c>
      <c r="U1615" t="s">
        <v>176</v>
      </c>
      <c r="V1615" t="s">
        <v>293</v>
      </c>
      <c r="W1615">
        <v>80997</v>
      </c>
      <c r="X1615" t="s">
        <v>2706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45698</v>
      </c>
      <c r="AW1615" s="106">
        <v>3</v>
      </c>
      <c r="AX1615" s="40">
        <f>VLOOKUP(dummy_data!$AU1615,dummy_oppeained!B:C,2,0)</f>
        <v>2</v>
      </c>
      <c r="AY1615" s="22" t="str">
        <f>VLOOKUP(AT1615,dummy_oppeained!B:D,3,0)</f>
        <v>arvestus (mitteeristav)</v>
      </c>
      <c r="AZ1615" s="72" t="str">
        <f>VLOOKUP(AS:AS,hinded_abi!B:D,3,0)</f>
        <v>NULL</v>
      </c>
      <c r="BA1615" s="26" t="str">
        <f t="shared" si="75"/>
        <v/>
      </c>
      <c r="BB1615" s="27">
        <f t="shared" si="76"/>
        <v>0</v>
      </c>
      <c r="BC1615" s="95" t="str">
        <f t="shared" si="77"/>
        <v>S00067_33912170218_õppeaine89_45698</v>
      </c>
      <c r="BD1615" s="99">
        <f>COUNTIF($BC$2:BC1615, BC1615)</f>
        <v>1</v>
      </c>
    </row>
    <row r="1616" spans="1:56" hidden="1" x14ac:dyDescent="0.25">
      <c r="A1616" t="s">
        <v>373</v>
      </c>
      <c r="B1616" t="s">
        <v>252</v>
      </c>
      <c r="C1616" t="s">
        <v>208</v>
      </c>
      <c r="D1616" t="s">
        <v>910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928</v>
      </c>
      <c r="Q1616" t="s">
        <v>117</v>
      </c>
      <c r="R1616" s="1">
        <v>44927</v>
      </c>
      <c r="S1616" t="s">
        <v>773</v>
      </c>
      <c r="T1616" t="s">
        <v>119</v>
      </c>
      <c r="U1616" t="s">
        <v>176</v>
      </c>
      <c r="V1616" t="s">
        <v>293</v>
      </c>
      <c r="W1616">
        <v>80997</v>
      </c>
      <c r="X1616" t="s">
        <v>2706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44602</v>
      </c>
      <c r="AW1616" s="106">
        <v>3</v>
      </c>
      <c r="AX1616" s="15">
        <f>VLOOKUP(dummy_data!$AU1616,dummy_oppeained!B:C,2,0)</f>
        <v>6</v>
      </c>
      <c r="AY1616" s="22" t="str">
        <f>VLOOKUP(AT1616,dummy_oppeained!B:D,3,0)</f>
        <v>hindeline arvestus (eristav hindamine)</v>
      </c>
      <c r="AZ1616" s="72">
        <f>VLOOKUP(AS:AS,hinded_abi!B:D,3,0)</f>
        <v>4</v>
      </c>
      <c r="BA1616" s="26">
        <f t="shared" si="75"/>
        <v>24</v>
      </c>
      <c r="BB1616" s="27">
        <f t="shared" si="76"/>
        <v>6</v>
      </c>
      <c r="BC1616" s="95" t="str">
        <f t="shared" si="77"/>
        <v>S00067_33912170218_õppeaine97_44602</v>
      </c>
      <c r="BD1616" s="99">
        <f>COUNTIF($BC$2:BC1616, BC1616)</f>
        <v>1</v>
      </c>
    </row>
    <row r="1617" spans="1:56" hidden="1" x14ac:dyDescent="0.25">
      <c r="A1617" t="s">
        <v>373</v>
      </c>
      <c r="B1617" t="s">
        <v>252</v>
      </c>
      <c r="C1617" t="s">
        <v>208</v>
      </c>
      <c r="D1617" t="s">
        <v>910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928</v>
      </c>
      <c r="Q1617" t="s">
        <v>117</v>
      </c>
      <c r="R1617" s="1">
        <v>44927</v>
      </c>
      <c r="S1617" t="s">
        <v>773</v>
      </c>
      <c r="T1617" t="s">
        <v>119</v>
      </c>
      <c r="U1617" t="s">
        <v>176</v>
      </c>
      <c r="V1617" t="s">
        <v>293</v>
      </c>
      <c r="W1617">
        <v>80997</v>
      </c>
      <c r="X1617" t="s">
        <v>2706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44814</v>
      </c>
      <c r="AW1617" s="106">
        <v>3</v>
      </c>
      <c r="AX1617" s="40">
        <f>VLOOKUP(dummy_data!$AU1617,dummy_oppeained!B:C,2,0)</f>
        <v>6</v>
      </c>
      <c r="AY1617" s="22" t="str">
        <f>VLOOKUP(AT1617,dummy_oppeained!B:D,3,0)</f>
        <v>hindeline arvestus (eristav hindamine)</v>
      </c>
      <c r="AZ1617" s="72">
        <f>VLOOKUP(AS:AS,hinded_abi!B:D,3,0)</f>
        <v>5</v>
      </c>
      <c r="BA1617" s="26">
        <f t="shared" si="75"/>
        <v>30</v>
      </c>
      <c r="BB1617" s="27">
        <f t="shared" si="76"/>
        <v>6</v>
      </c>
      <c r="BC1617" s="95" t="str">
        <f t="shared" si="77"/>
        <v>S00067_33912170218_õppeaine69_44814</v>
      </c>
      <c r="BD1617" s="99">
        <f>COUNTIF($BC$2:BC1617, BC1617)</f>
        <v>1</v>
      </c>
    </row>
    <row r="1618" spans="1:56" hidden="1" x14ac:dyDescent="0.25">
      <c r="A1618" t="s">
        <v>373</v>
      </c>
      <c r="B1618" t="s">
        <v>252</v>
      </c>
      <c r="C1618" t="s">
        <v>208</v>
      </c>
      <c r="D1618" t="s">
        <v>910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928</v>
      </c>
      <c r="Q1618" t="s">
        <v>117</v>
      </c>
      <c r="R1618" s="1">
        <v>44927</v>
      </c>
      <c r="S1618" t="s">
        <v>773</v>
      </c>
      <c r="T1618" t="s">
        <v>119</v>
      </c>
      <c r="U1618" t="s">
        <v>176</v>
      </c>
      <c r="V1618" t="s">
        <v>293</v>
      </c>
      <c r="W1618">
        <v>80997</v>
      </c>
      <c r="X1618" t="s">
        <v>2706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44967</v>
      </c>
      <c r="AW1618" s="106">
        <v>3</v>
      </c>
      <c r="AX1618" s="15">
        <f>VLOOKUP(dummy_data!$AU1618,dummy_oppeained!B:C,2,0)</f>
        <v>2</v>
      </c>
      <c r="AY1618" s="22" t="str">
        <f>VLOOKUP(AT1618,dummy_oppeained!B:D,3,0)</f>
        <v>arvestus (mitteeristav)</v>
      </c>
      <c r="AZ1618" s="72" t="str">
        <f>VLOOKUP(AS:AS,hinded_abi!B:D,3,0)</f>
        <v>NULL</v>
      </c>
      <c r="BA1618" s="26" t="str">
        <f t="shared" si="75"/>
        <v/>
      </c>
      <c r="BB1618" s="27">
        <f t="shared" si="76"/>
        <v>0</v>
      </c>
      <c r="BC1618" s="95" t="str">
        <f t="shared" si="77"/>
        <v>S00067_33912170218_õppeaine4_44967</v>
      </c>
      <c r="BD1618" s="99">
        <f>COUNTIF($BC$2:BC1618, BC1618)</f>
        <v>1</v>
      </c>
    </row>
    <row r="1619" spans="1:56" hidden="1" x14ac:dyDescent="0.25">
      <c r="A1619" t="s">
        <v>373</v>
      </c>
      <c r="B1619" t="s">
        <v>252</v>
      </c>
      <c r="C1619" t="s">
        <v>208</v>
      </c>
      <c r="D1619" t="s">
        <v>910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928</v>
      </c>
      <c r="Q1619" t="s">
        <v>117</v>
      </c>
      <c r="R1619" s="1">
        <v>44927</v>
      </c>
      <c r="S1619" t="s">
        <v>773</v>
      </c>
      <c r="T1619" t="s">
        <v>119</v>
      </c>
      <c r="U1619" t="s">
        <v>176</v>
      </c>
      <c r="V1619" t="s">
        <v>293</v>
      </c>
      <c r="W1619">
        <v>80997</v>
      </c>
      <c r="X1619" t="s">
        <v>2706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45545</v>
      </c>
      <c r="AW1619" s="106">
        <v>3</v>
      </c>
      <c r="AX1619" s="40">
        <f>VLOOKUP(dummy_data!$AU1619,dummy_oppeained!B:C,2,0)</f>
        <v>9</v>
      </c>
      <c r="AY1619" s="22" t="str">
        <f>VLOOKUP(AT1619,dummy_oppeained!B:D,3,0)</f>
        <v>eksam (eristav hindamine)</v>
      </c>
      <c r="AZ1619" s="72">
        <f>VLOOKUP(AS:AS,hinded_abi!B:D,3,0)</f>
        <v>0</v>
      </c>
      <c r="BA1619" s="26">
        <f t="shared" si="75"/>
        <v>0</v>
      </c>
      <c r="BB1619" s="27">
        <f t="shared" si="76"/>
        <v>9</v>
      </c>
      <c r="BC1619" s="95" t="str">
        <f t="shared" si="77"/>
        <v>S00067_33912170218_õppeaine66_45545</v>
      </c>
      <c r="BD1619" s="99">
        <f>COUNTIF($BC$2:BC1619, BC1619)</f>
        <v>1</v>
      </c>
    </row>
    <row r="1620" spans="1:56" hidden="1" x14ac:dyDescent="0.25">
      <c r="A1620" t="s">
        <v>373</v>
      </c>
      <c r="B1620" t="s">
        <v>252</v>
      </c>
      <c r="C1620" t="s">
        <v>208</v>
      </c>
      <c r="D1620" t="s">
        <v>910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928</v>
      </c>
      <c r="Q1620" t="s">
        <v>117</v>
      </c>
      <c r="R1620" s="1">
        <v>44927</v>
      </c>
      <c r="S1620" t="s">
        <v>773</v>
      </c>
      <c r="T1620" t="s">
        <v>119</v>
      </c>
      <c r="U1620" t="s">
        <v>176</v>
      </c>
      <c r="V1620" t="s">
        <v>293</v>
      </c>
      <c r="W1620">
        <v>80997</v>
      </c>
      <c r="X1620" t="s">
        <v>2706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44814</v>
      </c>
      <c r="AW1620" s="106">
        <v>3</v>
      </c>
      <c r="AX1620" s="15">
        <f>VLOOKUP(dummy_data!$AU1620,dummy_oppeained!B:C,2,0)</f>
        <v>5</v>
      </c>
      <c r="AY1620" s="22" t="str">
        <f>VLOOKUP(AT1620,dummy_oppeained!B:D,3,0)</f>
        <v>hindeline arvestus (eristav hindamine)</v>
      </c>
      <c r="AZ1620" s="72">
        <f>VLOOKUP(AS:AS,hinded_abi!B:D,3,0)</f>
        <v>0</v>
      </c>
      <c r="BA1620" s="26">
        <f t="shared" si="75"/>
        <v>0</v>
      </c>
      <c r="BB1620" s="27">
        <f t="shared" si="76"/>
        <v>5</v>
      </c>
      <c r="BC1620" s="95" t="str">
        <f t="shared" si="77"/>
        <v>S00067_33912170218_õppeaine54_44814</v>
      </c>
      <c r="BD1620" s="99">
        <f>COUNTIF($BC$2:BC1620, BC1620)</f>
        <v>1</v>
      </c>
    </row>
    <row r="1621" spans="1:56" hidden="1" x14ac:dyDescent="0.25">
      <c r="A1621" t="s">
        <v>373</v>
      </c>
      <c r="B1621" t="s">
        <v>252</v>
      </c>
      <c r="C1621" t="s">
        <v>208</v>
      </c>
      <c r="D1621" t="s">
        <v>910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928</v>
      </c>
      <c r="Q1621" t="s">
        <v>117</v>
      </c>
      <c r="R1621" s="1">
        <v>44927</v>
      </c>
      <c r="S1621" t="s">
        <v>773</v>
      </c>
      <c r="T1621" t="s">
        <v>119</v>
      </c>
      <c r="U1621" t="s">
        <v>176</v>
      </c>
      <c r="V1621" t="s">
        <v>293</v>
      </c>
      <c r="W1621">
        <v>80997</v>
      </c>
      <c r="X1621" t="s">
        <v>2706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45698</v>
      </c>
      <c r="AW1621" s="106">
        <v>3</v>
      </c>
      <c r="AX1621" s="40">
        <f>VLOOKUP(dummy_data!$AU1621,dummy_oppeained!B:C,2,0)</f>
        <v>8</v>
      </c>
      <c r="AY1621" s="22" t="str">
        <f>VLOOKUP(AT1621,dummy_oppeained!B:D,3,0)</f>
        <v>eksam (eristav hindamine)</v>
      </c>
      <c r="AZ1621" s="72">
        <f>VLOOKUP(AS:AS,hinded_abi!B:D,3,0)</f>
        <v>4</v>
      </c>
      <c r="BA1621" s="26">
        <f t="shared" si="75"/>
        <v>32</v>
      </c>
      <c r="BB1621" s="27">
        <f t="shared" si="76"/>
        <v>8</v>
      </c>
      <c r="BC1621" s="95" t="str">
        <f t="shared" si="77"/>
        <v>S00067_33912170218_õppeaine23_45698</v>
      </c>
      <c r="BD1621" s="99">
        <f>COUNTIF($BC$2:BC1621, BC1621)</f>
        <v>1</v>
      </c>
    </row>
    <row r="1622" spans="1:56" hidden="1" x14ac:dyDescent="0.25">
      <c r="A1622" t="s">
        <v>373</v>
      </c>
      <c r="B1622" t="s">
        <v>252</v>
      </c>
      <c r="C1622" t="s">
        <v>208</v>
      </c>
      <c r="D1622" t="s">
        <v>910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928</v>
      </c>
      <c r="Q1622" t="s">
        <v>117</v>
      </c>
      <c r="R1622" s="1">
        <v>44927</v>
      </c>
      <c r="S1622" t="s">
        <v>773</v>
      </c>
      <c r="T1622" t="s">
        <v>119</v>
      </c>
      <c r="U1622" t="s">
        <v>176</v>
      </c>
      <c r="V1622" t="s">
        <v>293</v>
      </c>
      <c r="W1622">
        <v>80997</v>
      </c>
      <c r="X1622" t="s">
        <v>2706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45545</v>
      </c>
      <c r="AW1622" s="106">
        <v>3</v>
      </c>
      <c r="AX1622" s="15">
        <f>VLOOKUP(dummy_data!$AU1622,dummy_oppeained!B:C,2,0)</f>
        <v>3</v>
      </c>
      <c r="AY1622" s="22" t="str">
        <f>VLOOKUP(AT1622,dummy_oppeained!B:D,3,0)</f>
        <v>arvestus (mitteeristav)</v>
      </c>
      <c r="AZ1622" s="72" t="str">
        <f>VLOOKUP(AS:AS,hinded_abi!B:D,3,0)</f>
        <v>NULL</v>
      </c>
      <c r="BA1622" s="26" t="str">
        <f t="shared" si="75"/>
        <v/>
      </c>
      <c r="BB1622" s="27">
        <f t="shared" si="76"/>
        <v>0</v>
      </c>
      <c r="BC1622" s="95" t="str">
        <f t="shared" si="77"/>
        <v>S00067_33912170218_õppeaine99_45545</v>
      </c>
      <c r="BD1622" s="99">
        <f>COUNTIF($BC$2:BC1622, BC1622)</f>
        <v>1</v>
      </c>
    </row>
    <row r="1623" spans="1:56" hidden="1" x14ac:dyDescent="0.25">
      <c r="A1623" t="s">
        <v>373</v>
      </c>
      <c r="B1623" t="s">
        <v>252</v>
      </c>
      <c r="C1623" t="s">
        <v>208</v>
      </c>
      <c r="D1623" t="s">
        <v>910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928</v>
      </c>
      <c r="Q1623" t="s">
        <v>117</v>
      </c>
      <c r="R1623" s="1">
        <v>44927</v>
      </c>
      <c r="S1623" t="s">
        <v>773</v>
      </c>
      <c r="T1623" t="s">
        <v>119</v>
      </c>
      <c r="U1623" t="s">
        <v>176</v>
      </c>
      <c r="V1623" t="s">
        <v>293</v>
      </c>
      <c r="W1623">
        <v>80997</v>
      </c>
      <c r="X1623" t="s">
        <v>2706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44449</v>
      </c>
      <c r="AW1623" s="106">
        <v>3</v>
      </c>
      <c r="AX1623" s="40">
        <f>VLOOKUP(dummy_data!$AU1623,dummy_oppeained!B:C,2,0)</f>
        <v>8</v>
      </c>
      <c r="AY1623" s="22" t="str">
        <f>VLOOKUP(AT1623,dummy_oppeained!B:D,3,0)</f>
        <v>eksam (eristav hindamine)</v>
      </c>
      <c r="AZ1623" s="72">
        <f>VLOOKUP(AS:AS,hinded_abi!B:D,3,0)</f>
        <v>0</v>
      </c>
      <c r="BA1623" s="26">
        <f t="shared" si="75"/>
        <v>0</v>
      </c>
      <c r="BB1623" s="27">
        <f t="shared" si="76"/>
        <v>8</v>
      </c>
      <c r="BC1623" s="95" t="str">
        <f t="shared" si="77"/>
        <v>S00067_33912170218_õppeaine37_44449</v>
      </c>
      <c r="BD1623" s="99">
        <f>COUNTIF($BC$2:BC1623, BC1623)</f>
        <v>1</v>
      </c>
    </row>
    <row r="1624" spans="1:56" hidden="1" x14ac:dyDescent="0.25">
      <c r="A1624" t="s">
        <v>373</v>
      </c>
      <c r="B1624" t="s">
        <v>252</v>
      </c>
      <c r="C1624" t="s">
        <v>208</v>
      </c>
      <c r="D1624" t="s">
        <v>910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928</v>
      </c>
      <c r="Q1624" t="s">
        <v>117</v>
      </c>
      <c r="R1624" s="1">
        <v>44927</v>
      </c>
      <c r="S1624" t="s">
        <v>773</v>
      </c>
      <c r="T1624" t="s">
        <v>119</v>
      </c>
      <c r="U1624" t="s">
        <v>176</v>
      </c>
      <c r="V1624" t="s">
        <v>293</v>
      </c>
      <c r="W1624">
        <v>80997</v>
      </c>
      <c r="X1624" t="s">
        <v>2706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44237</v>
      </c>
      <c r="AW1624" s="106">
        <v>3</v>
      </c>
      <c r="AX1624" s="15">
        <f>VLOOKUP(dummy_data!$AU1624,dummy_oppeained!B:C,2,0)</f>
        <v>5</v>
      </c>
      <c r="AY1624" s="22" t="str">
        <f>VLOOKUP(AT1624,dummy_oppeained!B:D,3,0)</f>
        <v>hindeline arvestus (eristav hindamine)</v>
      </c>
      <c r="AZ1624" s="72">
        <f>VLOOKUP(AS:AS,hinded_abi!B:D,3,0)</f>
        <v>3</v>
      </c>
      <c r="BA1624" s="26">
        <f t="shared" si="75"/>
        <v>15</v>
      </c>
      <c r="BB1624" s="27">
        <f t="shared" si="76"/>
        <v>5</v>
      </c>
      <c r="BC1624" s="95" t="str">
        <f t="shared" si="77"/>
        <v>S00067_33912170218_õppeaine12_44237</v>
      </c>
      <c r="BD1624" s="99">
        <f>COUNTIF($BC$2:BC1624, BC1624)</f>
        <v>1</v>
      </c>
    </row>
    <row r="1625" spans="1:56" hidden="1" x14ac:dyDescent="0.25">
      <c r="A1625" t="s">
        <v>373</v>
      </c>
      <c r="B1625" t="s">
        <v>252</v>
      </c>
      <c r="C1625" t="s">
        <v>208</v>
      </c>
      <c r="D1625" t="s">
        <v>910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928</v>
      </c>
      <c r="Q1625" t="s">
        <v>117</v>
      </c>
      <c r="R1625" s="1">
        <v>44927</v>
      </c>
      <c r="S1625" t="s">
        <v>773</v>
      </c>
      <c r="T1625" t="s">
        <v>119</v>
      </c>
      <c r="U1625" t="s">
        <v>176</v>
      </c>
      <c r="V1625" t="s">
        <v>293</v>
      </c>
      <c r="W1625">
        <v>80997</v>
      </c>
      <c r="X1625" t="s">
        <v>2706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45545</v>
      </c>
      <c r="AW1625" s="106">
        <v>3</v>
      </c>
      <c r="AX1625" s="40">
        <f>VLOOKUP(dummy_data!$AU1625,dummy_oppeained!B:C,2,0)</f>
        <v>6</v>
      </c>
      <c r="AY1625" s="22" t="str">
        <f>VLOOKUP(AT1625,dummy_oppeained!B:D,3,0)</f>
        <v>hindeline arvestus (eristav hindamine)</v>
      </c>
      <c r="AZ1625" s="72">
        <f>VLOOKUP(AS:AS,hinded_abi!B:D,3,0)</f>
        <v>0</v>
      </c>
      <c r="BA1625" s="26">
        <f t="shared" si="75"/>
        <v>0</v>
      </c>
      <c r="BB1625" s="27">
        <f t="shared" si="76"/>
        <v>6</v>
      </c>
      <c r="BC1625" s="95" t="str">
        <f t="shared" si="77"/>
        <v>S00067_33912170218_õppeaine28_45545</v>
      </c>
      <c r="BD1625" s="99">
        <f>COUNTIF($BC$2:BC1625, BC1625)</f>
        <v>1</v>
      </c>
    </row>
    <row r="1626" spans="1:56" hidden="1" x14ac:dyDescent="0.25">
      <c r="A1626" t="s">
        <v>373</v>
      </c>
      <c r="B1626" t="s">
        <v>252</v>
      </c>
      <c r="C1626" t="s">
        <v>208</v>
      </c>
      <c r="D1626" t="s">
        <v>910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928</v>
      </c>
      <c r="Q1626" t="s">
        <v>117</v>
      </c>
      <c r="R1626" s="1">
        <v>44927</v>
      </c>
      <c r="S1626" t="s">
        <v>773</v>
      </c>
      <c r="T1626" t="s">
        <v>119</v>
      </c>
      <c r="U1626" t="s">
        <v>176</v>
      </c>
      <c r="V1626" t="s">
        <v>293</v>
      </c>
      <c r="W1626">
        <v>80997</v>
      </c>
      <c r="X1626" t="s">
        <v>2706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45179</v>
      </c>
      <c r="AW1626" s="106">
        <v>3</v>
      </c>
      <c r="AX1626" s="15">
        <f>VLOOKUP(dummy_data!$AU1626,dummy_oppeained!B:C,2,0)</f>
        <v>3</v>
      </c>
      <c r="AY1626" s="22" t="str">
        <f>VLOOKUP(AT1626,dummy_oppeained!B:D,3,0)</f>
        <v>arvestus (mitteeristav)</v>
      </c>
      <c r="AZ1626" s="72" t="str">
        <f>VLOOKUP(AS:AS,hinded_abi!B:D,3,0)</f>
        <v>NULL</v>
      </c>
      <c r="BA1626" s="26" t="str">
        <f t="shared" si="75"/>
        <v/>
      </c>
      <c r="BB1626" s="27">
        <f t="shared" si="76"/>
        <v>0</v>
      </c>
      <c r="BC1626" s="95" t="str">
        <f t="shared" si="77"/>
        <v>S00067_33912170218_õppeaine77_45179</v>
      </c>
      <c r="BD1626" s="99">
        <f>COUNTIF($BC$2:BC1626, BC1626)</f>
        <v>1</v>
      </c>
    </row>
    <row r="1627" spans="1:56" hidden="1" x14ac:dyDescent="0.25">
      <c r="A1627" t="s">
        <v>373</v>
      </c>
      <c r="B1627" t="s">
        <v>252</v>
      </c>
      <c r="C1627" t="s">
        <v>208</v>
      </c>
      <c r="D1627" t="s">
        <v>910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928</v>
      </c>
      <c r="Q1627" t="s">
        <v>117</v>
      </c>
      <c r="R1627" s="1">
        <v>44927</v>
      </c>
      <c r="S1627" t="s">
        <v>773</v>
      </c>
      <c r="T1627" t="s">
        <v>119</v>
      </c>
      <c r="U1627" t="s">
        <v>176</v>
      </c>
      <c r="V1627" t="s">
        <v>293</v>
      </c>
      <c r="W1627">
        <v>80997</v>
      </c>
      <c r="X1627" t="s">
        <v>2706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45545</v>
      </c>
      <c r="AW1627" s="106">
        <v>3</v>
      </c>
      <c r="AX1627" s="40">
        <f>VLOOKUP(dummy_data!$AU1627,dummy_oppeained!B:C,2,0)</f>
        <v>2</v>
      </c>
      <c r="AY1627" s="22" t="str">
        <f>VLOOKUP(AT1627,dummy_oppeained!B:D,3,0)</f>
        <v>arvestus (mitteeristav)</v>
      </c>
      <c r="AZ1627" s="72" t="str">
        <f>VLOOKUP(AS:AS,hinded_abi!B:D,3,0)</f>
        <v>NULL</v>
      </c>
      <c r="BA1627" s="26" t="str">
        <f t="shared" si="75"/>
        <v/>
      </c>
      <c r="BB1627" s="27">
        <f t="shared" si="76"/>
        <v>0</v>
      </c>
      <c r="BC1627" s="95" t="str">
        <f t="shared" si="77"/>
        <v>S00067_33912170218_õppeaine5_45545</v>
      </c>
      <c r="BD1627" s="99">
        <f>COUNTIF($BC$2:BC1627, BC1627)</f>
        <v>1</v>
      </c>
    </row>
    <row r="1628" spans="1:56" hidden="1" x14ac:dyDescent="0.25">
      <c r="A1628" t="s">
        <v>373</v>
      </c>
      <c r="B1628" t="s">
        <v>252</v>
      </c>
      <c r="C1628" t="s">
        <v>208</v>
      </c>
      <c r="D1628" t="s">
        <v>910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928</v>
      </c>
      <c r="Q1628" t="s">
        <v>117</v>
      </c>
      <c r="R1628" s="1">
        <v>44927</v>
      </c>
      <c r="S1628" t="s">
        <v>773</v>
      </c>
      <c r="T1628" t="s">
        <v>119</v>
      </c>
      <c r="U1628" t="s">
        <v>176</v>
      </c>
      <c r="V1628" t="s">
        <v>293</v>
      </c>
      <c r="W1628">
        <v>80997</v>
      </c>
      <c r="X1628" t="s">
        <v>2706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44237</v>
      </c>
      <c r="AW1628" s="106">
        <v>3</v>
      </c>
      <c r="AX1628" s="15">
        <f>VLOOKUP(dummy_data!$AU1628,dummy_oppeained!B:C,2,0)</f>
        <v>2</v>
      </c>
      <c r="AY1628" s="22" t="str">
        <f>VLOOKUP(AT1628,dummy_oppeained!B:D,3,0)</f>
        <v>arvestus (mitteeristav)</v>
      </c>
      <c r="AZ1628" s="72" t="str">
        <f>VLOOKUP(AS:AS,hinded_abi!B:D,3,0)</f>
        <v>NULL</v>
      </c>
      <c r="BA1628" s="26" t="str">
        <f t="shared" si="75"/>
        <v/>
      </c>
      <c r="BB1628" s="27">
        <f t="shared" si="76"/>
        <v>0</v>
      </c>
      <c r="BC1628" s="95" t="str">
        <f t="shared" si="77"/>
        <v>S00067_33912170218_õppeaine33_44237</v>
      </c>
      <c r="BD1628" s="99">
        <f>COUNTIF($BC$2:BC1628, BC1628)</f>
        <v>1</v>
      </c>
    </row>
    <row r="1629" spans="1:56" hidden="1" x14ac:dyDescent="0.25">
      <c r="A1629" t="s">
        <v>373</v>
      </c>
      <c r="B1629" t="s">
        <v>252</v>
      </c>
      <c r="C1629" t="s">
        <v>208</v>
      </c>
      <c r="D1629" t="s">
        <v>910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928</v>
      </c>
      <c r="Q1629" t="s">
        <v>117</v>
      </c>
      <c r="R1629" s="1">
        <v>44927</v>
      </c>
      <c r="S1629" t="s">
        <v>773</v>
      </c>
      <c r="T1629" t="s">
        <v>119</v>
      </c>
      <c r="U1629" t="s">
        <v>176</v>
      </c>
      <c r="V1629" t="s">
        <v>293</v>
      </c>
      <c r="W1629">
        <v>80997</v>
      </c>
      <c r="X1629" t="s">
        <v>2706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44237</v>
      </c>
      <c r="AW1629" s="106">
        <v>3</v>
      </c>
      <c r="AX1629" s="40">
        <f>VLOOKUP(dummy_data!$AU1629,dummy_oppeained!B:C,2,0)</f>
        <v>3</v>
      </c>
      <c r="AY1629" s="22" t="str">
        <f>VLOOKUP(AT1629,dummy_oppeained!B:D,3,0)</f>
        <v>arvestus (mitteeristav)</v>
      </c>
      <c r="AZ1629" s="72">
        <f>VLOOKUP(AS:AS,hinded_abi!B:D,3,0)</f>
        <v>0</v>
      </c>
      <c r="BA1629" s="26">
        <f t="shared" si="75"/>
        <v>0</v>
      </c>
      <c r="BB1629" s="27">
        <f t="shared" si="76"/>
        <v>0</v>
      </c>
      <c r="BC1629" s="95" t="str">
        <f t="shared" si="77"/>
        <v>S00067_33912170218_õppeaine63_44237</v>
      </c>
      <c r="BD1629" s="99">
        <f>COUNTIF($BC$2:BC1629, BC1629)</f>
        <v>1</v>
      </c>
    </row>
    <row r="1630" spans="1:56" hidden="1" x14ac:dyDescent="0.25">
      <c r="A1630" t="s">
        <v>373</v>
      </c>
      <c r="B1630" t="s">
        <v>252</v>
      </c>
      <c r="C1630" t="s">
        <v>208</v>
      </c>
      <c r="D1630" t="s">
        <v>910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928</v>
      </c>
      <c r="Q1630" t="s">
        <v>117</v>
      </c>
      <c r="R1630" s="1">
        <v>44927</v>
      </c>
      <c r="S1630" t="s">
        <v>773</v>
      </c>
      <c r="T1630" t="s">
        <v>119</v>
      </c>
      <c r="U1630" t="s">
        <v>176</v>
      </c>
      <c r="V1630" t="s">
        <v>293</v>
      </c>
      <c r="W1630">
        <v>80997</v>
      </c>
      <c r="X1630" t="s">
        <v>2706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45698</v>
      </c>
      <c r="AW1630" s="106">
        <v>3</v>
      </c>
      <c r="AX1630" s="15">
        <f>VLOOKUP(dummy_data!$AU1630,dummy_oppeained!B:C,2,0)</f>
        <v>3</v>
      </c>
      <c r="AY1630" s="22" t="str">
        <f>VLOOKUP(AT1630,dummy_oppeained!B:D,3,0)</f>
        <v>arvestus (mitteeristav)</v>
      </c>
      <c r="AZ1630" s="72" t="str">
        <f>VLOOKUP(AS:AS,hinded_abi!B:D,3,0)</f>
        <v>NULL</v>
      </c>
      <c r="BA1630" s="26" t="str">
        <f t="shared" si="75"/>
        <v/>
      </c>
      <c r="BB1630" s="27">
        <f t="shared" si="76"/>
        <v>0</v>
      </c>
      <c r="BC1630" s="95" t="str">
        <f t="shared" si="77"/>
        <v>S00067_33912170218_õppeaine45_45698</v>
      </c>
      <c r="BD1630" s="99">
        <f>COUNTIF($BC$2:BC1630, BC1630)</f>
        <v>1</v>
      </c>
    </row>
    <row r="1631" spans="1:56" hidden="1" x14ac:dyDescent="0.25">
      <c r="A1631" t="s">
        <v>373</v>
      </c>
      <c r="B1631" t="s">
        <v>252</v>
      </c>
      <c r="C1631" t="s">
        <v>208</v>
      </c>
      <c r="D1631" t="s">
        <v>910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928</v>
      </c>
      <c r="Q1631" t="s">
        <v>117</v>
      </c>
      <c r="R1631" s="1">
        <v>44927</v>
      </c>
      <c r="S1631" t="s">
        <v>773</v>
      </c>
      <c r="T1631" t="s">
        <v>119</v>
      </c>
      <c r="U1631" t="s">
        <v>176</v>
      </c>
      <c r="V1631" t="s">
        <v>293</v>
      </c>
      <c r="W1631">
        <v>80997</v>
      </c>
      <c r="X1631" t="s">
        <v>2706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44449</v>
      </c>
      <c r="AW1631" s="106">
        <v>3</v>
      </c>
      <c r="AX1631" s="40">
        <f>VLOOKUP(dummy_data!$AU1631,dummy_oppeained!B:C,2,0)</f>
        <v>3</v>
      </c>
      <c r="AY1631" s="22" t="str">
        <f>VLOOKUP(AT1631,dummy_oppeained!B:D,3,0)</f>
        <v>arvestus (mitteeristav)</v>
      </c>
      <c r="AZ1631" s="72" t="str">
        <f>VLOOKUP(AS:AS,hinded_abi!B:D,3,0)</f>
        <v>NULL</v>
      </c>
      <c r="BA1631" s="26" t="str">
        <f t="shared" si="75"/>
        <v/>
      </c>
      <c r="BB1631" s="27">
        <f t="shared" si="76"/>
        <v>0</v>
      </c>
      <c r="BC1631" s="95" t="str">
        <f t="shared" si="77"/>
        <v>S00067_33912170218_õppeaine1_44449</v>
      </c>
      <c r="BD1631" s="99">
        <f>COUNTIF($BC$2:BC1631, BC1631)</f>
        <v>1</v>
      </c>
    </row>
    <row r="1632" spans="1:56" hidden="1" x14ac:dyDescent="0.25">
      <c r="A1632" t="s">
        <v>373</v>
      </c>
      <c r="B1632" t="s">
        <v>252</v>
      </c>
      <c r="C1632" t="s">
        <v>208</v>
      </c>
      <c r="D1632" t="s">
        <v>910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928</v>
      </c>
      <c r="Q1632" t="s">
        <v>117</v>
      </c>
      <c r="R1632" s="1">
        <v>44927</v>
      </c>
      <c r="S1632" t="s">
        <v>773</v>
      </c>
      <c r="T1632" t="s">
        <v>119</v>
      </c>
      <c r="U1632" t="s">
        <v>176</v>
      </c>
      <c r="V1632" t="s">
        <v>293</v>
      </c>
      <c r="W1632">
        <v>80997</v>
      </c>
      <c r="X1632" t="s">
        <v>2706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44237</v>
      </c>
      <c r="AW1632" s="106">
        <v>3</v>
      </c>
      <c r="AX1632" s="15">
        <f>VLOOKUP(dummy_data!$AU1632,dummy_oppeained!B:C,2,0)</f>
        <v>5</v>
      </c>
      <c r="AY1632" s="22" t="str">
        <f>VLOOKUP(AT1632,dummy_oppeained!B:D,3,0)</f>
        <v>hindeline arvestus (eristav hindamine)</v>
      </c>
      <c r="AZ1632" s="72">
        <f>VLOOKUP(AS:AS,hinded_abi!B:D,3,0)</f>
        <v>4</v>
      </c>
      <c r="BA1632" s="26">
        <f t="shared" si="75"/>
        <v>20</v>
      </c>
      <c r="BB1632" s="27">
        <f t="shared" si="76"/>
        <v>5</v>
      </c>
      <c r="BC1632" s="95" t="str">
        <f t="shared" si="77"/>
        <v>S00067_33912170218_õppeaine68_44237</v>
      </c>
      <c r="BD1632" s="99">
        <f>COUNTIF($BC$2:BC1632, BC1632)</f>
        <v>1</v>
      </c>
    </row>
    <row r="1633" spans="1:56" hidden="1" x14ac:dyDescent="0.25">
      <c r="A1633" t="s">
        <v>373</v>
      </c>
      <c r="B1633" t="s">
        <v>252</v>
      </c>
      <c r="C1633" t="s">
        <v>208</v>
      </c>
      <c r="D1633" t="s">
        <v>910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928</v>
      </c>
      <c r="Q1633" t="s">
        <v>117</v>
      </c>
      <c r="R1633" s="1">
        <v>44927</v>
      </c>
      <c r="S1633" t="s">
        <v>773</v>
      </c>
      <c r="T1633" t="s">
        <v>119</v>
      </c>
      <c r="U1633" t="s">
        <v>176</v>
      </c>
      <c r="V1633" t="s">
        <v>293</v>
      </c>
      <c r="W1633">
        <v>80997</v>
      </c>
      <c r="X1633" t="s">
        <v>2706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45179</v>
      </c>
      <c r="AW1633" s="106">
        <v>3</v>
      </c>
      <c r="AX1633" s="40">
        <f>VLOOKUP(dummy_data!$AU1633,dummy_oppeained!B:C,2,0)</f>
        <v>2</v>
      </c>
      <c r="AY1633" s="22" t="str">
        <f>VLOOKUP(AT1633,dummy_oppeained!B:D,3,0)</f>
        <v>arvestus (mitteeristav)</v>
      </c>
      <c r="AZ1633" s="72">
        <f>VLOOKUP(AS:AS,hinded_abi!B:D,3,0)</f>
        <v>0</v>
      </c>
      <c r="BA1633" s="26">
        <f t="shared" si="75"/>
        <v>0</v>
      </c>
      <c r="BB1633" s="27">
        <f t="shared" si="76"/>
        <v>0</v>
      </c>
      <c r="BC1633" s="95" t="str">
        <f t="shared" si="77"/>
        <v>S00067_33912170218_õppeaine18_45179</v>
      </c>
      <c r="BD1633" s="99">
        <f>COUNTIF($BC$2:BC1633, BC1633)</f>
        <v>1</v>
      </c>
    </row>
    <row r="1634" spans="1:56" hidden="1" x14ac:dyDescent="0.25">
      <c r="A1634" t="s">
        <v>373</v>
      </c>
      <c r="B1634" t="s">
        <v>252</v>
      </c>
      <c r="C1634" t="s">
        <v>208</v>
      </c>
      <c r="D1634" t="s">
        <v>910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928</v>
      </c>
      <c r="Q1634" t="s">
        <v>117</v>
      </c>
      <c r="R1634" s="1">
        <v>44927</v>
      </c>
      <c r="S1634" t="s">
        <v>773</v>
      </c>
      <c r="T1634" t="s">
        <v>119</v>
      </c>
      <c r="U1634" t="s">
        <v>176</v>
      </c>
      <c r="V1634" t="s">
        <v>293</v>
      </c>
      <c r="W1634">
        <v>80997</v>
      </c>
      <c r="X1634" t="s">
        <v>2706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45332</v>
      </c>
      <c r="AW1634" s="106">
        <v>3</v>
      </c>
      <c r="AX1634" s="15">
        <f>VLOOKUP(dummy_data!$AU1634,dummy_oppeained!B:C,2,0)</f>
        <v>3</v>
      </c>
      <c r="AY1634" s="22" t="str">
        <f>VLOOKUP(AT1634,dummy_oppeained!B:D,3,0)</f>
        <v>arvestus (mitteeristav)</v>
      </c>
      <c r="AZ1634" s="72" t="str">
        <f>VLOOKUP(AS:AS,hinded_abi!B:D,3,0)</f>
        <v>NULL</v>
      </c>
      <c r="BA1634" s="26" t="str">
        <f t="shared" si="75"/>
        <v/>
      </c>
      <c r="BB1634" s="27">
        <f t="shared" si="76"/>
        <v>0</v>
      </c>
      <c r="BC1634" s="95" t="str">
        <f t="shared" si="77"/>
        <v>S00067_33912170218_õppeaine90_45332</v>
      </c>
      <c r="BD1634" s="99">
        <f>COUNTIF($BC$2:BC1634, BC1634)</f>
        <v>1</v>
      </c>
    </row>
    <row r="1635" spans="1:56" hidden="1" x14ac:dyDescent="0.25">
      <c r="A1635" t="s">
        <v>373</v>
      </c>
      <c r="B1635" t="s">
        <v>252</v>
      </c>
      <c r="C1635" t="s">
        <v>208</v>
      </c>
      <c r="D1635" t="s">
        <v>910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928</v>
      </c>
      <c r="Q1635" t="s">
        <v>117</v>
      </c>
      <c r="R1635" s="1">
        <v>44927</v>
      </c>
      <c r="S1635" t="s">
        <v>773</v>
      </c>
      <c r="T1635" t="s">
        <v>119</v>
      </c>
      <c r="U1635" t="s">
        <v>176</v>
      </c>
      <c r="V1635" t="s">
        <v>293</v>
      </c>
      <c r="W1635">
        <v>80997</v>
      </c>
      <c r="X1635" t="s">
        <v>2706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44084</v>
      </c>
      <c r="AW1635" s="106">
        <v>3</v>
      </c>
      <c r="AX1635" s="40">
        <f>VLOOKUP(dummy_data!$AU1635,dummy_oppeained!B:C,2,0)</f>
        <v>6</v>
      </c>
      <c r="AY1635" s="22" t="str">
        <f>VLOOKUP(AT1635,dummy_oppeained!B:D,3,0)</f>
        <v>hindeline arvestus (eristav hindamine)</v>
      </c>
      <c r="AZ1635" s="72">
        <f>VLOOKUP(AS:AS,hinded_abi!B:D,3,0)</f>
        <v>2</v>
      </c>
      <c r="BA1635" s="26">
        <f t="shared" si="75"/>
        <v>12</v>
      </c>
      <c r="BB1635" s="27">
        <f t="shared" si="76"/>
        <v>6</v>
      </c>
      <c r="BC1635" s="95" t="str">
        <f t="shared" si="77"/>
        <v>S00067_33912170218_õppeaine86_44084</v>
      </c>
      <c r="BD1635" s="99">
        <f>COUNTIF($BC$2:BC1635, BC1635)</f>
        <v>1</v>
      </c>
    </row>
    <row r="1636" spans="1:56" hidden="1" x14ac:dyDescent="0.25">
      <c r="A1636" t="s">
        <v>373</v>
      </c>
      <c r="B1636" t="s">
        <v>252</v>
      </c>
      <c r="C1636" t="s">
        <v>208</v>
      </c>
      <c r="D1636" t="s">
        <v>910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928</v>
      </c>
      <c r="Q1636" t="s">
        <v>117</v>
      </c>
      <c r="R1636" s="1">
        <v>44927</v>
      </c>
      <c r="S1636" t="s">
        <v>773</v>
      </c>
      <c r="T1636" t="s">
        <v>119</v>
      </c>
      <c r="U1636" t="s">
        <v>176</v>
      </c>
      <c r="V1636" t="s">
        <v>293</v>
      </c>
      <c r="W1636">
        <v>80997</v>
      </c>
      <c r="X1636" t="s">
        <v>2706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44602</v>
      </c>
      <c r="AW1636" s="106">
        <v>3</v>
      </c>
      <c r="AX1636" s="15">
        <f>VLOOKUP(dummy_data!$AU1636,dummy_oppeained!B:C,2,0)</f>
        <v>3</v>
      </c>
      <c r="AY1636" s="22" t="str">
        <f>VLOOKUP(AT1636,dummy_oppeained!B:D,3,0)</f>
        <v>arvestus (mitteeristav)</v>
      </c>
      <c r="AZ1636" s="72">
        <f>VLOOKUP(AS:AS,hinded_abi!B:D,3,0)</f>
        <v>0</v>
      </c>
      <c r="BA1636" s="26">
        <f t="shared" si="75"/>
        <v>0</v>
      </c>
      <c r="BB1636" s="27">
        <f t="shared" si="76"/>
        <v>0</v>
      </c>
      <c r="BC1636" s="95" t="str">
        <f t="shared" si="77"/>
        <v>S00067_33912170218_õppeaine3_44602</v>
      </c>
      <c r="BD1636" s="99">
        <f>COUNTIF($BC$2:BC1636, BC1636)</f>
        <v>1</v>
      </c>
    </row>
    <row r="1637" spans="1:56" hidden="1" x14ac:dyDescent="0.25">
      <c r="A1637" t="s">
        <v>373</v>
      </c>
      <c r="B1637" t="s">
        <v>252</v>
      </c>
      <c r="C1637" t="s">
        <v>208</v>
      </c>
      <c r="D1637" t="s">
        <v>910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928</v>
      </c>
      <c r="Q1637" t="s">
        <v>117</v>
      </c>
      <c r="R1637" s="1">
        <v>44927</v>
      </c>
      <c r="S1637" t="s">
        <v>773</v>
      </c>
      <c r="T1637" t="s">
        <v>119</v>
      </c>
      <c r="U1637" t="s">
        <v>176</v>
      </c>
      <c r="V1637" t="s">
        <v>293</v>
      </c>
      <c r="W1637">
        <v>80997</v>
      </c>
      <c r="X1637" t="s">
        <v>2706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44814</v>
      </c>
      <c r="AW1637" s="106">
        <v>3</v>
      </c>
      <c r="AX1637" s="40">
        <f>VLOOKUP(dummy_data!$AU1637,dummy_oppeained!B:C,2,0)</f>
        <v>6</v>
      </c>
      <c r="AY1637" s="22" t="str">
        <f>VLOOKUP(AT1637,dummy_oppeained!B:D,3,0)</f>
        <v>hindeline arvestus (eristav hindamine)</v>
      </c>
      <c r="AZ1637" s="72">
        <f>VLOOKUP(AS:AS,hinded_abi!B:D,3,0)</f>
        <v>0</v>
      </c>
      <c r="BA1637" s="26">
        <f t="shared" si="75"/>
        <v>0</v>
      </c>
      <c r="BB1637" s="27">
        <f t="shared" si="76"/>
        <v>6</v>
      </c>
      <c r="BC1637" s="95" t="str">
        <f t="shared" si="77"/>
        <v>S00067_33912170218_õppeaine83_44814</v>
      </c>
      <c r="BD1637" s="99">
        <f>COUNTIF($BC$2:BC1637, BC1637)</f>
        <v>1</v>
      </c>
    </row>
    <row r="1638" spans="1:56" hidden="1" x14ac:dyDescent="0.25">
      <c r="A1638" t="s">
        <v>373</v>
      </c>
      <c r="B1638" t="s">
        <v>252</v>
      </c>
      <c r="C1638" t="s">
        <v>208</v>
      </c>
      <c r="D1638" t="s">
        <v>910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928</v>
      </c>
      <c r="Q1638" t="s">
        <v>117</v>
      </c>
      <c r="R1638" s="1">
        <v>44927</v>
      </c>
      <c r="S1638" t="s">
        <v>773</v>
      </c>
      <c r="T1638" t="s">
        <v>119</v>
      </c>
      <c r="U1638" t="s">
        <v>176</v>
      </c>
      <c r="V1638" t="s">
        <v>293</v>
      </c>
      <c r="W1638">
        <v>80997</v>
      </c>
      <c r="X1638" t="s">
        <v>2706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44967</v>
      </c>
      <c r="AW1638" s="106">
        <v>3</v>
      </c>
      <c r="AX1638" s="15">
        <f>VLOOKUP(dummy_data!$AU1638,dummy_oppeained!B:C,2,0)</f>
        <v>2</v>
      </c>
      <c r="AY1638" s="22" t="str">
        <f>VLOOKUP(AT1638,dummy_oppeained!B:D,3,0)</f>
        <v>arvestus (mitteeristav)</v>
      </c>
      <c r="AZ1638" s="72" t="str">
        <f>VLOOKUP(AS:AS,hinded_abi!B:D,3,0)</f>
        <v>NULL</v>
      </c>
      <c r="BA1638" s="26" t="str">
        <f t="shared" si="75"/>
        <v/>
      </c>
      <c r="BB1638" s="27">
        <f t="shared" si="76"/>
        <v>0</v>
      </c>
      <c r="BC1638" s="95" t="str">
        <f t="shared" si="77"/>
        <v>S00067_33912170218_õppeaine46_44967</v>
      </c>
      <c r="BD1638" s="99">
        <f>COUNTIF($BC$2:BC1638, BC1638)</f>
        <v>1</v>
      </c>
    </row>
    <row r="1639" spans="1:56" hidden="1" x14ac:dyDescent="0.25">
      <c r="A1639" t="s">
        <v>373</v>
      </c>
      <c r="B1639" t="s">
        <v>252</v>
      </c>
      <c r="C1639" t="s">
        <v>208</v>
      </c>
      <c r="D1639" t="s">
        <v>910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928</v>
      </c>
      <c r="Q1639" t="s">
        <v>117</v>
      </c>
      <c r="R1639" s="1">
        <v>44927</v>
      </c>
      <c r="S1639" t="s">
        <v>773</v>
      </c>
      <c r="T1639" t="s">
        <v>119</v>
      </c>
      <c r="U1639" t="s">
        <v>176</v>
      </c>
      <c r="V1639" t="s">
        <v>293</v>
      </c>
      <c r="W1639">
        <v>80997</v>
      </c>
      <c r="X1639" t="s">
        <v>2706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44449</v>
      </c>
      <c r="AW1639" s="106">
        <v>3</v>
      </c>
      <c r="AX1639" s="40">
        <f>VLOOKUP(dummy_data!$AU1639,dummy_oppeained!B:C,2,0)</f>
        <v>2</v>
      </c>
      <c r="AY1639" s="22" t="str">
        <f>VLOOKUP(AT1639,dummy_oppeained!B:D,3,0)</f>
        <v>arvestus (mitteeristav)</v>
      </c>
      <c r="AZ1639" s="72" t="str">
        <f>VLOOKUP(AS:AS,hinded_abi!B:D,3,0)</f>
        <v>NULL</v>
      </c>
      <c r="BA1639" s="26" t="str">
        <f t="shared" si="75"/>
        <v/>
      </c>
      <c r="BB1639" s="27">
        <f t="shared" si="76"/>
        <v>0</v>
      </c>
      <c r="BC1639" s="95" t="str">
        <f t="shared" si="77"/>
        <v>S00067_33912170218_õppeaine19_44449</v>
      </c>
      <c r="BD1639" s="99">
        <f>COUNTIF($BC$2:BC1639, BC1639)</f>
        <v>1</v>
      </c>
    </row>
    <row r="1640" spans="1:56" hidden="1" x14ac:dyDescent="0.25">
      <c r="A1640" t="s">
        <v>373</v>
      </c>
      <c r="B1640" t="s">
        <v>252</v>
      </c>
      <c r="C1640" t="s">
        <v>208</v>
      </c>
      <c r="D1640" t="s">
        <v>910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928</v>
      </c>
      <c r="Q1640" t="s">
        <v>117</v>
      </c>
      <c r="R1640" s="1">
        <v>44927</v>
      </c>
      <c r="S1640" t="s">
        <v>773</v>
      </c>
      <c r="T1640" t="s">
        <v>119</v>
      </c>
      <c r="U1640" t="s">
        <v>176</v>
      </c>
      <c r="V1640" t="s">
        <v>293</v>
      </c>
      <c r="W1640">
        <v>80997</v>
      </c>
      <c r="X1640" t="s">
        <v>2706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44602</v>
      </c>
      <c r="AW1640" s="106">
        <v>3</v>
      </c>
      <c r="AX1640" s="15">
        <f>VLOOKUP(dummy_data!$AU1640,dummy_oppeained!B:C,2,0)</f>
        <v>3</v>
      </c>
      <c r="AY1640" s="22" t="str">
        <f>VLOOKUP(AT1640,dummy_oppeained!B:D,3,0)</f>
        <v>arvestus (mitteeristav)</v>
      </c>
      <c r="AZ1640" s="72" t="str">
        <f>VLOOKUP(AS:AS,hinded_abi!B:D,3,0)</f>
        <v>NULL</v>
      </c>
      <c r="BA1640" s="26" t="str">
        <f t="shared" si="75"/>
        <v/>
      </c>
      <c r="BB1640" s="27">
        <f t="shared" si="76"/>
        <v>0</v>
      </c>
      <c r="BC1640" s="95" t="str">
        <f t="shared" si="77"/>
        <v>S00067_33912170218_õppeaine62_44602</v>
      </c>
      <c r="BD1640" s="99">
        <f>COUNTIF($BC$2:BC1640, BC1640)</f>
        <v>1</v>
      </c>
    </row>
    <row r="1641" spans="1:56" hidden="1" x14ac:dyDescent="0.25">
      <c r="A1641" t="s">
        <v>373</v>
      </c>
      <c r="B1641" t="s">
        <v>252</v>
      </c>
      <c r="C1641" t="s">
        <v>208</v>
      </c>
      <c r="D1641" t="s">
        <v>910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928</v>
      </c>
      <c r="Q1641" t="s">
        <v>117</v>
      </c>
      <c r="R1641" s="1">
        <v>44927</v>
      </c>
      <c r="S1641" t="s">
        <v>773</v>
      </c>
      <c r="T1641" t="s">
        <v>119</v>
      </c>
      <c r="U1641" t="s">
        <v>176</v>
      </c>
      <c r="V1641" t="s">
        <v>293</v>
      </c>
      <c r="W1641">
        <v>80997</v>
      </c>
      <c r="X1641" t="s">
        <v>2706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45332</v>
      </c>
      <c r="AW1641" s="106">
        <v>3</v>
      </c>
      <c r="AX1641" s="40">
        <f>VLOOKUP(dummy_data!$AU1641,dummy_oppeained!B:C,2,0)</f>
        <v>8</v>
      </c>
      <c r="AY1641" s="22" t="str">
        <f>VLOOKUP(AT1641,dummy_oppeained!B:D,3,0)</f>
        <v>eksam (eristav hindamine)</v>
      </c>
      <c r="AZ1641" s="72">
        <f>VLOOKUP(AS:AS,hinded_abi!B:D,3,0)</f>
        <v>1</v>
      </c>
      <c r="BA1641" s="26">
        <f t="shared" si="75"/>
        <v>8</v>
      </c>
      <c r="BB1641" s="27">
        <f t="shared" si="76"/>
        <v>8</v>
      </c>
      <c r="BC1641" s="95" t="str">
        <f t="shared" si="77"/>
        <v>S00067_33912170218_õppeaine65_45332</v>
      </c>
      <c r="BD1641" s="99">
        <f>COUNTIF($BC$2:BC1641, BC1641)</f>
        <v>1</v>
      </c>
    </row>
    <row r="1642" spans="1:56" hidden="1" x14ac:dyDescent="0.25">
      <c r="A1642" t="s">
        <v>373</v>
      </c>
      <c r="B1642" t="s">
        <v>252</v>
      </c>
      <c r="C1642" t="s">
        <v>208</v>
      </c>
      <c r="D1642" t="s">
        <v>910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928</v>
      </c>
      <c r="Q1642" t="s">
        <v>117</v>
      </c>
      <c r="R1642" s="1">
        <v>44927</v>
      </c>
      <c r="S1642" t="s">
        <v>773</v>
      </c>
      <c r="T1642" t="s">
        <v>119</v>
      </c>
      <c r="U1642" t="s">
        <v>176</v>
      </c>
      <c r="V1642" t="s">
        <v>293</v>
      </c>
      <c r="W1642">
        <v>80997</v>
      </c>
      <c r="X1642" t="s">
        <v>2706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44449</v>
      </c>
      <c r="AW1642" s="106">
        <v>3</v>
      </c>
      <c r="AX1642" s="15">
        <f>VLOOKUP(dummy_data!$AU1642,dummy_oppeained!B:C,2,0)</f>
        <v>2</v>
      </c>
      <c r="AY1642" s="22" t="str">
        <f>VLOOKUP(AT1642,dummy_oppeained!B:D,3,0)</f>
        <v>arvestus (mitteeristav)</v>
      </c>
      <c r="AZ1642" s="72">
        <f>VLOOKUP(AS:AS,hinded_abi!B:D,3,0)</f>
        <v>0</v>
      </c>
      <c r="BA1642" s="26">
        <f t="shared" si="75"/>
        <v>0</v>
      </c>
      <c r="BB1642" s="27">
        <f t="shared" si="76"/>
        <v>0</v>
      </c>
      <c r="BC1642" s="95" t="str">
        <f t="shared" si="77"/>
        <v>S00067_33912170218_õppeaine47_44449</v>
      </c>
      <c r="BD1642" s="99">
        <f>COUNTIF($BC$2:BC1642, BC1642)</f>
        <v>1</v>
      </c>
    </row>
    <row r="1643" spans="1:56" hidden="1" x14ac:dyDescent="0.25">
      <c r="A1643" t="s">
        <v>373</v>
      </c>
      <c r="B1643" t="s">
        <v>252</v>
      </c>
      <c r="C1643" t="s">
        <v>208</v>
      </c>
      <c r="D1643" t="s">
        <v>910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928</v>
      </c>
      <c r="Q1643" t="s">
        <v>117</v>
      </c>
      <c r="R1643" s="1">
        <v>44927</v>
      </c>
      <c r="S1643" t="s">
        <v>773</v>
      </c>
      <c r="T1643" t="s">
        <v>119</v>
      </c>
      <c r="U1643" t="s">
        <v>176</v>
      </c>
      <c r="V1643" t="s">
        <v>293</v>
      </c>
      <c r="W1643">
        <v>80997</v>
      </c>
      <c r="X1643" t="s">
        <v>2706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45332</v>
      </c>
      <c r="AW1643" s="106">
        <v>3</v>
      </c>
      <c r="AX1643" s="40">
        <f>VLOOKUP(dummy_data!$AU1643,dummy_oppeained!B:C,2,0)</f>
        <v>3</v>
      </c>
      <c r="AY1643" s="22" t="str">
        <f>VLOOKUP(AT1643,dummy_oppeained!B:D,3,0)</f>
        <v>arvestus (mitteeristav)</v>
      </c>
      <c r="AZ1643" s="72" t="str">
        <f>VLOOKUP(AS:AS,hinded_abi!B:D,3,0)</f>
        <v>NULL</v>
      </c>
      <c r="BA1643" s="26" t="str">
        <f t="shared" si="75"/>
        <v/>
      </c>
      <c r="BB1643" s="27">
        <f t="shared" si="76"/>
        <v>0</v>
      </c>
      <c r="BC1643" s="95" t="str">
        <f t="shared" si="77"/>
        <v>S00067_33912170218_õppeaine71_45332</v>
      </c>
      <c r="BD1643" s="99">
        <f>COUNTIF($BC$2:BC1643, BC1643)</f>
        <v>1</v>
      </c>
    </row>
    <row r="1644" spans="1:56" hidden="1" x14ac:dyDescent="0.25">
      <c r="A1644" t="s">
        <v>373</v>
      </c>
      <c r="B1644" t="s">
        <v>252</v>
      </c>
      <c r="C1644" t="s">
        <v>208</v>
      </c>
      <c r="D1644" t="s">
        <v>910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928</v>
      </c>
      <c r="Q1644" t="s">
        <v>117</v>
      </c>
      <c r="R1644" s="1">
        <v>44927</v>
      </c>
      <c r="S1644" t="s">
        <v>773</v>
      </c>
      <c r="T1644" t="s">
        <v>119</v>
      </c>
      <c r="U1644" t="s">
        <v>176</v>
      </c>
      <c r="V1644" t="s">
        <v>293</v>
      </c>
      <c r="W1644">
        <v>80997</v>
      </c>
      <c r="X1644" t="s">
        <v>2706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44237</v>
      </c>
      <c r="AW1644" s="106">
        <v>3</v>
      </c>
      <c r="AX1644" s="15">
        <f>VLOOKUP(dummy_data!$AU1644,dummy_oppeained!B:C,2,0)</f>
        <v>3</v>
      </c>
      <c r="AY1644" s="22" t="str">
        <f>VLOOKUP(AT1644,dummy_oppeained!B:D,3,0)</f>
        <v>arvestus (mitteeristav)</v>
      </c>
      <c r="AZ1644" s="72" t="str">
        <f>VLOOKUP(AS:AS,hinded_abi!B:D,3,0)</f>
        <v>NULL</v>
      </c>
      <c r="BA1644" s="26" t="str">
        <f t="shared" si="75"/>
        <v/>
      </c>
      <c r="BB1644" s="27">
        <f t="shared" si="76"/>
        <v>0</v>
      </c>
      <c r="BC1644" s="95" t="str">
        <f t="shared" si="77"/>
        <v>S00067_33912170218_õppeaine87_44237</v>
      </c>
      <c r="BD1644" s="99">
        <f>COUNTIF($BC$2:BC1644, BC1644)</f>
        <v>1</v>
      </c>
    </row>
    <row r="1645" spans="1:56" hidden="1" x14ac:dyDescent="0.25">
      <c r="A1645" t="s">
        <v>373</v>
      </c>
      <c r="B1645" t="s">
        <v>252</v>
      </c>
      <c r="C1645" t="s">
        <v>208</v>
      </c>
      <c r="D1645" t="s">
        <v>910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928</v>
      </c>
      <c r="Q1645" t="s">
        <v>117</v>
      </c>
      <c r="R1645" s="1">
        <v>44927</v>
      </c>
      <c r="S1645" t="s">
        <v>773</v>
      </c>
      <c r="T1645" t="s">
        <v>119</v>
      </c>
      <c r="U1645" t="s">
        <v>176</v>
      </c>
      <c r="V1645" t="s">
        <v>293</v>
      </c>
      <c r="W1645">
        <v>80997</v>
      </c>
      <c r="X1645" t="s">
        <v>2706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45545</v>
      </c>
      <c r="AW1645" s="106">
        <v>3</v>
      </c>
      <c r="AX1645" s="40">
        <f>VLOOKUP(dummy_data!$AU1645,dummy_oppeained!B:C,2,0)</f>
        <v>6</v>
      </c>
      <c r="AY1645" s="22" t="str">
        <f>VLOOKUP(AT1645,dummy_oppeained!B:D,3,0)</f>
        <v>hindeline arvestus (eristav hindamine)</v>
      </c>
      <c r="AZ1645" s="72">
        <f>VLOOKUP(AS:AS,hinded_abi!B:D,3,0)</f>
        <v>5</v>
      </c>
      <c r="BA1645" s="26">
        <f t="shared" si="75"/>
        <v>30</v>
      </c>
      <c r="BB1645" s="27">
        <f t="shared" si="76"/>
        <v>6</v>
      </c>
      <c r="BC1645" s="95" t="str">
        <f t="shared" si="77"/>
        <v>S00067_33912170218_õppeaine22_45545</v>
      </c>
      <c r="BD1645" s="99">
        <f>COUNTIF($BC$2:BC1645, BC1645)</f>
        <v>1</v>
      </c>
    </row>
    <row r="1646" spans="1:56" hidden="1" x14ac:dyDescent="0.25">
      <c r="A1646" t="s">
        <v>373</v>
      </c>
      <c r="B1646" t="s">
        <v>252</v>
      </c>
      <c r="C1646" t="s">
        <v>208</v>
      </c>
      <c r="D1646" t="s">
        <v>910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928</v>
      </c>
      <c r="Q1646" t="s">
        <v>117</v>
      </c>
      <c r="R1646" s="1">
        <v>44927</v>
      </c>
      <c r="S1646" t="s">
        <v>773</v>
      </c>
      <c r="T1646" t="s">
        <v>119</v>
      </c>
      <c r="U1646" t="s">
        <v>176</v>
      </c>
      <c r="V1646" t="s">
        <v>293</v>
      </c>
      <c r="W1646">
        <v>80997</v>
      </c>
      <c r="X1646" t="s">
        <v>2706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44449</v>
      </c>
      <c r="AW1646" s="106">
        <v>3</v>
      </c>
      <c r="AX1646" s="15">
        <f>VLOOKUP(dummy_data!$AU1646,dummy_oppeained!B:C,2,0)</f>
        <v>2</v>
      </c>
      <c r="AY1646" s="22" t="str">
        <f>VLOOKUP(AT1646,dummy_oppeained!B:D,3,0)</f>
        <v>arvestus (mitteeristav)</v>
      </c>
      <c r="AZ1646" s="72" t="str">
        <f>VLOOKUP(AS:AS,hinded_abi!B:D,3,0)</f>
        <v>NULL</v>
      </c>
      <c r="BA1646" s="26" t="str">
        <f t="shared" si="75"/>
        <v/>
      </c>
      <c r="BB1646" s="27">
        <f t="shared" si="76"/>
        <v>0</v>
      </c>
      <c r="BC1646" s="95" t="str">
        <f t="shared" si="77"/>
        <v>S00067_33912170218_õppeaine75_44449</v>
      </c>
      <c r="BD1646" s="99">
        <f>COUNTIF($BC$2:BC1646, BC1646)</f>
        <v>1</v>
      </c>
    </row>
    <row r="1647" spans="1:56" hidden="1" x14ac:dyDescent="0.25">
      <c r="A1647" t="s">
        <v>373</v>
      </c>
      <c r="B1647" t="s">
        <v>252</v>
      </c>
      <c r="C1647" t="s">
        <v>208</v>
      </c>
      <c r="D1647" t="s">
        <v>910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928</v>
      </c>
      <c r="Q1647" t="s">
        <v>117</v>
      </c>
      <c r="R1647" s="1">
        <v>44927</v>
      </c>
      <c r="S1647" t="s">
        <v>773</v>
      </c>
      <c r="T1647" t="s">
        <v>119</v>
      </c>
      <c r="U1647" t="s">
        <v>176</v>
      </c>
      <c r="V1647" t="s">
        <v>293</v>
      </c>
      <c r="W1647">
        <v>80997</v>
      </c>
      <c r="X1647" t="s">
        <v>2706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45698</v>
      </c>
      <c r="AW1647" s="106">
        <v>3</v>
      </c>
      <c r="AX1647" s="40">
        <f>VLOOKUP(dummy_data!$AU1647,dummy_oppeained!B:C,2,0)</f>
        <v>5</v>
      </c>
      <c r="AY1647" s="22" t="str">
        <f>VLOOKUP(AT1647,dummy_oppeained!B:D,3,0)</f>
        <v>hindeline arvestus (eristav hindamine)</v>
      </c>
      <c r="AZ1647" s="72">
        <f>VLOOKUP(AS:AS,hinded_abi!B:D,3,0)</f>
        <v>3</v>
      </c>
      <c r="BA1647" s="26">
        <f t="shared" si="75"/>
        <v>15</v>
      </c>
      <c r="BB1647" s="27">
        <f t="shared" si="76"/>
        <v>5</v>
      </c>
      <c r="BC1647" s="95" t="str">
        <f t="shared" si="77"/>
        <v>S00067_33912170218_õppeaine53_45698</v>
      </c>
      <c r="BD1647" s="99">
        <f>COUNTIF($BC$2:BC1647, BC1647)</f>
        <v>1</v>
      </c>
    </row>
    <row r="1648" spans="1:56" hidden="1" x14ac:dyDescent="0.25">
      <c r="A1648" t="s">
        <v>373</v>
      </c>
      <c r="B1648" t="s">
        <v>252</v>
      </c>
      <c r="C1648" t="s">
        <v>208</v>
      </c>
      <c r="D1648" t="s">
        <v>910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928</v>
      </c>
      <c r="Q1648" t="s">
        <v>117</v>
      </c>
      <c r="R1648" s="1">
        <v>44927</v>
      </c>
      <c r="S1648" t="s">
        <v>773</v>
      </c>
      <c r="T1648" t="s">
        <v>119</v>
      </c>
      <c r="U1648" t="s">
        <v>176</v>
      </c>
      <c r="V1648" t="s">
        <v>293</v>
      </c>
      <c r="W1648">
        <v>80997</v>
      </c>
      <c r="X1648" t="s">
        <v>2706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44237</v>
      </c>
      <c r="AW1648" s="106">
        <v>3</v>
      </c>
      <c r="AX1648" s="15">
        <f>VLOOKUP(dummy_data!$AU1648,dummy_oppeained!B:C,2,0)</f>
        <v>6</v>
      </c>
      <c r="AY1648" s="22" t="str">
        <f>VLOOKUP(AT1648,dummy_oppeained!B:D,3,0)</f>
        <v>hindeline arvestus (eristav hindamine)</v>
      </c>
      <c r="AZ1648" s="72">
        <f>VLOOKUP(AS:AS,hinded_abi!B:D,3,0)</f>
        <v>1</v>
      </c>
      <c r="BA1648" s="26">
        <f t="shared" si="75"/>
        <v>6</v>
      </c>
      <c r="BB1648" s="27">
        <f t="shared" si="76"/>
        <v>6</v>
      </c>
      <c r="BC1648" s="95" t="str">
        <f t="shared" si="77"/>
        <v>S00067_33912170218_õppeaine13_44237</v>
      </c>
      <c r="BD1648" s="99">
        <f>COUNTIF($BC$2:BC1648, BC1648)</f>
        <v>1</v>
      </c>
    </row>
    <row r="1649" spans="1:56" hidden="1" x14ac:dyDescent="0.25">
      <c r="A1649" t="s">
        <v>374</v>
      </c>
      <c r="B1649" t="s">
        <v>252</v>
      </c>
      <c r="C1649" t="s">
        <v>174</v>
      </c>
      <c r="D1649" t="s">
        <v>917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932</v>
      </c>
      <c r="Q1649" t="s">
        <v>10</v>
      </c>
      <c r="R1649" s="1">
        <v>44486</v>
      </c>
      <c r="S1649" t="s">
        <v>773</v>
      </c>
      <c r="T1649" t="s">
        <v>119</v>
      </c>
      <c r="U1649" t="s">
        <v>176</v>
      </c>
      <c r="V1649" t="s">
        <v>61</v>
      </c>
      <c r="W1649">
        <v>3311</v>
      </c>
      <c r="X1649" t="s">
        <v>2706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45179</v>
      </c>
      <c r="AW1649" s="106">
        <v>4</v>
      </c>
      <c r="AX1649" s="40">
        <f>VLOOKUP(dummy_data!$AU1649,dummy_oppeained!B:C,2,0)</f>
        <v>5</v>
      </c>
      <c r="AY1649" s="22" t="str">
        <f>VLOOKUP(AT1649,dummy_oppeained!B:D,3,0)</f>
        <v>hindeline arvestus (eristav hindamine)</v>
      </c>
      <c r="AZ1649" s="72">
        <f>VLOOKUP(AS:AS,hinded_abi!B:D,3,0)</f>
        <v>1</v>
      </c>
      <c r="BA1649" s="26">
        <f t="shared" si="75"/>
        <v>5</v>
      </c>
      <c r="BB1649" s="27">
        <f t="shared" si="76"/>
        <v>5</v>
      </c>
      <c r="BC1649" s="95" t="str">
        <f t="shared" si="77"/>
        <v>S00068_36703140027_õppeaine53_45179</v>
      </c>
      <c r="BD1649" s="99">
        <f>COUNTIF($BC$2:BC1649, BC1649)</f>
        <v>1</v>
      </c>
    </row>
    <row r="1650" spans="1:56" hidden="1" x14ac:dyDescent="0.25">
      <c r="A1650" t="s">
        <v>374</v>
      </c>
      <c r="B1650" t="s">
        <v>252</v>
      </c>
      <c r="C1650" t="s">
        <v>174</v>
      </c>
      <c r="D1650" t="s">
        <v>917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932</v>
      </c>
      <c r="Q1650" t="s">
        <v>10</v>
      </c>
      <c r="R1650" s="1">
        <v>44486</v>
      </c>
      <c r="S1650" t="s">
        <v>773</v>
      </c>
      <c r="T1650" t="s">
        <v>119</v>
      </c>
      <c r="U1650" t="s">
        <v>176</v>
      </c>
      <c r="V1650" t="s">
        <v>61</v>
      </c>
      <c r="W1650">
        <v>3311</v>
      </c>
      <c r="X1650" t="s">
        <v>2706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06">
        <v>4</v>
      </c>
      <c r="AX1650" s="15">
        <f>VLOOKUP(dummy_data!$AU1650,dummy_oppeained!B:C,2,0)</f>
        <v>3</v>
      </c>
      <c r="AY1650" s="22" t="str">
        <f>VLOOKUP(AT1650,dummy_oppeained!B:D,3,0)</f>
        <v>arvestus (mitteeristav)</v>
      </c>
      <c r="AZ1650" s="72" t="str">
        <f>VLOOKUP(AS:AS,hinded_abi!B:D,3,0)</f>
        <v>NULL</v>
      </c>
      <c r="BA1650" s="26" t="str">
        <f t="shared" si="75"/>
        <v/>
      </c>
      <c r="BB1650" s="27">
        <f t="shared" si="76"/>
        <v>0</v>
      </c>
      <c r="BC1650" s="95" t="str">
        <f t="shared" si="77"/>
        <v>S00068_36703140027_õppeaine91_44814</v>
      </c>
      <c r="BD1650" s="99">
        <f>COUNTIF($BC$2:BC1650, BC1650)</f>
        <v>1</v>
      </c>
    </row>
    <row r="1651" spans="1:56" hidden="1" x14ac:dyDescent="0.25">
      <c r="A1651" t="s">
        <v>374</v>
      </c>
      <c r="B1651" t="s">
        <v>252</v>
      </c>
      <c r="C1651" t="s">
        <v>174</v>
      </c>
      <c r="D1651" t="s">
        <v>917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932</v>
      </c>
      <c r="Q1651" t="s">
        <v>10</v>
      </c>
      <c r="R1651" s="1">
        <v>44486</v>
      </c>
      <c r="S1651" t="s">
        <v>773</v>
      </c>
      <c r="T1651" t="s">
        <v>119</v>
      </c>
      <c r="U1651" t="s">
        <v>176</v>
      </c>
      <c r="V1651" t="s">
        <v>61</v>
      </c>
      <c r="W1651">
        <v>3311</v>
      </c>
      <c r="X1651" t="s">
        <v>2706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44814</v>
      </c>
      <c r="AW1651" s="106">
        <v>4</v>
      </c>
      <c r="AX1651" s="40">
        <f>VLOOKUP(dummy_data!$AU1651,dummy_oppeained!B:C,2,0)</f>
        <v>9</v>
      </c>
      <c r="AY1651" s="22" t="str">
        <f>VLOOKUP(AT1651,dummy_oppeained!B:D,3,0)</f>
        <v>eksam (eristav hindamine)</v>
      </c>
      <c r="AZ1651" s="72">
        <f>VLOOKUP(AS:AS,hinded_abi!B:D,3,0)</f>
        <v>5</v>
      </c>
      <c r="BA1651" s="26">
        <f t="shared" si="75"/>
        <v>45</v>
      </c>
      <c r="BB1651" s="27">
        <f t="shared" si="76"/>
        <v>9</v>
      </c>
      <c r="BC1651" s="95" t="str">
        <f t="shared" si="77"/>
        <v>S00068_36703140027_õppeaine66_44814</v>
      </c>
      <c r="BD1651" s="99">
        <f>COUNTIF($BC$2:BC1651, BC1651)</f>
        <v>1</v>
      </c>
    </row>
    <row r="1652" spans="1:56" hidden="1" x14ac:dyDescent="0.25">
      <c r="A1652" t="s">
        <v>374</v>
      </c>
      <c r="B1652" t="s">
        <v>252</v>
      </c>
      <c r="C1652" t="s">
        <v>174</v>
      </c>
      <c r="D1652" t="s">
        <v>917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932</v>
      </c>
      <c r="Q1652" t="s">
        <v>10</v>
      </c>
      <c r="R1652" s="1">
        <v>44486</v>
      </c>
      <c r="S1652" t="s">
        <v>773</v>
      </c>
      <c r="T1652" t="s">
        <v>119</v>
      </c>
      <c r="U1652" t="s">
        <v>176</v>
      </c>
      <c r="V1652" t="s">
        <v>61</v>
      </c>
      <c r="W1652">
        <v>3311</v>
      </c>
      <c r="X1652" t="s">
        <v>2706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45179</v>
      </c>
      <c r="AW1652" s="106">
        <v>4</v>
      </c>
      <c r="AX1652" s="15">
        <f>VLOOKUP(dummy_data!$AU1652,dummy_oppeained!B:C,2,0)</f>
        <v>6</v>
      </c>
      <c r="AY1652" s="22" t="str">
        <f>VLOOKUP(AT1652,dummy_oppeained!B:D,3,0)</f>
        <v>hindeline arvestus (eristav hindamine)</v>
      </c>
      <c r="AZ1652" s="72">
        <f>VLOOKUP(AS:AS,hinded_abi!B:D,3,0)</f>
        <v>4</v>
      </c>
      <c r="BA1652" s="26">
        <f t="shared" si="75"/>
        <v>24</v>
      </c>
      <c r="BB1652" s="27">
        <f t="shared" si="76"/>
        <v>6</v>
      </c>
      <c r="BC1652" s="95" t="str">
        <f t="shared" si="77"/>
        <v>S00068_36703140027_õppeaine28_45179</v>
      </c>
      <c r="BD1652" s="99">
        <f>COUNTIF($BC$2:BC1652, BC1652)</f>
        <v>1</v>
      </c>
    </row>
    <row r="1653" spans="1:56" hidden="1" x14ac:dyDescent="0.25">
      <c r="A1653" t="s">
        <v>374</v>
      </c>
      <c r="B1653" t="s">
        <v>252</v>
      </c>
      <c r="C1653" t="s">
        <v>174</v>
      </c>
      <c r="D1653" t="s">
        <v>917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932</v>
      </c>
      <c r="Q1653" t="s">
        <v>10</v>
      </c>
      <c r="R1653" s="1">
        <v>44486</v>
      </c>
      <c r="S1653" t="s">
        <v>773</v>
      </c>
      <c r="T1653" t="s">
        <v>119</v>
      </c>
      <c r="U1653" t="s">
        <v>176</v>
      </c>
      <c r="V1653" t="s">
        <v>61</v>
      </c>
      <c r="W1653">
        <v>3311</v>
      </c>
      <c r="X1653" t="s">
        <v>2706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44967</v>
      </c>
      <c r="AW1653" s="106">
        <v>4</v>
      </c>
      <c r="AX1653" s="40">
        <f>VLOOKUP(dummy_data!$AU1653,dummy_oppeained!B:C,2,0)</f>
        <v>3</v>
      </c>
      <c r="AY1653" s="22" t="str">
        <f>VLOOKUP(AT1653,dummy_oppeained!B:D,3,0)</f>
        <v>arvestus (mitteeristav)</v>
      </c>
      <c r="AZ1653" s="72" t="str">
        <f>VLOOKUP(AS:AS,hinded_abi!B:D,3,0)</f>
        <v>NULL</v>
      </c>
      <c r="BA1653" s="26" t="str">
        <f t="shared" si="75"/>
        <v/>
      </c>
      <c r="BB1653" s="27">
        <f t="shared" si="76"/>
        <v>0</v>
      </c>
      <c r="BC1653" s="95" t="str">
        <f t="shared" si="77"/>
        <v>S00068_36703140027_õppeaine49_44967</v>
      </c>
      <c r="BD1653" s="99">
        <f>COUNTIF($BC$2:BC1653, BC1653)</f>
        <v>1</v>
      </c>
    </row>
    <row r="1654" spans="1:56" hidden="1" x14ac:dyDescent="0.25">
      <c r="A1654" t="s">
        <v>374</v>
      </c>
      <c r="B1654" t="s">
        <v>252</v>
      </c>
      <c r="C1654" t="s">
        <v>174</v>
      </c>
      <c r="D1654" t="s">
        <v>917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932</v>
      </c>
      <c r="Q1654" t="s">
        <v>10</v>
      </c>
      <c r="R1654" s="1">
        <v>44486</v>
      </c>
      <c r="S1654" t="s">
        <v>773</v>
      </c>
      <c r="T1654" t="s">
        <v>119</v>
      </c>
      <c r="U1654" t="s">
        <v>176</v>
      </c>
      <c r="V1654" t="s">
        <v>61</v>
      </c>
      <c r="W1654">
        <v>3311</v>
      </c>
      <c r="X1654" t="s">
        <v>2706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44814</v>
      </c>
      <c r="AW1654" s="106">
        <v>4</v>
      </c>
      <c r="AX1654" s="15">
        <f>VLOOKUP(dummy_data!$AU1654,dummy_oppeained!B:C,2,0)</f>
        <v>5</v>
      </c>
      <c r="AY1654" s="22" t="str">
        <f>VLOOKUP(AT1654,dummy_oppeained!B:D,3,0)</f>
        <v>hindeline arvestus (eristav hindamine)</v>
      </c>
      <c r="AZ1654" s="72">
        <f>VLOOKUP(AS:AS,hinded_abi!B:D,3,0)</f>
        <v>0</v>
      </c>
      <c r="BA1654" s="26">
        <f t="shared" si="75"/>
        <v>0</v>
      </c>
      <c r="BB1654" s="27">
        <f t="shared" si="76"/>
        <v>5</v>
      </c>
      <c r="BC1654" s="95" t="str">
        <f t="shared" si="77"/>
        <v>S00068_36703140027_õppeaine40_44814</v>
      </c>
      <c r="BD1654" s="99">
        <f>COUNTIF($BC$2:BC1654, BC1654)</f>
        <v>1</v>
      </c>
    </row>
    <row r="1655" spans="1:56" hidden="1" x14ac:dyDescent="0.25">
      <c r="A1655" t="s">
        <v>374</v>
      </c>
      <c r="B1655" t="s">
        <v>252</v>
      </c>
      <c r="C1655" t="s">
        <v>174</v>
      </c>
      <c r="D1655" t="s">
        <v>917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932</v>
      </c>
      <c r="Q1655" t="s">
        <v>10</v>
      </c>
      <c r="R1655" s="1">
        <v>44486</v>
      </c>
      <c r="S1655" t="s">
        <v>773</v>
      </c>
      <c r="T1655" t="s">
        <v>119</v>
      </c>
      <c r="U1655" t="s">
        <v>176</v>
      </c>
      <c r="V1655" t="s">
        <v>61</v>
      </c>
      <c r="W1655">
        <v>3311</v>
      </c>
      <c r="X1655" t="s">
        <v>2706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44237</v>
      </c>
      <c r="AW1655" s="106">
        <v>4</v>
      </c>
      <c r="AX1655" s="40">
        <f>VLOOKUP(dummy_data!$AU1655,dummy_oppeained!B:C,2,0)</f>
        <v>2</v>
      </c>
      <c r="AY1655" s="22" t="str">
        <f>VLOOKUP(AT1655,dummy_oppeained!B:D,3,0)</f>
        <v>arvestus (mitteeristav)</v>
      </c>
      <c r="AZ1655" s="72" t="str">
        <f>VLOOKUP(AS:AS,hinded_abi!B:D,3,0)</f>
        <v>NULL</v>
      </c>
      <c r="BA1655" s="26" t="str">
        <f t="shared" si="75"/>
        <v/>
      </c>
      <c r="BB1655" s="27">
        <f t="shared" si="76"/>
        <v>0</v>
      </c>
      <c r="BC1655" s="95" t="str">
        <f t="shared" si="77"/>
        <v>S00068_36703140027_õppeaine19_44237</v>
      </c>
      <c r="BD1655" s="99">
        <f>COUNTIF($BC$2:BC1655, BC1655)</f>
        <v>1</v>
      </c>
    </row>
    <row r="1656" spans="1:56" hidden="1" x14ac:dyDescent="0.25">
      <c r="A1656" t="s">
        <v>374</v>
      </c>
      <c r="B1656" t="s">
        <v>252</v>
      </c>
      <c r="C1656" t="s">
        <v>174</v>
      </c>
      <c r="D1656" t="s">
        <v>917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932</v>
      </c>
      <c r="Q1656" t="s">
        <v>10</v>
      </c>
      <c r="R1656" s="1">
        <v>44486</v>
      </c>
      <c r="S1656" t="s">
        <v>773</v>
      </c>
      <c r="T1656" t="s">
        <v>119</v>
      </c>
      <c r="U1656" t="s">
        <v>176</v>
      </c>
      <c r="V1656" t="s">
        <v>61</v>
      </c>
      <c r="W1656">
        <v>3311</v>
      </c>
      <c r="X1656" t="s">
        <v>2706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44967</v>
      </c>
      <c r="AW1656" s="106">
        <v>4</v>
      </c>
      <c r="AX1656" s="15">
        <f>VLOOKUP(dummy_data!$AU1656,dummy_oppeained!B:C,2,0)</f>
        <v>5</v>
      </c>
      <c r="AY1656" s="22" t="str">
        <f>VLOOKUP(AT1656,dummy_oppeained!B:D,3,0)</f>
        <v>hindeline arvestus (eristav hindamine)</v>
      </c>
      <c r="AZ1656" s="72">
        <f>VLOOKUP(AS:AS,hinded_abi!B:D,3,0)</f>
        <v>1</v>
      </c>
      <c r="BA1656" s="26">
        <f t="shared" si="75"/>
        <v>5</v>
      </c>
      <c r="BB1656" s="27">
        <f t="shared" si="76"/>
        <v>5</v>
      </c>
      <c r="BC1656" s="95" t="str">
        <f t="shared" si="77"/>
        <v>S00068_36703140027_õppeaine82_44967</v>
      </c>
      <c r="BD1656" s="99">
        <f>COUNTIF($BC$2:BC1656, BC1656)</f>
        <v>1</v>
      </c>
    </row>
    <row r="1657" spans="1:56" hidden="1" x14ac:dyDescent="0.25">
      <c r="A1657" t="s">
        <v>374</v>
      </c>
      <c r="B1657" t="s">
        <v>252</v>
      </c>
      <c r="C1657" t="s">
        <v>174</v>
      </c>
      <c r="D1657" t="s">
        <v>917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932</v>
      </c>
      <c r="Q1657" t="s">
        <v>10</v>
      </c>
      <c r="R1657" s="1">
        <v>44486</v>
      </c>
      <c r="S1657" t="s">
        <v>773</v>
      </c>
      <c r="T1657" t="s">
        <v>119</v>
      </c>
      <c r="U1657" t="s">
        <v>176</v>
      </c>
      <c r="V1657" t="s">
        <v>61</v>
      </c>
      <c r="W1657">
        <v>3311</v>
      </c>
      <c r="X1657" t="s">
        <v>2706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44237</v>
      </c>
      <c r="AW1657" s="106">
        <v>4</v>
      </c>
      <c r="AX1657" s="40">
        <f>VLOOKUP(dummy_data!$AU1657,dummy_oppeained!B:C,2,0)</f>
        <v>8</v>
      </c>
      <c r="AY1657" s="22" t="str">
        <f>VLOOKUP(AT1657,dummy_oppeained!B:D,3,0)</f>
        <v>eksam (eristav hindamine)</v>
      </c>
      <c r="AZ1657" s="72">
        <f>VLOOKUP(AS:AS,hinded_abi!B:D,3,0)</f>
        <v>5</v>
      </c>
      <c r="BA1657" s="26">
        <f t="shared" si="75"/>
        <v>40</v>
      </c>
      <c r="BB1657" s="27">
        <f t="shared" si="76"/>
        <v>8</v>
      </c>
      <c r="BC1657" s="95" t="str">
        <f t="shared" si="77"/>
        <v>S00068_36703140027_õppeaine51_44237</v>
      </c>
      <c r="BD1657" s="99">
        <f>COUNTIF($BC$2:BC1657, BC1657)</f>
        <v>1</v>
      </c>
    </row>
    <row r="1658" spans="1:56" hidden="1" x14ac:dyDescent="0.25">
      <c r="A1658" t="s">
        <v>374</v>
      </c>
      <c r="B1658" t="s">
        <v>252</v>
      </c>
      <c r="C1658" t="s">
        <v>174</v>
      </c>
      <c r="D1658" t="s">
        <v>917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932</v>
      </c>
      <c r="Q1658" t="s">
        <v>10</v>
      </c>
      <c r="R1658" s="1">
        <v>44486</v>
      </c>
      <c r="S1658" t="s">
        <v>773</v>
      </c>
      <c r="T1658" t="s">
        <v>119</v>
      </c>
      <c r="U1658" t="s">
        <v>176</v>
      </c>
      <c r="V1658" t="s">
        <v>61</v>
      </c>
      <c r="W1658">
        <v>3311</v>
      </c>
      <c r="X1658" t="s">
        <v>2706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45545</v>
      </c>
      <c r="AW1658" s="106">
        <v>4</v>
      </c>
      <c r="AX1658" s="15">
        <f>VLOOKUP(dummy_data!$AU1658,dummy_oppeained!B:C,2,0)</f>
        <v>5</v>
      </c>
      <c r="AY1658" s="22" t="str">
        <f>VLOOKUP(AT1658,dummy_oppeained!B:D,3,0)</f>
        <v>hindeline arvestus (eristav hindamine)</v>
      </c>
      <c r="AZ1658" s="72">
        <f>VLOOKUP(AS:AS,hinded_abi!B:D,3,0)</f>
        <v>0</v>
      </c>
      <c r="BA1658" s="26">
        <f t="shared" si="75"/>
        <v>0</v>
      </c>
      <c r="BB1658" s="27">
        <f t="shared" si="76"/>
        <v>5</v>
      </c>
      <c r="BC1658" s="95" t="str">
        <f t="shared" si="77"/>
        <v>S00068_36703140027_õppeaine25_45545</v>
      </c>
      <c r="BD1658" s="99">
        <f>COUNTIF($BC$2:BC1658, BC1658)</f>
        <v>1</v>
      </c>
    </row>
    <row r="1659" spans="1:56" hidden="1" x14ac:dyDescent="0.25">
      <c r="A1659" t="s">
        <v>374</v>
      </c>
      <c r="B1659" t="s">
        <v>252</v>
      </c>
      <c r="C1659" t="s">
        <v>174</v>
      </c>
      <c r="D1659" t="s">
        <v>917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932</v>
      </c>
      <c r="Q1659" t="s">
        <v>10</v>
      </c>
      <c r="R1659" s="1">
        <v>44486</v>
      </c>
      <c r="S1659" t="s">
        <v>773</v>
      </c>
      <c r="T1659" t="s">
        <v>119</v>
      </c>
      <c r="U1659" t="s">
        <v>176</v>
      </c>
      <c r="V1659" t="s">
        <v>61</v>
      </c>
      <c r="W1659">
        <v>3311</v>
      </c>
      <c r="X1659" t="s">
        <v>2706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44967</v>
      </c>
      <c r="AW1659" s="106">
        <v>4</v>
      </c>
      <c r="AX1659" s="40">
        <f>VLOOKUP(dummy_data!$AU1659,dummy_oppeained!B:C,2,0)</f>
        <v>6</v>
      </c>
      <c r="AY1659" s="22" t="str">
        <f>VLOOKUP(AT1659,dummy_oppeained!B:D,3,0)</f>
        <v>hindeline arvestus (eristav hindamine)</v>
      </c>
      <c r="AZ1659" s="72">
        <f>VLOOKUP(AS:AS,hinded_abi!B:D,3,0)</f>
        <v>5</v>
      </c>
      <c r="BA1659" s="26">
        <f t="shared" si="75"/>
        <v>30</v>
      </c>
      <c r="BB1659" s="27">
        <f t="shared" si="76"/>
        <v>6</v>
      </c>
      <c r="BC1659" s="95" t="str">
        <f t="shared" si="77"/>
        <v>S00068_36703140027_õppeaine50_44967</v>
      </c>
      <c r="BD1659" s="99">
        <f>COUNTIF($BC$2:BC1659, BC1659)</f>
        <v>1</v>
      </c>
    </row>
    <row r="1660" spans="1:56" hidden="1" x14ac:dyDescent="0.25">
      <c r="A1660" t="s">
        <v>374</v>
      </c>
      <c r="B1660" t="s">
        <v>252</v>
      </c>
      <c r="C1660" t="s">
        <v>174</v>
      </c>
      <c r="D1660" t="s">
        <v>917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932</v>
      </c>
      <c r="Q1660" t="s">
        <v>10</v>
      </c>
      <c r="R1660" s="1">
        <v>44486</v>
      </c>
      <c r="S1660" t="s">
        <v>773</v>
      </c>
      <c r="T1660" t="s">
        <v>119</v>
      </c>
      <c r="U1660" t="s">
        <v>176</v>
      </c>
      <c r="V1660" t="s">
        <v>61</v>
      </c>
      <c r="W1660">
        <v>3311</v>
      </c>
      <c r="X1660" t="s">
        <v>2706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44449</v>
      </c>
      <c r="AW1660" s="106">
        <v>4</v>
      </c>
      <c r="AX1660" s="15">
        <f>VLOOKUP(dummy_data!$AU1660,dummy_oppeained!B:C,2,0)</f>
        <v>5</v>
      </c>
      <c r="AY1660" s="22" t="str">
        <f>VLOOKUP(AT1660,dummy_oppeained!B:D,3,0)</f>
        <v>hindeline arvestus (eristav hindamine)</v>
      </c>
      <c r="AZ1660" s="72">
        <f>VLOOKUP(AS:AS,hinded_abi!B:D,3,0)</f>
        <v>1</v>
      </c>
      <c r="BA1660" s="26">
        <f t="shared" si="75"/>
        <v>5</v>
      </c>
      <c r="BB1660" s="27">
        <f t="shared" si="76"/>
        <v>5</v>
      </c>
      <c r="BC1660" s="95" t="str">
        <f t="shared" si="77"/>
        <v>S00068_36703140027_õppeaine12_44449</v>
      </c>
      <c r="BD1660" s="99">
        <f>COUNTIF($BC$2:BC1660, BC1660)</f>
        <v>1</v>
      </c>
    </row>
    <row r="1661" spans="1:56" hidden="1" x14ac:dyDescent="0.25">
      <c r="A1661" t="s">
        <v>374</v>
      </c>
      <c r="B1661" t="s">
        <v>252</v>
      </c>
      <c r="C1661" t="s">
        <v>174</v>
      </c>
      <c r="D1661" t="s">
        <v>917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932</v>
      </c>
      <c r="Q1661" t="s">
        <v>10</v>
      </c>
      <c r="R1661" s="1">
        <v>44486</v>
      </c>
      <c r="S1661" t="s">
        <v>773</v>
      </c>
      <c r="T1661" t="s">
        <v>119</v>
      </c>
      <c r="U1661" t="s">
        <v>176</v>
      </c>
      <c r="V1661" t="s">
        <v>61</v>
      </c>
      <c r="W1661">
        <v>3311</v>
      </c>
      <c r="X1661" t="s">
        <v>2706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45332</v>
      </c>
      <c r="AW1661" s="106">
        <v>4</v>
      </c>
      <c r="AX1661" s="40">
        <f>VLOOKUP(dummy_data!$AU1661,dummy_oppeained!B:C,2,0)</f>
        <v>8</v>
      </c>
      <c r="AY1661" s="22" t="str">
        <f>VLOOKUP(AT1661,dummy_oppeained!B:D,3,0)</f>
        <v>eksam (eristav hindamine)</v>
      </c>
      <c r="AZ1661" s="72">
        <f>VLOOKUP(AS:AS,hinded_abi!B:D,3,0)</f>
        <v>3</v>
      </c>
      <c r="BA1661" s="26">
        <f t="shared" si="75"/>
        <v>24</v>
      </c>
      <c r="BB1661" s="27">
        <f t="shared" si="76"/>
        <v>8</v>
      </c>
      <c r="BC1661" s="95" t="str">
        <f t="shared" si="77"/>
        <v>S00068_36703140027_õppeaine65_45332</v>
      </c>
      <c r="BD1661" s="99">
        <f>COUNTIF($BC$2:BC1661, BC1661)</f>
        <v>1</v>
      </c>
    </row>
    <row r="1662" spans="1:56" hidden="1" x14ac:dyDescent="0.25">
      <c r="A1662" t="s">
        <v>374</v>
      </c>
      <c r="B1662" t="s">
        <v>252</v>
      </c>
      <c r="C1662" t="s">
        <v>174</v>
      </c>
      <c r="D1662" t="s">
        <v>917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932</v>
      </c>
      <c r="Q1662" t="s">
        <v>10</v>
      </c>
      <c r="R1662" s="1">
        <v>44486</v>
      </c>
      <c r="S1662" t="s">
        <v>773</v>
      </c>
      <c r="T1662" t="s">
        <v>119</v>
      </c>
      <c r="U1662" t="s">
        <v>176</v>
      </c>
      <c r="V1662" t="s">
        <v>61</v>
      </c>
      <c r="W1662">
        <v>3311</v>
      </c>
      <c r="X1662" t="s">
        <v>2706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44967</v>
      </c>
      <c r="AW1662" s="106">
        <v>4</v>
      </c>
      <c r="AX1662" s="15">
        <f>VLOOKUP(dummy_data!$AU1662,dummy_oppeained!B:C,2,0)</f>
        <v>5</v>
      </c>
      <c r="AY1662" s="22" t="str">
        <f>VLOOKUP(AT1662,dummy_oppeained!B:D,3,0)</f>
        <v>hindeline arvestus (eristav hindamine)</v>
      </c>
      <c r="AZ1662" s="72">
        <f>VLOOKUP(AS:AS,hinded_abi!B:D,3,0)</f>
        <v>0</v>
      </c>
      <c r="BA1662" s="26">
        <f t="shared" si="75"/>
        <v>0</v>
      </c>
      <c r="BB1662" s="27">
        <f t="shared" si="76"/>
        <v>5</v>
      </c>
      <c r="BC1662" s="95" t="str">
        <f t="shared" si="77"/>
        <v>S00068_36703140027_õppeaine39_44967</v>
      </c>
      <c r="BD1662" s="99">
        <f>COUNTIF($BC$2:BC1662, BC1662)</f>
        <v>1</v>
      </c>
    </row>
    <row r="1663" spans="1:56" hidden="1" x14ac:dyDescent="0.25">
      <c r="A1663" t="s">
        <v>374</v>
      </c>
      <c r="B1663" t="s">
        <v>252</v>
      </c>
      <c r="C1663" t="s">
        <v>174</v>
      </c>
      <c r="D1663" t="s">
        <v>917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932</v>
      </c>
      <c r="Q1663" t="s">
        <v>10</v>
      </c>
      <c r="R1663" s="1">
        <v>44486</v>
      </c>
      <c r="S1663" t="s">
        <v>773</v>
      </c>
      <c r="T1663" t="s">
        <v>119</v>
      </c>
      <c r="U1663" t="s">
        <v>176</v>
      </c>
      <c r="V1663" t="s">
        <v>61</v>
      </c>
      <c r="W1663">
        <v>3311</v>
      </c>
      <c r="X1663" t="s">
        <v>2706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45179</v>
      </c>
      <c r="AW1663" s="106">
        <v>4</v>
      </c>
      <c r="AX1663" s="40">
        <f>VLOOKUP(dummy_data!$AU1663,dummy_oppeained!B:C,2,0)</f>
        <v>6</v>
      </c>
      <c r="AY1663" s="22" t="str">
        <f>VLOOKUP(AT1663,dummy_oppeained!B:D,3,0)</f>
        <v>hindeline arvestus (eristav hindamine)</v>
      </c>
      <c r="AZ1663" s="72">
        <f>VLOOKUP(AS:AS,hinded_abi!B:D,3,0)</f>
        <v>2</v>
      </c>
      <c r="BA1663" s="26">
        <f t="shared" si="75"/>
        <v>12</v>
      </c>
      <c r="BB1663" s="27">
        <f t="shared" si="76"/>
        <v>6</v>
      </c>
      <c r="BC1663" s="95" t="str">
        <f t="shared" si="77"/>
        <v>S00068_36703140027_õppeaine8_45179</v>
      </c>
      <c r="BD1663" s="99">
        <f>COUNTIF($BC$2:BC1663, BC1663)</f>
        <v>1</v>
      </c>
    </row>
    <row r="1664" spans="1:56" hidden="1" x14ac:dyDescent="0.25">
      <c r="A1664" t="s">
        <v>374</v>
      </c>
      <c r="B1664" t="s">
        <v>252</v>
      </c>
      <c r="C1664" t="s">
        <v>174</v>
      </c>
      <c r="D1664" t="s">
        <v>917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932</v>
      </c>
      <c r="Q1664" t="s">
        <v>10</v>
      </c>
      <c r="R1664" s="1">
        <v>44486</v>
      </c>
      <c r="S1664" t="s">
        <v>773</v>
      </c>
      <c r="T1664" t="s">
        <v>119</v>
      </c>
      <c r="U1664" t="s">
        <v>176</v>
      </c>
      <c r="V1664" t="s">
        <v>61</v>
      </c>
      <c r="W1664">
        <v>3311</v>
      </c>
      <c r="X1664" t="s">
        <v>2706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44602</v>
      </c>
      <c r="AW1664" s="106">
        <v>4</v>
      </c>
      <c r="AX1664" s="15">
        <f>VLOOKUP(dummy_data!$AU1664,dummy_oppeained!B:C,2,0)</f>
        <v>3</v>
      </c>
      <c r="AY1664" s="22" t="str">
        <f>VLOOKUP(AT1664,dummy_oppeained!B:D,3,0)</f>
        <v>arvestus (mitteeristav)</v>
      </c>
      <c r="AZ1664" s="72" t="str">
        <f>VLOOKUP(AS:AS,hinded_abi!B:D,3,0)</f>
        <v>NULL</v>
      </c>
      <c r="BA1664" s="26" t="str">
        <f t="shared" si="75"/>
        <v/>
      </c>
      <c r="BB1664" s="27">
        <f t="shared" si="76"/>
        <v>0</v>
      </c>
      <c r="BC1664" s="95" t="str">
        <f t="shared" si="77"/>
        <v>S00068_36703140027_õppeaine1_44602</v>
      </c>
      <c r="BD1664" s="99">
        <f>COUNTIF($BC$2:BC1664, BC1664)</f>
        <v>1</v>
      </c>
    </row>
    <row r="1665" spans="1:56" hidden="1" x14ac:dyDescent="0.25">
      <c r="A1665" t="s">
        <v>374</v>
      </c>
      <c r="B1665" t="s">
        <v>252</v>
      </c>
      <c r="C1665" t="s">
        <v>174</v>
      </c>
      <c r="D1665" t="s">
        <v>917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932</v>
      </c>
      <c r="Q1665" t="s">
        <v>10</v>
      </c>
      <c r="R1665" s="1">
        <v>44486</v>
      </c>
      <c r="S1665" t="s">
        <v>773</v>
      </c>
      <c r="T1665" t="s">
        <v>119</v>
      </c>
      <c r="U1665" t="s">
        <v>176</v>
      </c>
      <c r="V1665" t="s">
        <v>61</v>
      </c>
      <c r="W1665">
        <v>3311</v>
      </c>
      <c r="X1665" t="s">
        <v>2706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44602</v>
      </c>
      <c r="AW1665" s="106">
        <v>4</v>
      </c>
      <c r="AX1665" s="40">
        <f>VLOOKUP(dummy_data!$AU1665,dummy_oppeained!B:C,2,0)</f>
        <v>3</v>
      </c>
      <c r="AY1665" s="22" t="str">
        <f>VLOOKUP(AT1665,dummy_oppeained!B:D,3,0)</f>
        <v>arvestus (mitteeristav)</v>
      </c>
      <c r="AZ1665" s="72">
        <f>VLOOKUP(AS:AS,hinded_abi!B:D,3,0)</f>
        <v>0</v>
      </c>
      <c r="BA1665" s="26">
        <f t="shared" si="75"/>
        <v>0</v>
      </c>
      <c r="BB1665" s="27">
        <f t="shared" si="76"/>
        <v>0</v>
      </c>
      <c r="BC1665" s="95" t="str">
        <f t="shared" si="77"/>
        <v>S00068_36703140027_õppeaine48_44602</v>
      </c>
      <c r="BD1665" s="99">
        <f>COUNTIF($BC$2:BC1665, BC1665)</f>
        <v>1</v>
      </c>
    </row>
    <row r="1666" spans="1:56" hidden="1" x14ac:dyDescent="0.25">
      <c r="A1666" t="s">
        <v>374</v>
      </c>
      <c r="B1666" t="s">
        <v>252</v>
      </c>
      <c r="C1666" t="s">
        <v>174</v>
      </c>
      <c r="D1666" t="s">
        <v>917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932</v>
      </c>
      <c r="Q1666" t="s">
        <v>10</v>
      </c>
      <c r="R1666" s="1">
        <v>44486</v>
      </c>
      <c r="S1666" t="s">
        <v>773</v>
      </c>
      <c r="T1666" t="s">
        <v>119</v>
      </c>
      <c r="U1666" t="s">
        <v>176</v>
      </c>
      <c r="V1666" t="s">
        <v>61</v>
      </c>
      <c r="W1666">
        <v>3311</v>
      </c>
      <c r="X1666" t="s">
        <v>2706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45179</v>
      </c>
      <c r="AW1666" s="106">
        <v>4</v>
      </c>
      <c r="AX1666" s="15">
        <f>VLOOKUP(dummy_data!$AU1666,dummy_oppeained!B:C,2,0)</f>
        <v>2</v>
      </c>
      <c r="AY1666" s="22" t="str">
        <f>VLOOKUP(AT1666,dummy_oppeained!B:D,3,0)</f>
        <v>arvestus (mitteeristav)</v>
      </c>
      <c r="AZ1666" s="72" t="str">
        <f>VLOOKUP(AS:AS,hinded_abi!B:D,3,0)</f>
        <v>NULL</v>
      </c>
      <c r="BA1666" s="26" t="str">
        <f t="shared" si="75"/>
        <v/>
      </c>
      <c r="BB1666" s="27">
        <f t="shared" si="76"/>
        <v>0</v>
      </c>
      <c r="BC1666" s="95" t="str">
        <f t="shared" si="77"/>
        <v>S00068_36703140027_õppeaine46_45179</v>
      </c>
      <c r="BD1666" s="99">
        <f>COUNTIF($BC$2:BC1666, BC1666)</f>
        <v>1</v>
      </c>
    </row>
    <row r="1667" spans="1:56" hidden="1" x14ac:dyDescent="0.25">
      <c r="A1667" t="s">
        <v>374</v>
      </c>
      <c r="B1667" t="s">
        <v>252</v>
      </c>
      <c r="C1667" t="s">
        <v>174</v>
      </c>
      <c r="D1667" t="s">
        <v>917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932</v>
      </c>
      <c r="Q1667" t="s">
        <v>10</v>
      </c>
      <c r="R1667" s="1">
        <v>44486</v>
      </c>
      <c r="S1667" t="s">
        <v>773</v>
      </c>
      <c r="T1667" t="s">
        <v>119</v>
      </c>
      <c r="U1667" t="s">
        <v>176</v>
      </c>
      <c r="V1667" t="s">
        <v>61</v>
      </c>
      <c r="W1667">
        <v>3311</v>
      </c>
      <c r="X1667" t="s">
        <v>2706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44814</v>
      </c>
      <c r="AW1667" s="106">
        <v>4</v>
      </c>
      <c r="AX1667" s="40">
        <f>VLOOKUP(dummy_data!$AU1667,dummy_oppeained!B:C,2,0)</f>
        <v>3</v>
      </c>
      <c r="AY1667" s="22" t="str">
        <f>VLOOKUP(AT1667,dummy_oppeained!B:D,3,0)</f>
        <v>arvestus (mitteeristav)</v>
      </c>
      <c r="AZ1667" s="72" t="str">
        <f>VLOOKUP(AS:AS,hinded_abi!B:D,3,0)</f>
        <v>NULL</v>
      </c>
      <c r="BA1667" s="26" t="str">
        <f t="shared" ref="BA1667:BA1730" si="78">IF(AY1667&lt;&gt;"arvestus(mitteeristav)", IF(ISNUMBER(AZ1667), AX1667*AZ1667, ""), "")</f>
        <v/>
      </c>
      <c r="BB1667" s="27">
        <f t="shared" ref="BB1667:BB1730" si="79">IF(AY1667&lt;&gt;"arvestus (mitteeristav)",AX1667,0)</f>
        <v>0</v>
      </c>
      <c r="BC1667" s="95" t="str">
        <f t="shared" ref="BC1667:BC1730" si="80">_xlfn.CONCAT(A1667,"_",E1667,"_",AT1667,"_",AV1667)</f>
        <v>S00068_36703140027_õppeaine87_44814</v>
      </c>
      <c r="BD1667" s="99">
        <f>COUNTIF($BC$2:BC1667, BC1667)</f>
        <v>1</v>
      </c>
    </row>
    <row r="1668" spans="1:56" hidden="1" x14ac:dyDescent="0.25">
      <c r="A1668" t="s">
        <v>374</v>
      </c>
      <c r="B1668" t="s">
        <v>252</v>
      </c>
      <c r="C1668" t="s">
        <v>174</v>
      </c>
      <c r="D1668" t="s">
        <v>917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932</v>
      </c>
      <c r="Q1668" t="s">
        <v>10</v>
      </c>
      <c r="R1668" s="1">
        <v>44486</v>
      </c>
      <c r="S1668" t="s">
        <v>773</v>
      </c>
      <c r="T1668" t="s">
        <v>119</v>
      </c>
      <c r="U1668" t="s">
        <v>176</v>
      </c>
      <c r="V1668" t="s">
        <v>61</v>
      </c>
      <c r="W1668">
        <v>3311</v>
      </c>
      <c r="X1668" t="s">
        <v>2706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45698</v>
      </c>
      <c r="AW1668" s="106">
        <v>4</v>
      </c>
      <c r="AX1668" s="15">
        <f>VLOOKUP(dummy_data!$AU1668,dummy_oppeained!B:C,2,0)</f>
        <v>10</v>
      </c>
      <c r="AY1668" s="22" t="str">
        <f>VLOOKUP(AT1668,dummy_oppeained!B:D,3,0)</f>
        <v>eksam (eristav hindamine)</v>
      </c>
      <c r="AZ1668" s="72">
        <f>VLOOKUP(AS:AS,hinded_abi!B:D,3,0)</f>
        <v>3</v>
      </c>
      <c r="BA1668" s="26">
        <f t="shared" si="78"/>
        <v>30</v>
      </c>
      <c r="BB1668" s="27">
        <f t="shared" si="79"/>
        <v>10</v>
      </c>
      <c r="BC1668" s="95" t="str">
        <f t="shared" si="80"/>
        <v>S00068_36703140027_õppeaine11_45698</v>
      </c>
      <c r="BD1668" s="99">
        <f>COUNTIF($BC$2:BC1668, BC1668)</f>
        <v>1</v>
      </c>
    </row>
    <row r="1669" spans="1:56" hidden="1" x14ac:dyDescent="0.25">
      <c r="A1669" t="s">
        <v>374</v>
      </c>
      <c r="B1669" t="s">
        <v>252</v>
      </c>
      <c r="C1669" t="s">
        <v>174</v>
      </c>
      <c r="D1669" t="s">
        <v>917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932</v>
      </c>
      <c r="Q1669" t="s">
        <v>10</v>
      </c>
      <c r="R1669" s="1">
        <v>44486</v>
      </c>
      <c r="S1669" t="s">
        <v>773</v>
      </c>
      <c r="T1669" t="s">
        <v>119</v>
      </c>
      <c r="U1669" t="s">
        <v>176</v>
      </c>
      <c r="V1669" t="s">
        <v>61</v>
      </c>
      <c r="W1669">
        <v>3311</v>
      </c>
      <c r="X1669" t="s">
        <v>2706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44237</v>
      </c>
      <c r="AW1669" s="106">
        <v>4</v>
      </c>
      <c r="AX1669" s="40">
        <f>VLOOKUP(dummy_data!$AU1669,dummy_oppeained!B:C,2,0)</f>
        <v>6</v>
      </c>
      <c r="AY1669" s="22" t="str">
        <f>VLOOKUP(AT1669,dummy_oppeained!B:D,3,0)</f>
        <v>hindeline arvestus (eristav hindamine)</v>
      </c>
      <c r="AZ1669" s="72">
        <f>VLOOKUP(AS:AS,hinded_abi!B:D,3,0)</f>
        <v>1</v>
      </c>
      <c r="BA1669" s="26">
        <f t="shared" si="78"/>
        <v>6</v>
      </c>
      <c r="BB1669" s="27">
        <f t="shared" si="79"/>
        <v>6</v>
      </c>
      <c r="BC1669" s="95" t="str">
        <f t="shared" si="80"/>
        <v>S00068_36703140027_õppeaine42_44237</v>
      </c>
      <c r="BD1669" s="99">
        <f>COUNTIF($BC$2:BC1669, BC1669)</f>
        <v>1</v>
      </c>
    </row>
    <row r="1670" spans="1:56" hidden="1" x14ac:dyDescent="0.25">
      <c r="A1670" t="s">
        <v>374</v>
      </c>
      <c r="B1670" t="s">
        <v>252</v>
      </c>
      <c r="C1670" t="s">
        <v>174</v>
      </c>
      <c r="D1670" t="s">
        <v>917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932</v>
      </c>
      <c r="Q1670" t="s">
        <v>10</v>
      </c>
      <c r="R1670" s="1">
        <v>44486</v>
      </c>
      <c r="S1670" t="s">
        <v>773</v>
      </c>
      <c r="T1670" t="s">
        <v>119</v>
      </c>
      <c r="U1670" t="s">
        <v>176</v>
      </c>
      <c r="V1670" t="s">
        <v>61</v>
      </c>
      <c r="W1670">
        <v>3311</v>
      </c>
      <c r="X1670" t="s">
        <v>2706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45545</v>
      </c>
      <c r="AW1670" s="106">
        <v>4</v>
      </c>
      <c r="AX1670" s="40">
        <f>VLOOKUP(dummy_data!$AU1670,dummy_oppeained!B:C,2,0)</f>
        <v>5</v>
      </c>
      <c r="AY1670" s="22" t="str">
        <f>VLOOKUP(AT1670,dummy_oppeained!B:D,3,0)</f>
        <v>hindeline arvestus (eristav hindamine)</v>
      </c>
      <c r="AZ1670" s="72">
        <f>VLOOKUP(AS:AS,hinded_abi!B:D,3,0)</f>
        <v>0</v>
      </c>
      <c r="BA1670" s="26">
        <f t="shared" si="78"/>
        <v>0</v>
      </c>
      <c r="BB1670" s="27">
        <f t="shared" si="79"/>
        <v>5</v>
      </c>
      <c r="BC1670" s="95" t="str">
        <f t="shared" si="80"/>
        <v>S00068_36703140027_õppeaine68_45545</v>
      </c>
      <c r="BD1670" s="99">
        <f>COUNTIF($BC$2:BC1670, BC1670)</f>
        <v>1</v>
      </c>
    </row>
    <row r="1671" spans="1:56" hidden="1" x14ac:dyDescent="0.25">
      <c r="A1671" t="s">
        <v>374</v>
      </c>
      <c r="B1671" t="s">
        <v>252</v>
      </c>
      <c r="C1671" t="s">
        <v>174</v>
      </c>
      <c r="D1671" t="s">
        <v>917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932</v>
      </c>
      <c r="Q1671" t="s">
        <v>10</v>
      </c>
      <c r="R1671" s="1">
        <v>44486</v>
      </c>
      <c r="S1671" t="s">
        <v>773</v>
      </c>
      <c r="T1671" t="s">
        <v>119</v>
      </c>
      <c r="U1671" t="s">
        <v>176</v>
      </c>
      <c r="V1671" t="s">
        <v>61</v>
      </c>
      <c r="W1671">
        <v>3311</v>
      </c>
      <c r="X1671" t="s">
        <v>2706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45332</v>
      </c>
      <c r="AW1671" s="106">
        <v>4</v>
      </c>
      <c r="AX1671" s="40">
        <f>VLOOKUP(dummy_data!$AU1671,dummy_oppeained!B:C,2,0)</f>
        <v>6</v>
      </c>
      <c r="AY1671" s="22" t="str">
        <f>VLOOKUP(AT1671,dummy_oppeained!B:D,3,0)</f>
        <v>hindeline arvestus (eristav hindamine)</v>
      </c>
      <c r="AZ1671" s="72">
        <f>VLOOKUP(AS:AS,hinded_abi!B:D,3,0)</f>
        <v>5</v>
      </c>
      <c r="BA1671" s="26">
        <f t="shared" si="78"/>
        <v>30</v>
      </c>
      <c r="BB1671" s="27">
        <f t="shared" si="79"/>
        <v>6</v>
      </c>
      <c r="BC1671" s="95" t="str">
        <f t="shared" si="80"/>
        <v>S00068_36703140027_õppeaine78_45332</v>
      </c>
      <c r="BD1671" s="99">
        <f>COUNTIF($BC$2:BC1671, BC1671)</f>
        <v>1</v>
      </c>
    </row>
    <row r="1672" spans="1:56" hidden="1" x14ac:dyDescent="0.25">
      <c r="A1672" t="s">
        <v>374</v>
      </c>
      <c r="B1672" t="s">
        <v>252</v>
      </c>
      <c r="C1672" t="s">
        <v>174</v>
      </c>
      <c r="D1672" t="s">
        <v>917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932</v>
      </c>
      <c r="Q1672" t="s">
        <v>10</v>
      </c>
      <c r="R1672" s="1">
        <v>44486</v>
      </c>
      <c r="S1672" t="s">
        <v>773</v>
      </c>
      <c r="T1672" t="s">
        <v>119</v>
      </c>
      <c r="U1672" t="s">
        <v>176</v>
      </c>
      <c r="V1672" t="s">
        <v>61</v>
      </c>
      <c r="W1672">
        <v>3311</v>
      </c>
      <c r="X1672" t="s">
        <v>2706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44084</v>
      </c>
      <c r="AW1672" s="106">
        <v>4</v>
      </c>
      <c r="AX1672" s="40">
        <f>VLOOKUP(dummy_data!$AU1672,dummy_oppeained!B:C,2,0)</f>
        <v>6</v>
      </c>
      <c r="AY1672" s="22" t="str">
        <f>VLOOKUP(AT1672,dummy_oppeained!B:D,3,0)</f>
        <v>hindeline arvestus (eristav hindamine)</v>
      </c>
      <c r="AZ1672" s="72">
        <f>VLOOKUP(AS:AS,hinded_abi!B:D,3,0)</f>
        <v>0</v>
      </c>
      <c r="BA1672" s="26">
        <f t="shared" si="78"/>
        <v>0</v>
      </c>
      <c r="BB1672" s="27">
        <f t="shared" si="79"/>
        <v>6</v>
      </c>
      <c r="BC1672" s="95" t="str">
        <f t="shared" si="80"/>
        <v>S00068_36703140027_õppeaine56_44084</v>
      </c>
      <c r="BD1672" s="99">
        <f>COUNTIF($BC$2:BC1672, BC1672)</f>
        <v>1</v>
      </c>
    </row>
    <row r="1673" spans="1:56" hidden="1" x14ac:dyDescent="0.25">
      <c r="A1673" t="s">
        <v>374</v>
      </c>
      <c r="B1673" t="s">
        <v>252</v>
      </c>
      <c r="C1673" t="s">
        <v>174</v>
      </c>
      <c r="D1673" t="s">
        <v>917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932</v>
      </c>
      <c r="Q1673" t="s">
        <v>10</v>
      </c>
      <c r="R1673" s="1">
        <v>44486</v>
      </c>
      <c r="S1673" t="s">
        <v>773</v>
      </c>
      <c r="T1673" t="s">
        <v>119</v>
      </c>
      <c r="U1673" t="s">
        <v>176</v>
      </c>
      <c r="V1673" t="s">
        <v>61</v>
      </c>
      <c r="W1673">
        <v>3311</v>
      </c>
      <c r="X1673" t="s">
        <v>2706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44237</v>
      </c>
      <c r="AW1673" s="106">
        <v>4</v>
      </c>
      <c r="AX1673" s="40">
        <f>VLOOKUP(dummy_data!$AU1673,dummy_oppeained!B:C,2,0)</f>
        <v>8</v>
      </c>
      <c r="AY1673" s="22" t="str">
        <f>VLOOKUP(AT1673,dummy_oppeained!B:D,3,0)</f>
        <v>eksam (eristav hindamine)</v>
      </c>
      <c r="AZ1673" s="72">
        <f>VLOOKUP(AS:AS,hinded_abi!B:D,3,0)</f>
        <v>0</v>
      </c>
      <c r="BA1673" s="26">
        <f t="shared" si="78"/>
        <v>0</v>
      </c>
      <c r="BB1673" s="27">
        <f t="shared" si="79"/>
        <v>8</v>
      </c>
      <c r="BC1673" s="95" t="str">
        <f t="shared" si="80"/>
        <v>S00068_36703140027_õppeaine9_44237</v>
      </c>
      <c r="BD1673" s="99">
        <f>COUNTIF($BC$2:BC1673, BC1673)</f>
        <v>1</v>
      </c>
    </row>
    <row r="1674" spans="1:56" hidden="1" x14ac:dyDescent="0.25">
      <c r="A1674" t="s">
        <v>374</v>
      </c>
      <c r="B1674" t="s">
        <v>252</v>
      </c>
      <c r="C1674" t="s">
        <v>174</v>
      </c>
      <c r="D1674" t="s">
        <v>917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932</v>
      </c>
      <c r="Q1674" t="s">
        <v>10</v>
      </c>
      <c r="R1674" s="1">
        <v>44486</v>
      </c>
      <c r="S1674" t="s">
        <v>773</v>
      </c>
      <c r="T1674" t="s">
        <v>119</v>
      </c>
      <c r="U1674" t="s">
        <v>176</v>
      </c>
      <c r="V1674" t="s">
        <v>61</v>
      </c>
      <c r="W1674">
        <v>3311</v>
      </c>
      <c r="X1674" t="s">
        <v>2706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44084</v>
      </c>
      <c r="AW1674" s="106">
        <v>4</v>
      </c>
      <c r="AX1674" s="40">
        <f>VLOOKUP(dummy_data!$AU1674,dummy_oppeained!B:C,2,0)</f>
        <v>3</v>
      </c>
      <c r="AY1674" s="22" t="str">
        <f>VLOOKUP(AT1674,dummy_oppeained!B:D,3,0)</f>
        <v>arvestus (mitteeristav)</v>
      </c>
      <c r="AZ1674" s="72" t="str">
        <f>VLOOKUP(AS:AS,hinded_abi!B:D,3,0)</f>
        <v>NULL</v>
      </c>
      <c r="BA1674" s="26" t="str">
        <f t="shared" si="78"/>
        <v/>
      </c>
      <c r="BB1674" s="27">
        <f t="shared" si="79"/>
        <v>0</v>
      </c>
      <c r="BC1674" s="95" t="str">
        <f t="shared" si="80"/>
        <v>S00068_36703140027_õppeaine17_44084</v>
      </c>
      <c r="BD1674" s="99">
        <f>COUNTIF($BC$2:BC1674, BC1674)</f>
        <v>1</v>
      </c>
    </row>
    <row r="1675" spans="1:56" hidden="1" x14ac:dyDescent="0.25">
      <c r="A1675" t="s">
        <v>374</v>
      </c>
      <c r="B1675" t="s">
        <v>252</v>
      </c>
      <c r="C1675" t="s">
        <v>174</v>
      </c>
      <c r="D1675" t="s">
        <v>917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932</v>
      </c>
      <c r="Q1675" t="s">
        <v>10</v>
      </c>
      <c r="R1675" s="1">
        <v>44486</v>
      </c>
      <c r="S1675" t="s">
        <v>773</v>
      </c>
      <c r="T1675" t="s">
        <v>119</v>
      </c>
      <c r="U1675" t="s">
        <v>176</v>
      </c>
      <c r="V1675" t="s">
        <v>61</v>
      </c>
      <c r="W1675">
        <v>3311</v>
      </c>
      <c r="X1675" t="s">
        <v>2706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44602</v>
      </c>
      <c r="AW1675" s="106">
        <v>4</v>
      </c>
      <c r="AX1675" s="40">
        <f>VLOOKUP(dummy_data!$AU1675,dummy_oppeained!B:C,2,0)</f>
        <v>5</v>
      </c>
      <c r="AY1675" s="22" t="str">
        <f>VLOOKUP(AT1675,dummy_oppeained!B:D,3,0)</f>
        <v>hindeline arvestus (eristav hindamine)</v>
      </c>
      <c r="AZ1675" s="72">
        <f>VLOOKUP(AS:AS,hinded_abi!B:D,3,0)</f>
        <v>4</v>
      </c>
      <c r="BA1675" s="26">
        <f t="shared" si="78"/>
        <v>20</v>
      </c>
      <c r="BB1675" s="27">
        <f t="shared" si="79"/>
        <v>5</v>
      </c>
      <c r="BC1675" s="95" t="str">
        <f t="shared" si="80"/>
        <v>S00068_36703140027_õppeaine54_44602</v>
      </c>
      <c r="BD1675" s="99">
        <f>COUNTIF($BC$2:BC1675, BC1675)</f>
        <v>1</v>
      </c>
    </row>
    <row r="1676" spans="1:56" hidden="1" x14ac:dyDescent="0.25">
      <c r="A1676" t="s">
        <v>374</v>
      </c>
      <c r="B1676" t="s">
        <v>252</v>
      </c>
      <c r="C1676" t="s">
        <v>174</v>
      </c>
      <c r="D1676" t="s">
        <v>917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932</v>
      </c>
      <c r="Q1676" t="s">
        <v>10</v>
      </c>
      <c r="R1676" s="1">
        <v>44486</v>
      </c>
      <c r="S1676" t="s">
        <v>773</v>
      </c>
      <c r="T1676" t="s">
        <v>119</v>
      </c>
      <c r="U1676" t="s">
        <v>176</v>
      </c>
      <c r="V1676" t="s">
        <v>61</v>
      </c>
      <c r="W1676">
        <v>3311</v>
      </c>
      <c r="X1676" t="s">
        <v>2706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45698</v>
      </c>
      <c r="AW1676" s="106">
        <v>4</v>
      </c>
      <c r="AX1676" s="40">
        <f>VLOOKUP(dummy_data!$AU1676,dummy_oppeained!B:C,2,0)</f>
        <v>2</v>
      </c>
      <c r="AY1676" s="22" t="str">
        <f>VLOOKUP(AT1676,dummy_oppeained!B:D,3,0)</f>
        <v>arvestus (mitteeristav)</v>
      </c>
      <c r="AZ1676" s="72">
        <f>VLOOKUP(AS:AS,hinded_abi!B:D,3,0)</f>
        <v>0</v>
      </c>
      <c r="BA1676" s="26">
        <f t="shared" si="78"/>
        <v>0</v>
      </c>
      <c r="BB1676" s="27">
        <f t="shared" si="79"/>
        <v>0</v>
      </c>
      <c r="BC1676" s="95" t="str">
        <f t="shared" si="80"/>
        <v>S00068_36703140027_õppeaine89_45698</v>
      </c>
      <c r="BD1676" s="99">
        <f>COUNTIF($BC$2:BC1676, BC1676)</f>
        <v>1</v>
      </c>
    </row>
    <row r="1677" spans="1:56" hidden="1" x14ac:dyDescent="0.25">
      <c r="A1677" t="s">
        <v>374</v>
      </c>
      <c r="B1677" t="s">
        <v>252</v>
      </c>
      <c r="C1677" t="s">
        <v>174</v>
      </c>
      <c r="D1677" t="s">
        <v>917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932</v>
      </c>
      <c r="Q1677" t="s">
        <v>10</v>
      </c>
      <c r="R1677" s="1">
        <v>44486</v>
      </c>
      <c r="S1677" t="s">
        <v>773</v>
      </c>
      <c r="T1677" t="s">
        <v>119</v>
      </c>
      <c r="U1677" t="s">
        <v>176</v>
      </c>
      <c r="V1677" t="s">
        <v>61</v>
      </c>
      <c r="W1677">
        <v>3311</v>
      </c>
      <c r="X1677" t="s">
        <v>2706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44237</v>
      </c>
      <c r="AW1677" s="106">
        <v>4</v>
      </c>
      <c r="AX1677" s="40">
        <f>VLOOKUP(dummy_data!$AU1677,dummy_oppeained!B:C,2,0)</f>
        <v>9</v>
      </c>
      <c r="AY1677" s="22" t="str">
        <f>VLOOKUP(AT1677,dummy_oppeained!B:D,3,0)</f>
        <v>eksam (eristav hindamine)</v>
      </c>
      <c r="AZ1677" s="72">
        <f>VLOOKUP(AS:AS,hinded_abi!B:D,3,0)</f>
        <v>5</v>
      </c>
      <c r="BA1677" s="26">
        <f t="shared" si="78"/>
        <v>45</v>
      </c>
      <c r="BB1677" s="27">
        <f t="shared" si="79"/>
        <v>9</v>
      </c>
      <c r="BC1677" s="95" t="str">
        <f t="shared" si="80"/>
        <v>S00068_36703140027_õppeaine94_44237</v>
      </c>
      <c r="BD1677" s="99">
        <f>COUNTIF($BC$2:BC1677, BC1677)</f>
        <v>1</v>
      </c>
    </row>
    <row r="1678" spans="1:56" hidden="1" x14ac:dyDescent="0.25">
      <c r="A1678" t="s">
        <v>374</v>
      </c>
      <c r="B1678" t="s">
        <v>252</v>
      </c>
      <c r="C1678" t="s">
        <v>174</v>
      </c>
      <c r="D1678" t="s">
        <v>917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932</v>
      </c>
      <c r="Q1678" t="s">
        <v>10</v>
      </c>
      <c r="R1678" s="1">
        <v>44486</v>
      </c>
      <c r="S1678" t="s">
        <v>773</v>
      </c>
      <c r="T1678" t="s">
        <v>119</v>
      </c>
      <c r="U1678" t="s">
        <v>176</v>
      </c>
      <c r="V1678" t="s">
        <v>61</v>
      </c>
      <c r="W1678">
        <v>3311</v>
      </c>
      <c r="X1678" t="s">
        <v>2706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45910</v>
      </c>
      <c r="AW1678" s="106">
        <v>4</v>
      </c>
      <c r="AX1678" s="40">
        <f>VLOOKUP(dummy_data!$AU1678,dummy_oppeained!B:C,2,0)</f>
        <v>3</v>
      </c>
      <c r="AY1678" s="22" t="str">
        <f>VLOOKUP(AT1678,dummy_oppeained!B:D,3,0)</f>
        <v>arvestus (mitteeristav)</v>
      </c>
      <c r="AZ1678" s="72" t="str">
        <f>VLOOKUP(AS:AS,hinded_abi!B:D,3,0)</f>
        <v>NULL</v>
      </c>
      <c r="BA1678" s="26" t="str">
        <f t="shared" si="78"/>
        <v/>
      </c>
      <c r="BB1678" s="27">
        <f t="shared" si="79"/>
        <v>0</v>
      </c>
      <c r="BC1678" s="95" t="str">
        <f t="shared" si="80"/>
        <v>S00068_36703140027_õppeaine73_45910</v>
      </c>
      <c r="BD1678" s="99">
        <f>COUNTIF($BC$2:BC1678, BC1678)</f>
        <v>1</v>
      </c>
    </row>
    <row r="1679" spans="1:56" hidden="1" x14ac:dyDescent="0.25">
      <c r="A1679" t="s">
        <v>374</v>
      </c>
      <c r="B1679" t="s">
        <v>252</v>
      </c>
      <c r="C1679" t="s">
        <v>174</v>
      </c>
      <c r="D1679" t="s">
        <v>917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932</v>
      </c>
      <c r="Q1679" t="s">
        <v>10</v>
      </c>
      <c r="R1679" s="1">
        <v>44486</v>
      </c>
      <c r="S1679" t="s">
        <v>773</v>
      </c>
      <c r="T1679" t="s">
        <v>119</v>
      </c>
      <c r="U1679" t="s">
        <v>176</v>
      </c>
      <c r="V1679" t="s">
        <v>61</v>
      </c>
      <c r="W1679">
        <v>3311</v>
      </c>
      <c r="X1679" t="s">
        <v>2706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45698</v>
      </c>
      <c r="AW1679" s="106">
        <v>4</v>
      </c>
      <c r="AX1679" s="40">
        <f>VLOOKUP(dummy_data!$AU1679,dummy_oppeained!B:C,2,0)</f>
        <v>3</v>
      </c>
      <c r="AY1679" s="22" t="str">
        <f>VLOOKUP(AT1679,dummy_oppeained!B:D,3,0)</f>
        <v>arvestus (mitteeristav)</v>
      </c>
      <c r="AZ1679" s="72" t="str">
        <f>VLOOKUP(AS:AS,hinded_abi!B:D,3,0)</f>
        <v>NULL</v>
      </c>
      <c r="BA1679" s="26" t="str">
        <f t="shared" si="78"/>
        <v/>
      </c>
      <c r="BB1679" s="27">
        <f t="shared" si="79"/>
        <v>0</v>
      </c>
      <c r="BC1679" s="95" t="str">
        <f t="shared" si="80"/>
        <v>S00068_36703140027_õppeaine20_45698</v>
      </c>
      <c r="BD1679" s="99">
        <f>COUNTIF($BC$2:BC1679, BC1679)</f>
        <v>1</v>
      </c>
    </row>
    <row r="1680" spans="1:56" hidden="1" x14ac:dyDescent="0.25">
      <c r="A1680" t="s">
        <v>374</v>
      </c>
      <c r="B1680" t="s">
        <v>252</v>
      </c>
      <c r="C1680" t="s">
        <v>174</v>
      </c>
      <c r="D1680" t="s">
        <v>917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932</v>
      </c>
      <c r="Q1680" t="s">
        <v>10</v>
      </c>
      <c r="R1680" s="1">
        <v>44486</v>
      </c>
      <c r="S1680" t="s">
        <v>773</v>
      </c>
      <c r="T1680" t="s">
        <v>119</v>
      </c>
      <c r="U1680" t="s">
        <v>176</v>
      </c>
      <c r="V1680" t="s">
        <v>61</v>
      </c>
      <c r="W1680">
        <v>3311</v>
      </c>
      <c r="X1680" t="s">
        <v>2706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44449</v>
      </c>
      <c r="AW1680" s="106">
        <v>4</v>
      </c>
      <c r="AX1680" s="40">
        <f>VLOOKUP(dummy_data!$AU1680,dummy_oppeained!B:C,2,0)</f>
        <v>8</v>
      </c>
      <c r="AY1680" s="22" t="str">
        <f>VLOOKUP(AT1680,dummy_oppeained!B:D,3,0)</f>
        <v>eksam (eristav hindamine)</v>
      </c>
      <c r="AZ1680" s="72">
        <f>VLOOKUP(AS:AS,hinded_abi!B:D,3,0)</f>
        <v>4</v>
      </c>
      <c r="BA1680" s="26">
        <f t="shared" si="78"/>
        <v>32</v>
      </c>
      <c r="BB1680" s="27">
        <f t="shared" si="79"/>
        <v>8</v>
      </c>
      <c r="BC1680" s="95" t="str">
        <f t="shared" si="80"/>
        <v>S00068_36703140027_õppeaine37_44449</v>
      </c>
      <c r="BD1680" s="99">
        <f>COUNTIF($BC$2:BC1680, BC1680)</f>
        <v>1</v>
      </c>
    </row>
    <row r="1681" spans="1:56" hidden="1" x14ac:dyDescent="0.25">
      <c r="A1681" t="s">
        <v>374</v>
      </c>
      <c r="B1681" t="s">
        <v>252</v>
      </c>
      <c r="C1681" t="s">
        <v>174</v>
      </c>
      <c r="D1681" t="s">
        <v>917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932</v>
      </c>
      <c r="Q1681" t="s">
        <v>10</v>
      </c>
      <c r="R1681" s="1">
        <v>44486</v>
      </c>
      <c r="S1681" t="s">
        <v>773</v>
      </c>
      <c r="T1681" t="s">
        <v>119</v>
      </c>
      <c r="U1681" t="s">
        <v>176</v>
      </c>
      <c r="V1681" t="s">
        <v>61</v>
      </c>
      <c r="W1681">
        <v>3311</v>
      </c>
      <c r="X1681" t="s">
        <v>2706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45179</v>
      </c>
      <c r="AW1681" s="106">
        <v>4</v>
      </c>
      <c r="AX1681" s="40">
        <f>VLOOKUP(dummy_data!$AU1681,dummy_oppeained!B:C,2,0)</f>
        <v>6</v>
      </c>
      <c r="AY1681" s="22" t="str">
        <f>VLOOKUP(AT1681,dummy_oppeained!B:D,3,0)</f>
        <v>hindeline arvestus (eristav hindamine)</v>
      </c>
      <c r="AZ1681" s="72">
        <f>VLOOKUP(AS:AS,hinded_abi!B:D,3,0)</f>
        <v>5</v>
      </c>
      <c r="BA1681" s="26">
        <f t="shared" si="78"/>
        <v>30</v>
      </c>
      <c r="BB1681" s="27">
        <f t="shared" si="79"/>
        <v>6</v>
      </c>
      <c r="BC1681" s="95" t="str">
        <f t="shared" si="80"/>
        <v>S00068_36703140027_õppeaine58_45179</v>
      </c>
      <c r="BD1681" s="99">
        <f>COUNTIF($BC$2:BC1681, BC1681)</f>
        <v>1</v>
      </c>
    </row>
    <row r="1682" spans="1:56" hidden="1" x14ac:dyDescent="0.25">
      <c r="A1682" t="s">
        <v>374</v>
      </c>
      <c r="B1682" t="s">
        <v>252</v>
      </c>
      <c r="C1682" t="s">
        <v>174</v>
      </c>
      <c r="D1682" t="s">
        <v>917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932</v>
      </c>
      <c r="Q1682" t="s">
        <v>10</v>
      </c>
      <c r="R1682" s="1">
        <v>44486</v>
      </c>
      <c r="S1682" t="s">
        <v>773</v>
      </c>
      <c r="T1682" t="s">
        <v>119</v>
      </c>
      <c r="U1682" t="s">
        <v>176</v>
      </c>
      <c r="V1682" t="s">
        <v>61</v>
      </c>
      <c r="W1682">
        <v>3311</v>
      </c>
      <c r="X1682" t="s">
        <v>2706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45545</v>
      </c>
      <c r="AW1682" s="106">
        <v>4</v>
      </c>
      <c r="AX1682" s="40">
        <f>VLOOKUP(dummy_data!$AU1682,dummy_oppeained!B:C,2,0)</f>
        <v>3</v>
      </c>
      <c r="AY1682" s="22" t="str">
        <f>VLOOKUP(AT1682,dummy_oppeained!B:D,3,0)</f>
        <v>arvestus (mitteeristav)</v>
      </c>
      <c r="AZ1682" s="72" t="str">
        <f>VLOOKUP(AS:AS,hinded_abi!B:D,3,0)</f>
        <v>NULL</v>
      </c>
      <c r="BA1682" s="26" t="str">
        <f t="shared" si="78"/>
        <v/>
      </c>
      <c r="BB1682" s="27">
        <f t="shared" si="79"/>
        <v>0</v>
      </c>
      <c r="BC1682" s="95" t="str">
        <f t="shared" si="80"/>
        <v>S00068_36703140027_õppeaine31_45545</v>
      </c>
      <c r="BD1682" s="99">
        <f>COUNTIF($BC$2:BC1682, BC1682)</f>
        <v>1</v>
      </c>
    </row>
    <row r="1683" spans="1:56" hidden="1" x14ac:dyDescent="0.25">
      <c r="A1683" t="s">
        <v>374</v>
      </c>
      <c r="B1683" t="s">
        <v>252</v>
      </c>
      <c r="C1683" t="s">
        <v>174</v>
      </c>
      <c r="D1683" t="s">
        <v>917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932</v>
      </c>
      <c r="Q1683" t="s">
        <v>10</v>
      </c>
      <c r="R1683" s="1">
        <v>44486</v>
      </c>
      <c r="S1683" t="s">
        <v>773</v>
      </c>
      <c r="T1683" t="s">
        <v>119</v>
      </c>
      <c r="U1683" t="s">
        <v>176</v>
      </c>
      <c r="V1683" t="s">
        <v>61</v>
      </c>
      <c r="W1683">
        <v>3311</v>
      </c>
      <c r="X1683" t="s">
        <v>2706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45179</v>
      </c>
      <c r="AW1683" s="106">
        <v>4</v>
      </c>
      <c r="AX1683" s="40">
        <f>VLOOKUP(dummy_data!$AU1683,dummy_oppeained!B:C,2,0)</f>
        <v>6</v>
      </c>
      <c r="AY1683" s="22" t="str">
        <f>VLOOKUP(AT1683,dummy_oppeained!B:D,3,0)</f>
        <v>hindeline arvestus (eristav hindamine)</v>
      </c>
      <c r="AZ1683" s="72">
        <f>VLOOKUP(AS:AS,hinded_abi!B:D,3,0)</f>
        <v>3</v>
      </c>
      <c r="BA1683" s="26">
        <f t="shared" si="78"/>
        <v>18</v>
      </c>
      <c r="BB1683" s="27">
        <f t="shared" si="79"/>
        <v>6</v>
      </c>
      <c r="BC1683" s="95" t="str">
        <f t="shared" si="80"/>
        <v>S00068_36703140027_õppeaine84_45179</v>
      </c>
      <c r="BD1683" s="99">
        <f>COUNTIF($BC$2:BC1683, BC1683)</f>
        <v>1</v>
      </c>
    </row>
    <row r="1684" spans="1:56" hidden="1" x14ac:dyDescent="0.25">
      <c r="A1684" t="s">
        <v>374</v>
      </c>
      <c r="B1684" t="s">
        <v>252</v>
      </c>
      <c r="C1684" t="s">
        <v>174</v>
      </c>
      <c r="D1684" t="s">
        <v>917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932</v>
      </c>
      <c r="Q1684" t="s">
        <v>10</v>
      </c>
      <c r="R1684" s="1">
        <v>44486</v>
      </c>
      <c r="S1684" t="s">
        <v>773</v>
      </c>
      <c r="T1684" t="s">
        <v>119</v>
      </c>
      <c r="U1684" t="s">
        <v>176</v>
      </c>
      <c r="V1684" t="s">
        <v>61</v>
      </c>
      <c r="W1684">
        <v>3311</v>
      </c>
      <c r="X1684" t="s">
        <v>2706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45545</v>
      </c>
      <c r="AW1684" s="106">
        <v>4</v>
      </c>
      <c r="AX1684" s="40">
        <f>VLOOKUP(dummy_data!$AU1684,dummy_oppeained!B:C,2,0)</f>
        <v>6</v>
      </c>
      <c r="AY1684" s="22" t="str">
        <f>VLOOKUP(AT1684,dummy_oppeained!B:D,3,0)</f>
        <v>hindeline arvestus (eristav hindamine)</v>
      </c>
      <c r="AZ1684" s="72">
        <f>VLOOKUP(AS:AS,hinded_abi!B:D,3,0)</f>
        <v>2</v>
      </c>
      <c r="BA1684" s="26">
        <f t="shared" si="78"/>
        <v>12</v>
      </c>
      <c r="BB1684" s="27">
        <f t="shared" si="79"/>
        <v>6</v>
      </c>
      <c r="BC1684" s="95" t="str">
        <f t="shared" si="80"/>
        <v>S00068_36703140027_õppeaine64_45545</v>
      </c>
      <c r="BD1684" s="99">
        <f>COUNTIF($BC$2:BC1684, BC1684)</f>
        <v>1</v>
      </c>
    </row>
    <row r="1685" spans="1:56" hidden="1" x14ac:dyDescent="0.25">
      <c r="A1685" t="s">
        <v>374</v>
      </c>
      <c r="B1685" t="s">
        <v>252</v>
      </c>
      <c r="C1685" t="s">
        <v>174</v>
      </c>
      <c r="D1685" t="s">
        <v>917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932</v>
      </c>
      <c r="Q1685" t="s">
        <v>10</v>
      </c>
      <c r="R1685" s="1">
        <v>44486</v>
      </c>
      <c r="S1685" t="s">
        <v>773</v>
      </c>
      <c r="T1685" t="s">
        <v>119</v>
      </c>
      <c r="U1685" t="s">
        <v>176</v>
      </c>
      <c r="V1685" t="s">
        <v>61</v>
      </c>
      <c r="W1685">
        <v>3311</v>
      </c>
      <c r="X1685" t="s">
        <v>2706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45910</v>
      </c>
      <c r="AW1685" s="106">
        <v>4</v>
      </c>
      <c r="AX1685" s="40">
        <f>VLOOKUP(dummy_data!$AU1685,dummy_oppeained!B:C,2,0)</f>
        <v>5</v>
      </c>
      <c r="AY1685" s="22" t="str">
        <f>VLOOKUP(AT1685,dummy_oppeained!B:D,3,0)</f>
        <v>hindeline arvestus (eristav hindamine)</v>
      </c>
      <c r="AZ1685" s="72">
        <f>VLOOKUP(AS:AS,hinded_abi!B:D,3,0)</f>
        <v>3</v>
      </c>
      <c r="BA1685" s="26">
        <f t="shared" si="78"/>
        <v>15</v>
      </c>
      <c r="BB1685" s="27">
        <f t="shared" si="79"/>
        <v>5</v>
      </c>
      <c r="BC1685" s="95" t="str">
        <f t="shared" si="80"/>
        <v>S00068_36703140027_õppeaine95_45910</v>
      </c>
      <c r="BD1685" s="99">
        <f>COUNTIF($BC$2:BC1685, BC1685)</f>
        <v>1</v>
      </c>
    </row>
    <row r="1686" spans="1:56" hidden="1" x14ac:dyDescent="0.25">
      <c r="A1686" t="s">
        <v>374</v>
      </c>
      <c r="B1686" t="s">
        <v>252</v>
      </c>
      <c r="C1686" t="s">
        <v>174</v>
      </c>
      <c r="D1686" t="s">
        <v>917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932</v>
      </c>
      <c r="Q1686" t="s">
        <v>10</v>
      </c>
      <c r="R1686" s="1">
        <v>44486</v>
      </c>
      <c r="S1686" t="s">
        <v>773</v>
      </c>
      <c r="T1686" t="s">
        <v>119</v>
      </c>
      <c r="U1686" t="s">
        <v>176</v>
      </c>
      <c r="V1686" t="s">
        <v>61</v>
      </c>
      <c r="W1686">
        <v>3311</v>
      </c>
      <c r="X1686" t="s">
        <v>2706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44237</v>
      </c>
      <c r="AW1686" s="106">
        <v>4</v>
      </c>
      <c r="AX1686" s="40">
        <f>VLOOKUP(dummy_data!$AU1686,dummy_oppeained!B:C,2,0)</f>
        <v>6</v>
      </c>
      <c r="AY1686" s="22" t="str">
        <f>VLOOKUP(AT1686,dummy_oppeained!B:D,3,0)</f>
        <v>hindeline arvestus (eristav hindamine)</v>
      </c>
      <c r="AZ1686" s="72">
        <f>VLOOKUP(AS:AS,hinded_abi!B:D,3,0)</f>
        <v>0</v>
      </c>
      <c r="BA1686" s="26">
        <f t="shared" si="78"/>
        <v>0</v>
      </c>
      <c r="BB1686" s="27">
        <f t="shared" si="79"/>
        <v>6</v>
      </c>
      <c r="BC1686" s="95" t="str">
        <f t="shared" si="80"/>
        <v>S00068_36703140027_õppeaine83_44237</v>
      </c>
      <c r="BD1686" s="99">
        <f>COUNTIF($BC$2:BC1686, BC1686)</f>
        <v>1</v>
      </c>
    </row>
    <row r="1687" spans="1:56" hidden="1" x14ac:dyDescent="0.25">
      <c r="A1687" t="s">
        <v>374</v>
      </c>
      <c r="B1687" t="s">
        <v>252</v>
      </c>
      <c r="C1687" t="s">
        <v>174</v>
      </c>
      <c r="D1687" t="s">
        <v>917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932</v>
      </c>
      <c r="Q1687" t="s">
        <v>10</v>
      </c>
      <c r="R1687" s="1">
        <v>44486</v>
      </c>
      <c r="S1687" t="s">
        <v>773</v>
      </c>
      <c r="T1687" t="s">
        <v>119</v>
      </c>
      <c r="U1687" t="s">
        <v>176</v>
      </c>
      <c r="V1687" t="s">
        <v>61</v>
      </c>
      <c r="W1687">
        <v>3311</v>
      </c>
      <c r="X1687" t="s">
        <v>2706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44084</v>
      </c>
      <c r="AW1687" s="106">
        <v>4</v>
      </c>
      <c r="AX1687" s="40">
        <f>VLOOKUP(dummy_data!$AU1687,dummy_oppeained!B:C,2,0)</f>
        <v>3</v>
      </c>
      <c r="AY1687" s="22" t="str">
        <f>VLOOKUP(AT1687,dummy_oppeained!B:D,3,0)</f>
        <v>arvestus (mitteeristav)</v>
      </c>
      <c r="AZ1687" s="72" t="str">
        <f>VLOOKUP(AS:AS,hinded_abi!B:D,3,0)</f>
        <v>NULL</v>
      </c>
      <c r="BA1687" s="26" t="str">
        <f t="shared" si="78"/>
        <v/>
      </c>
      <c r="BB1687" s="27">
        <f t="shared" si="79"/>
        <v>0</v>
      </c>
      <c r="BC1687" s="95" t="str">
        <f t="shared" si="80"/>
        <v>S00068_36703140027_õppeaine59_44084</v>
      </c>
      <c r="BD1687" s="99">
        <f>COUNTIF($BC$2:BC1687, BC1687)</f>
        <v>1</v>
      </c>
    </row>
    <row r="1688" spans="1:56" hidden="1" x14ac:dyDescent="0.25">
      <c r="A1688" t="s">
        <v>374</v>
      </c>
      <c r="B1688" t="s">
        <v>252</v>
      </c>
      <c r="C1688" t="s">
        <v>174</v>
      </c>
      <c r="D1688" t="s">
        <v>917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932</v>
      </c>
      <c r="Q1688" t="s">
        <v>10</v>
      </c>
      <c r="R1688" s="1">
        <v>44486</v>
      </c>
      <c r="S1688" t="s">
        <v>773</v>
      </c>
      <c r="T1688" t="s">
        <v>119</v>
      </c>
      <c r="U1688" t="s">
        <v>176</v>
      </c>
      <c r="V1688" t="s">
        <v>61</v>
      </c>
      <c r="W1688">
        <v>3311</v>
      </c>
      <c r="X1688" t="s">
        <v>2706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45910</v>
      </c>
      <c r="AW1688" s="106">
        <v>4</v>
      </c>
      <c r="AX1688" s="40">
        <f>VLOOKUP(dummy_data!$AU1688,dummy_oppeained!B:C,2,0)</f>
        <v>8</v>
      </c>
      <c r="AY1688" s="22" t="str">
        <f>VLOOKUP(AT1688,dummy_oppeained!B:D,3,0)</f>
        <v>eksam (eristav hindamine)</v>
      </c>
      <c r="AZ1688" s="72">
        <f>VLOOKUP(AS:AS,hinded_abi!B:D,3,0)</f>
        <v>0</v>
      </c>
      <c r="BA1688" s="26">
        <f t="shared" si="78"/>
        <v>0</v>
      </c>
      <c r="BB1688" s="27">
        <f t="shared" si="79"/>
        <v>8</v>
      </c>
      <c r="BC1688" s="95" t="str">
        <f t="shared" si="80"/>
        <v>S00068_36703140027_õppeaine93_45910</v>
      </c>
      <c r="BD1688" s="99">
        <f>COUNTIF($BC$2:BC1688, BC1688)</f>
        <v>1</v>
      </c>
    </row>
    <row r="1689" spans="1:56" hidden="1" x14ac:dyDescent="0.25">
      <c r="A1689" t="s">
        <v>374</v>
      </c>
      <c r="B1689" t="s">
        <v>252</v>
      </c>
      <c r="C1689" t="s">
        <v>174</v>
      </c>
      <c r="D1689" t="s">
        <v>917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932</v>
      </c>
      <c r="Q1689" t="s">
        <v>10</v>
      </c>
      <c r="R1689" s="1">
        <v>44486</v>
      </c>
      <c r="S1689" t="s">
        <v>773</v>
      </c>
      <c r="T1689" t="s">
        <v>119</v>
      </c>
      <c r="U1689" t="s">
        <v>176</v>
      </c>
      <c r="V1689" t="s">
        <v>61</v>
      </c>
      <c r="W1689">
        <v>3311</v>
      </c>
      <c r="X1689" t="s">
        <v>2706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45179</v>
      </c>
      <c r="AW1689" s="106">
        <v>4</v>
      </c>
      <c r="AX1689" s="40">
        <f>VLOOKUP(dummy_data!$AU1689,dummy_oppeained!B:C,2,0)</f>
        <v>3</v>
      </c>
      <c r="AY1689" s="22" t="str">
        <f>VLOOKUP(AT1689,dummy_oppeained!B:D,3,0)</f>
        <v>arvestus (mitteeristav)</v>
      </c>
      <c r="AZ1689" s="72" t="str">
        <f>VLOOKUP(AS:AS,hinded_abi!B:D,3,0)</f>
        <v>NULL</v>
      </c>
      <c r="BA1689" s="26" t="str">
        <f t="shared" si="78"/>
        <v/>
      </c>
      <c r="BB1689" s="27">
        <f t="shared" si="79"/>
        <v>0</v>
      </c>
      <c r="BC1689" s="95" t="str">
        <f t="shared" si="80"/>
        <v>S00068_36703140027_õppeaine3_45179</v>
      </c>
      <c r="BD1689" s="99">
        <f>COUNTIF($BC$2:BC1689, BC1689)</f>
        <v>1</v>
      </c>
    </row>
    <row r="1690" spans="1:56" hidden="1" x14ac:dyDescent="0.25">
      <c r="A1690" t="s">
        <v>374</v>
      </c>
      <c r="B1690" t="s">
        <v>252</v>
      </c>
      <c r="C1690" t="s">
        <v>174</v>
      </c>
      <c r="D1690" t="s">
        <v>917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932</v>
      </c>
      <c r="Q1690" t="s">
        <v>10</v>
      </c>
      <c r="R1690" s="1">
        <v>44486</v>
      </c>
      <c r="S1690" t="s">
        <v>773</v>
      </c>
      <c r="T1690" t="s">
        <v>119</v>
      </c>
      <c r="U1690" t="s">
        <v>176</v>
      </c>
      <c r="V1690" t="s">
        <v>61</v>
      </c>
      <c r="W1690">
        <v>3311</v>
      </c>
      <c r="X1690" t="s">
        <v>2706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44967</v>
      </c>
      <c r="AW1690" s="106">
        <v>4</v>
      </c>
      <c r="AX1690" s="40">
        <f>VLOOKUP(dummy_data!$AU1690,dummy_oppeained!B:C,2,0)</f>
        <v>2</v>
      </c>
      <c r="AY1690" s="22" t="str">
        <f>VLOOKUP(AT1690,dummy_oppeained!B:D,3,0)</f>
        <v>arvestus (mitteeristav)</v>
      </c>
      <c r="AZ1690" s="72" t="str">
        <f>VLOOKUP(AS:AS,hinded_abi!B:D,3,0)</f>
        <v>NULL</v>
      </c>
      <c r="BA1690" s="26" t="str">
        <f t="shared" si="78"/>
        <v/>
      </c>
      <c r="BB1690" s="27">
        <f t="shared" si="79"/>
        <v>0</v>
      </c>
      <c r="BC1690" s="95" t="str">
        <f t="shared" si="80"/>
        <v>S00068_36703140027_õppeaine60_44967</v>
      </c>
      <c r="BD1690" s="99">
        <f>COUNTIF($BC$2:BC1690, BC1690)</f>
        <v>1</v>
      </c>
    </row>
    <row r="1691" spans="1:56" hidden="1" x14ac:dyDescent="0.25">
      <c r="A1691" t="s">
        <v>376</v>
      </c>
      <c r="B1691" t="s">
        <v>112</v>
      </c>
      <c r="C1691" t="s">
        <v>174</v>
      </c>
      <c r="D1691" t="s">
        <v>902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943</v>
      </c>
      <c r="Q1691" t="s">
        <v>117</v>
      </c>
      <c r="R1691" s="1">
        <v>44194</v>
      </c>
      <c r="S1691" t="s">
        <v>773</v>
      </c>
      <c r="T1691" t="s">
        <v>191</v>
      </c>
      <c r="U1691" t="s">
        <v>60</v>
      </c>
      <c r="V1691" t="s">
        <v>177</v>
      </c>
      <c r="W1691">
        <v>1467</v>
      </c>
      <c r="X1691" t="s">
        <v>2706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45179</v>
      </c>
      <c r="AW1691" s="106">
        <v>3.5</v>
      </c>
      <c r="AX1691" s="40">
        <f>VLOOKUP(dummy_data!$AU1691,dummy_oppeained!B:C,2,0)</f>
        <v>2</v>
      </c>
      <c r="AY1691" s="22" t="str">
        <f>VLOOKUP(AT1691,dummy_oppeained!B:D,3,0)</f>
        <v>arvestus (mitteeristav)</v>
      </c>
      <c r="AZ1691" s="72" t="str">
        <f>VLOOKUP(AS:AS,hinded_abi!B:D,3,0)</f>
        <v>NULL</v>
      </c>
      <c r="BA1691" s="26" t="str">
        <f t="shared" si="78"/>
        <v/>
      </c>
      <c r="BB1691" s="27">
        <f t="shared" si="79"/>
        <v>0</v>
      </c>
      <c r="BC1691" s="95" t="str">
        <f t="shared" si="80"/>
        <v>S00069_56912100090_õppeaine46_45179</v>
      </c>
      <c r="BD1691" s="99">
        <f>COUNTIF($BC$2:BC1691, BC1691)</f>
        <v>1</v>
      </c>
    </row>
    <row r="1692" spans="1:56" hidden="1" x14ac:dyDescent="0.25">
      <c r="A1692" t="s">
        <v>376</v>
      </c>
      <c r="B1692" t="s">
        <v>112</v>
      </c>
      <c r="C1692" t="s">
        <v>174</v>
      </c>
      <c r="D1692" t="s">
        <v>902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943</v>
      </c>
      <c r="Q1692" t="s">
        <v>117</v>
      </c>
      <c r="R1692" s="1">
        <v>44194</v>
      </c>
      <c r="S1692" t="s">
        <v>773</v>
      </c>
      <c r="T1692" t="s">
        <v>191</v>
      </c>
      <c r="U1692" t="s">
        <v>60</v>
      </c>
      <c r="V1692" t="s">
        <v>177</v>
      </c>
      <c r="W1692">
        <v>1467</v>
      </c>
      <c r="X1692" t="s">
        <v>2706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44084</v>
      </c>
      <c r="AW1692" s="106">
        <v>3.5</v>
      </c>
      <c r="AX1692" s="40">
        <f>VLOOKUP(dummy_data!$AU1692,dummy_oppeained!B:C,2,0)</f>
        <v>5</v>
      </c>
      <c r="AY1692" s="22" t="str">
        <f>VLOOKUP(AT1692,dummy_oppeained!B:D,3,0)</f>
        <v>hindeline arvestus (eristav hindamine)</v>
      </c>
      <c r="AZ1692" s="72">
        <f>VLOOKUP(AS:AS,hinded_abi!B:D,3,0)</f>
        <v>0</v>
      </c>
      <c r="BA1692" s="26">
        <f t="shared" si="78"/>
        <v>0</v>
      </c>
      <c r="BB1692" s="27">
        <f t="shared" si="79"/>
        <v>5</v>
      </c>
      <c r="BC1692" s="95" t="str">
        <f t="shared" si="80"/>
        <v>S00069_56912100090_õppeaine68_44084</v>
      </c>
      <c r="BD1692" s="99">
        <f>COUNTIF($BC$2:BC1692, BC1692)</f>
        <v>1</v>
      </c>
    </row>
    <row r="1693" spans="1:56" hidden="1" x14ac:dyDescent="0.25">
      <c r="A1693" t="s">
        <v>376</v>
      </c>
      <c r="B1693" t="s">
        <v>112</v>
      </c>
      <c r="C1693" t="s">
        <v>174</v>
      </c>
      <c r="D1693" t="s">
        <v>902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943</v>
      </c>
      <c r="Q1693" t="s">
        <v>117</v>
      </c>
      <c r="R1693" s="1">
        <v>44194</v>
      </c>
      <c r="S1693" t="s">
        <v>773</v>
      </c>
      <c r="T1693" t="s">
        <v>191</v>
      </c>
      <c r="U1693" t="s">
        <v>60</v>
      </c>
      <c r="V1693" t="s">
        <v>177</v>
      </c>
      <c r="W1693">
        <v>1467</v>
      </c>
      <c r="X1693" t="s">
        <v>2706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44237</v>
      </c>
      <c r="AW1693" s="106">
        <v>3.5</v>
      </c>
      <c r="AX1693" s="40">
        <f>VLOOKUP(dummy_data!$AU1693,dummy_oppeained!B:C,2,0)</f>
        <v>6</v>
      </c>
      <c r="AY1693" s="22" t="str">
        <f>VLOOKUP(AT1693,dummy_oppeained!B:D,3,0)</f>
        <v>hindeline arvestus (eristav hindamine)</v>
      </c>
      <c r="AZ1693" s="72">
        <f>VLOOKUP(AS:AS,hinded_abi!B:D,3,0)</f>
        <v>0</v>
      </c>
      <c r="BA1693" s="26">
        <f t="shared" si="78"/>
        <v>0</v>
      </c>
      <c r="BB1693" s="27">
        <f t="shared" si="79"/>
        <v>6</v>
      </c>
      <c r="BC1693" s="95" t="str">
        <f t="shared" si="80"/>
        <v>S00069_56912100090_õppeaine14_44237</v>
      </c>
      <c r="BD1693" s="99">
        <f>COUNTIF($BC$2:BC1693, BC1693)</f>
        <v>1</v>
      </c>
    </row>
    <row r="1694" spans="1:56" hidden="1" x14ac:dyDescent="0.25">
      <c r="A1694" t="s">
        <v>376</v>
      </c>
      <c r="B1694" t="s">
        <v>112</v>
      </c>
      <c r="C1694" t="s">
        <v>174</v>
      </c>
      <c r="D1694" t="s">
        <v>902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943</v>
      </c>
      <c r="Q1694" t="s">
        <v>117</v>
      </c>
      <c r="R1694" s="1">
        <v>44194</v>
      </c>
      <c r="S1694" t="s">
        <v>773</v>
      </c>
      <c r="T1694" t="s">
        <v>191</v>
      </c>
      <c r="U1694" t="s">
        <v>60</v>
      </c>
      <c r="V1694" t="s">
        <v>177</v>
      </c>
      <c r="W1694">
        <v>1467</v>
      </c>
      <c r="X1694" t="s">
        <v>2706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45698</v>
      </c>
      <c r="AW1694" s="106">
        <v>3.5</v>
      </c>
      <c r="AX1694" s="40">
        <f>VLOOKUP(dummy_data!$AU1694,dummy_oppeained!B:C,2,0)</f>
        <v>6</v>
      </c>
      <c r="AY1694" s="22" t="str">
        <f>VLOOKUP(AT1694,dummy_oppeained!B:D,3,0)</f>
        <v>hindeline arvestus (eristav hindamine)</v>
      </c>
      <c r="AZ1694" s="72">
        <f>VLOOKUP(AS:AS,hinded_abi!B:D,3,0)</f>
        <v>0</v>
      </c>
      <c r="BA1694" s="26">
        <f t="shared" si="78"/>
        <v>0</v>
      </c>
      <c r="BB1694" s="27">
        <f t="shared" si="79"/>
        <v>6</v>
      </c>
      <c r="BC1694" s="95" t="str">
        <f t="shared" si="80"/>
        <v>S00069_56912100090_õppeaine8_45698</v>
      </c>
      <c r="BD1694" s="99">
        <f>COUNTIF($BC$2:BC1694, BC1694)</f>
        <v>1</v>
      </c>
    </row>
    <row r="1695" spans="1:56" hidden="1" x14ac:dyDescent="0.25">
      <c r="A1695" t="s">
        <v>376</v>
      </c>
      <c r="B1695" t="s">
        <v>112</v>
      </c>
      <c r="C1695" t="s">
        <v>174</v>
      </c>
      <c r="D1695" t="s">
        <v>902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943</v>
      </c>
      <c r="Q1695" t="s">
        <v>117</v>
      </c>
      <c r="R1695" s="1">
        <v>44194</v>
      </c>
      <c r="S1695" t="s">
        <v>773</v>
      </c>
      <c r="T1695" t="s">
        <v>191</v>
      </c>
      <c r="U1695" t="s">
        <v>60</v>
      </c>
      <c r="V1695" t="s">
        <v>177</v>
      </c>
      <c r="W1695">
        <v>1467</v>
      </c>
      <c r="X1695" t="s">
        <v>2706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44449</v>
      </c>
      <c r="AW1695" s="106">
        <v>3.5</v>
      </c>
      <c r="AX1695" s="40">
        <f>VLOOKUP(dummy_data!$AU1695,dummy_oppeained!B:C,2,0)</f>
        <v>2</v>
      </c>
      <c r="AY1695" s="22" t="str">
        <f>VLOOKUP(AT1695,dummy_oppeained!B:D,3,0)</f>
        <v>arvestus (mitteeristav)</v>
      </c>
      <c r="AZ1695" s="72" t="str">
        <f>VLOOKUP(AS:AS,hinded_abi!B:D,3,0)</f>
        <v>NULL</v>
      </c>
      <c r="BA1695" s="26" t="str">
        <f t="shared" si="78"/>
        <v/>
      </c>
      <c r="BB1695" s="27">
        <f t="shared" si="79"/>
        <v>0</v>
      </c>
      <c r="BC1695" s="95" t="str">
        <f t="shared" si="80"/>
        <v>S00069_56912100090_õppeaine88_44449</v>
      </c>
      <c r="BD1695" s="99">
        <f>COUNTIF($BC$2:BC1695, BC1695)</f>
        <v>1</v>
      </c>
    </row>
    <row r="1696" spans="1:56" hidden="1" x14ac:dyDescent="0.25">
      <c r="A1696" t="s">
        <v>376</v>
      </c>
      <c r="B1696" t="s">
        <v>112</v>
      </c>
      <c r="C1696" t="s">
        <v>174</v>
      </c>
      <c r="D1696" t="s">
        <v>902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943</v>
      </c>
      <c r="Q1696" t="s">
        <v>117</v>
      </c>
      <c r="R1696" s="1">
        <v>44194</v>
      </c>
      <c r="S1696" t="s">
        <v>773</v>
      </c>
      <c r="T1696" t="s">
        <v>191</v>
      </c>
      <c r="U1696" t="s">
        <v>60</v>
      </c>
      <c r="V1696" t="s">
        <v>177</v>
      </c>
      <c r="W1696">
        <v>1467</v>
      </c>
      <c r="X1696" t="s">
        <v>2706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44084</v>
      </c>
      <c r="AW1696" s="106">
        <v>3.5</v>
      </c>
      <c r="AX1696" s="40">
        <f>VLOOKUP(dummy_data!$AU1696,dummy_oppeained!B:C,2,0)</f>
        <v>8</v>
      </c>
      <c r="AY1696" s="22" t="str">
        <f>VLOOKUP(AT1696,dummy_oppeained!B:D,3,0)</f>
        <v>eksam (eristav hindamine)</v>
      </c>
      <c r="AZ1696" s="72">
        <f>VLOOKUP(AS:AS,hinded_abi!B:D,3,0)</f>
        <v>2</v>
      </c>
      <c r="BA1696" s="26">
        <f t="shared" si="78"/>
        <v>16</v>
      </c>
      <c r="BB1696" s="27">
        <f t="shared" si="79"/>
        <v>8</v>
      </c>
      <c r="BC1696" s="95" t="str">
        <f t="shared" si="80"/>
        <v>S00069_56912100090_õppeaine93_44084</v>
      </c>
      <c r="BD1696" s="99">
        <f>COUNTIF($BC$2:BC1696, BC1696)</f>
        <v>1</v>
      </c>
    </row>
    <row r="1697" spans="1:56" hidden="1" x14ac:dyDescent="0.25">
      <c r="A1697" t="s">
        <v>376</v>
      </c>
      <c r="B1697" t="s">
        <v>112</v>
      </c>
      <c r="C1697" t="s">
        <v>174</v>
      </c>
      <c r="D1697" t="s">
        <v>902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943</v>
      </c>
      <c r="Q1697" t="s">
        <v>117</v>
      </c>
      <c r="R1697" s="1">
        <v>44194</v>
      </c>
      <c r="S1697" t="s">
        <v>773</v>
      </c>
      <c r="T1697" t="s">
        <v>191</v>
      </c>
      <c r="U1697" t="s">
        <v>60</v>
      </c>
      <c r="V1697" t="s">
        <v>177</v>
      </c>
      <c r="W1697">
        <v>1467</v>
      </c>
      <c r="X1697" t="s">
        <v>2706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45179</v>
      </c>
      <c r="AW1697" s="106">
        <v>3.5</v>
      </c>
      <c r="AX1697" s="40">
        <f>VLOOKUP(dummy_data!$AU1697,dummy_oppeained!B:C,2,0)</f>
        <v>3</v>
      </c>
      <c r="AY1697" s="22" t="str">
        <f>VLOOKUP(AT1697,dummy_oppeained!B:D,3,0)</f>
        <v>arvestus (mitteeristav)</v>
      </c>
      <c r="AZ1697" s="72" t="str">
        <f>VLOOKUP(AS:AS,hinded_abi!B:D,3,0)</f>
        <v>NULL</v>
      </c>
      <c r="BA1697" s="26" t="str">
        <f t="shared" si="78"/>
        <v/>
      </c>
      <c r="BB1697" s="27">
        <f t="shared" si="79"/>
        <v>0</v>
      </c>
      <c r="BC1697" s="95" t="str">
        <f t="shared" si="80"/>
        <v>S00069_56912100090_õppeaine87_45179</v>
      </c>
      <c r="BD1697" s="99">
        <f>COUNTIF($BC$2:BC1697, BC1697)</f>
        <v>1</v>
      </c>
    </row>
    <row r="1698" spans="1:56" hidden="1" x14ac:dyDescent="0.25">
      <c r="A1698" t="s">
        <v>376</v>
      </c>
      <c r="B1698" t="s">
        <v>112</v>
      </c>
      <c r="C1698" t="s">
        <v>174</v>
      </c>
      <c r="D1698" t="s">
        <v>902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943</v>
      </c>
      <c r="Q1698" t="s">
        <v>117</v>
      </c>
      <c r="R1698" s="1">
        <v>44194</v>
      </c>
      <c r="S1698" t="s">
        <v>773</v>
      </c>
      <c r="T1698" t="s">
        <v>191</v>
      </c>
      <c r="U1698" t="s">
        <v>60</v>
      </c>
      <c r="V1698" t="s">
        <v>177</v>
      </c>
      <c r="W1698">
        <v>1467</v>
      </c>
      <c r="X1698" t="s">
        <v>2706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45332</v>
      </c>
      <c r="AW1698" s="106">
        <v>3.5</v>
      </c>
      <c r="AX1698" s="40">
        <f>VLOOKUP(dummy_data!$AU1698,dummy_oppeained!B:C,2,0)</f>
        <v>2</v>
      </c>
      <c r="AY1698" s="22" t="str">
        <f>VLOOKUP(AT1698,dummy_oppeained!B:D,3,0)</f>
        <v>arvestus (mitteeristav)</v>
      </c>
      <c r="AZ1698" s="72" t="str">
        <f>VLOOKUP(AS:AS,hinded_abi!B:D,3,0)</f>
        <v>NULL</v>
      </c>
      <c r="BA1698" s="26" t="str">
        <f t="shared" si="78"/>
        <v/>
      </c>
      <c r="BB1698" s="27">
        <f t="shared" si="79"/>
        <v>0</v>
      </c>
      <c r="BC1698" s="95" t="str">
        <f t="shared" si="80"/>
        <v>S00069_56912100090_õppeaine47_45332</v>
      </c>
      <c r="BD1698" s="99">
        <f>COUNTIF($BC$2:BC1698, BC1698)</f>
        <v>1</v>
      </c>
    </row>
    <row r="1699" spans="1:56" hidden="1" x14ac:dyDescent="0.25">
      <c r="A1699" t="s">
        <v>376</v>
      </c>
      <c r="B1699" t="s">
        <v>112</v>
      </c>
      <c r="C1699" t="s">
        <v>174</v>
      </c>
      <c r="D1699" t="s">
        <v>902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943</v>
      </c>
      <c r="Q1699" t="s">
        <v>117</v>
      </c>
      <c r="R1699" s="1">
        <v>44194</v>
      </c>
      <c r="S1699" t="s">
        <v>773</v>
      </c>
      <c r="T1699" t="s">
        <v>191</v>
      </c>
      <c r="U1699" t="s">
        <v>60</v>
      </c>
      <c r="V1699" t="s">
        <v>177</v>
      </c>
      <c r="W1699">
        <v>1467</v>
      </c>
      <c r="X1699" t="s">
        <v>2706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45179</v>
      </c>
      <c r="AW1699" s="106">
        <v>3.5</v>
      </c>
      <c r="AX1699" s="40">
        <f>VLOOKUP(dummy_data!$AU1699,dummy_oppeained!B:C,2,0)</f>
        <v>3</v>
      </c>
      <c r="AY1699" s="22" t="str">
        <f>VLOOKUP(AT1699,dummy_oppeained!B:D,3,0)</f>
        <v>arvestus (mitteeristav)</v>
      </c>
      <c r="AZ1699" s="72" t="str">
        <f>VLOOKUP(AS:AS,hinded_abi!B:D,3,0)</f>
        <v>NULL</v>
      </c>
      <c r="BA1699" s="26" t="str">
        <f t="shared" si="78"/>
        <v/>
      </c>
      <c r="BB1699" s="27">
        <f t="shared" si="79"/>
        <v>0</v>
      </c>
      <c r="BC1699" s="95" t="str">
        <f t="shared" si="80"/>
        <v>S00069_56912100090_õppeaine73_45179</v>
      </c>
      <c r="BD1699" s="99">
        <f>COUNTIF($BC$2:BC1699, BC1699)</f>
        <v>1</v>
      </c>
    </row>
    <row r="1700" spans="1:56" hidden="1" x14ac:dyDescent="0.25">
      <c r="A1700" t="s">
        <v>376</v>
      </c>
      <c r="B1700" t="s">
        <v>112</v>
      </c>
      <c r="C1700" t="s">
        <v>174</v>
      </c>
      <c r="D1700" t="s">
        <v>902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943</v>
      </c>
      <c r="Q1700" t="s">
        <v>117</v>
      </c>
      <c r="R1700" s="1">
        <v>44194</v>
      </c>
      <c r="S1700" t="s">
        <v>773</v>
      </c>
      <c r="T1700" t="s">
        <v>191</v>
      </c>
      <c r="U1700" t="s">
        <v>60</v>
      </c>
      <c r="V1700" t="s">
        <v>177</v>
      </c>
      <c r="W1700">
        <v>1467</v>
      </c>
      <c r="X1700" t="s">
        <v>2706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44814</v>
      </c>
      <c r="AW1700" s="106">
        <v>3.5</v>
      </c>
      <c r="AX1700" s="40">
        <f>VLOOKUP(dummy_data!$AU1700,dummy_oppeained!B:C,2,0)</f>
        <v>2</v>
      </c>
      <c r="AY1700" s="22" t="str">
        <f>VLOOKUP(AT1700,dummy_oppeained!B:D,3,0)</f>
        <v>arvestus (mitteeristav)</v>
      </c>
      <c r="AZ1700" s="72" t="str">
        <f>VLOOKUP(AS:AS,hinded_abi!B:D,3,0)</f>
        <v>NULL</v>
      </c>
      <c r="BA1700" s="26" t="str">
        <f t="shared" si="78"/>
        <v/>
      </c>
      <c r="BB1700" s="27">
        <f t="shared" si="79"/>
        <v>0</v>
      </c>
      <c r="BC1700" s="95" t="str">
        <f t="shared" si="80"/>
        <v>S00069_56912100090_õppeaine89_44814</v>
      </c>
      <c r="BD1700" s="99">
        <f>COUNTIF($BC$2:BC1700, BC1700)</f>
        <v>1</v>
      </c>
    </row>
    <row r="1701" spans="1:56" hidden="1" x14ac:dyDescent="0.25">
      <c r="A1701" t="s">
        <v>376</v>
      </c>
      <c r="B1701" t="s">
        <v>112</v>
      </c>
      <c r="C1701" t="s">
        <v>174</v>
      </c>
      <c r="D1701" t="s">
        <v>902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943</v>
      </c>
      <c r="Q1701" t="s">
        <v>117</v>
      </c>
      <c r="R1701" s="1">
        <v>44194</v>
      </c>
      <c r="S1701" t="s">
        <v>773</v>
      </c>
      <c r="T1701" t="s">
        <v>191</v>
      </c>
      <c r="U1701" t="s">
        <v>60</v>
      </c>
      <c r="V1701" t="s">
        <v>177</v>
      </c>
      <c r="W1701">
        <v>1467</v>
      </c>
      <c r="X1701" t="s">
        <v>2706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45698</v>
      </c>
      <c r="AW1701" s="106">
        <v>3.5</v>
      </c>
      <c r="AX1701" s="40">
        <f>VLOOKUP(dummy_data!$AU1701,dummy_oppeained!B:C,2,0)</f>
        <v>3</v>
      </c>
      <c r="AY1701" s="22" t="str">
        <f>VLOOKUP(AT1701,dummy_oppeained!B:D,3,0)</f>
        <v>arvestus (mitteeristav)</v>
      </c>
      <c r="AZ1701" s="72" t="str">
        <f>VLOOKUP(AS:AS,hinded_abi!B:D,3,0)</f>
        <v>NULL</v>
      </c>
      <c r="BA1701" s="26" t="str">
        <f t="shared" si="78"/>
        <v/>
      </c>
      <c r="BB1701" s="27">
        <f t="shared" si="79"/>
        <v>0</v>
      </c>
      <c r="BC1701" s="95" t="str">
        <f t="shared" si="80"/>
        <v>S00069_56912100090_õppeaine29_45698</v>
      </c>
      <c r="BD1701" s="99">
        <f>COUNTIF($BC$2:BC1701, BC1701)</f>
        <v>1</v>
      </c>
    </row>
    <row r="1702" spans="1:56" hidden="1" x14ac:dyDescent="0.25">
      <c r="A1702" t="s">
        <v>376</v>
      </c>
      <c r="B1702" t="s">
        <v>112</v>
      </c>
      <c r="C1702" t="s">
        <v>174</v>
      </c>
      <c r="D1702" t="s">
        <v>902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943</v>
      </c>
      <c r="Q1702" t="s">
        <v>117</v>
      </c>
      <c r="R1702" s="1">
        <v>44194</v>
      </c>
      <c r="S1702" t="s">
        <v>773</v>
      </c>
      <c r="T1702" t="s">
        <v>191</v>
      </c>
      <c r="U1702" t="s">
        <v>60</v>
      </c>
      <c r="V1702" t="s">
        <v>177</v>
      </c>
      <c r="W1702">
        <v>1467</v>
      </c>
      <c r="X1702" t="s">
        <v>2706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44967</v>
      </c>
      <c r="AW1702" s="106">
        <v>3.5</v>
      </c>
      <c r="AX1702" s="40">
        <f>VLOOKUP(dummy_data!$AU1702,dummy_oppeained!B:C,2,0)</f>
        <v>2</v>
      </c>
      <c r="AY1702" s="22" t="str">
        <f>VLOOKUP(AT1702,dummy_oppeained!B:D,3,0)</f>
        <v>arvestus (mitteeristav)</v>
      </c>
      <c r="AZ1702" s="72" t="str">
        <f>VLOOKUP(AS:AS,hinded_abi!B:D,3,0)</f>
        <v>NULL</v>
      </c>
      <c r="BA1702" s="26" t="str">
        <f t="shared" si="78"/>
        <v/>
      </c>
      <c r="BB1702" s="27">
        <f t="shared" si="79"/>
        <v>0</v>
      </c>
      <c r="BC1702" s="95" t="str">
        <f t="shared" si="80"/>
        <v>S00069_56912100090_õppeaine32_44967</v>
      </c>
      <c r="BD1702" s="99">
        <f>COUNTIF($BC$2:BC1702, BC1702)</f>
        <v>1</v>
      </c>
    </row>
    <row r="1703" spans="1:56" hidden="1" x14ac:dyDescent="0.25">
      <c r="A1703" t="s">
        <v>376</v>
      </c>
      <c r="B1703" t="s">
        <v>112</v>
      </c>
      <c r="C1703" t="s">
        <v>174</v>
      </c>
      <c r="D1703" t="s">
        <v>902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943</v>
      </c>
      <c r="Q1703" t="s">
        <v>117</v>
      </c>
      <c r="R1703" s="1">
        <v>44194</v>
      </c>
      <c r="S1703" t="s">
        <v>773</v>
      </c>
      <c r="T1703" t="s">
        <v>191</v>
      </c>
      <c r="U1703" t="s">
        <v>60</v>
      </c>
      <c r="V1703" t="s">
        <v>177</v>
      </c>
      <c r="W1703">
        <v>1467</v>
      </c>
      <c r="X1703" t="s">
        <v>2706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44602</v>
      </c>
      <c r="AW1703" s="106">
        <v>3.5</v>
      </c>
      <c r="AX1703" s="40">
        <f>VLOOKUP(dummy_data!$AU1703,dummy_oppeained!B:C,2,0)</f>
        <v>3</v>
      </c>
      <c r="AY1703" s="22" t="str">
        <f>VLOOKUP(AT1703,dummy_oppeained!B:D,3,0)</f>
        <v>arvestus (mitteeristav)</v>
      </c>
      <c r="AZ1703" s="72">
        <f>VLOOKUP(AS:AS,hinded_abi!B:D,3,0)</f>
        <v>0</v>
      </c>
      <c r="BA1703" s="26">
        <f t="shared" si="78"/>
        <v>0</v>
      </c>
      <c r="BB1703" s="27">
        <f t="shared" si="79"/>
        <v>0</v>
      </c>
      <c r="BC1703" s="95" t="str">
        <f t="shared" si="80"/>
        <v>S00069_56912100090_õppeaine45_44602</v>
      </c>
      <c r="BD1703" s="99">
        <f>COUNTIF($BC$2:BC1703, BC1703)</f>
        <v>1</v>
      </c>
    </row>
    <row r="1704" spans="1:56" hidden="1" x14ac:dyDescent="0.25">
      <c r="A1704" t="s">
        <v>376</v>
      </c>
      <c r="B1704" t="s">
        <v>112</v>
      </c>
      <c r="C1704" t="s">
        <v>174</v>
      </c>
      <c r="D1704" t="s">
        <v>902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943</v>
      </c>
      <c r="Q1704" t="s">
        <v>117</v>
      </c>
      <c r="R1704" s="1">
        <v>44194</v>
      </c>
      <c r="S1704" t="s">
        <v>773</v>
      </c>
      <c r="T1704" t="s">
        <v>191</v>
      </c>
      <c r="U1704" t="s">
        <v>60</v>
      </c>
      <c r="V1704" t="s">
        <v>177</v>
      </c>
      <c r="W1704">
        <v>1467</v>
      </c>
      <c r="X1704" t="s">
        <v>2706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44449</v>
      </c>
      <c r="AW1704" s="106">
        <v>3.5</v>
      </c>
      <c r="AX1704" s="40">
        <f>VLOOKUP(dummy_data!$AU1704,dummy_oppeained!B:C,2,0)</f>
        <v>3</v>
      </c>
      <c r="AY1704" s="22" t="str">
        <f>VLOOKUP(AT1704,dummy_oppeained!B:D,3,0)</f>
        <v>arvestus (mitteeristav)</v>
      </c>
      <c r="AZ1704" s="72" t="str">
        <f>VLOOKUP(AS:AS,hinded_abi!B:D,3,0)</f>
        <v>NULL</v>
      </c>
      <c r="BA1704" s="26" t="str">
        <f t="shared" si="78"/>
        <v/>
      </c>
      <c r="BB1704" s="27">
        <f t="shared" si="79"/>
        <v>0</v>
      </c>
      <c r="BC1704" s="95" t="str">
        <f t="shared" si="80"/>
        <v>S00069_56912100090_õppeaine71_44449</v>
      </c>
      <c r="BD1704" s="99">
        <f>COUNTIF($BC$2:BC1704, BC1704)</f>
        <v>1</v>
      </c>
    </row>
    <row r="1705" spans="1:56" hidden="1" x14ac:dyDescent="0.25">
      <c r="A1705" t="s">
        <v>376</v>
      </c>
      <c r="B1705" t="s">
        <v>112</v>
      </c>
      <c r="C1705" t="s">
        <v>174</v>
      </c>
      <c r="D1705" t="s">
        <v>902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943</v>
      </c>
      <c r="Q1705" t="s">
        <v>117</v>
      </c>
      <c r="R1705" s="1">
        <v>44194</v>
      </c>
      <c r="S1705" t="s">
        <v>773</v>
      </c>
      <c r="T1705" t="s">
        <v>191</v>
      </c>
      <c r="U1705" t="s">
        <v>60</v>
      </c>
      <c r="V1705" t="s">
        <v>177</v>
      </c>
      <c r="W1705">
        <v>1467</v>
      </c>
      <c r="X1705" t="s">
        <v>2706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45698</v>
      </c>
      <c r="AW1705" s="106">
        <v>3.5</v>
      </c>
      <c r="AX1705" s="40">
        <f>VLOOKUP(dummy_data!$AU1705,dummy_oppeained!B:C,2,0)</f>
        <v>6</v>
      </c>
      <c r="AY1705" s="22" t="str">
        <f>VLOOKUP(AT1705,dummy_oppeained!B:D,3,0)</f>
        <v>hindeline arvestus (eristav hindamine)</v>
      </c>
      <c r="AZ1705" s="72">
        <f>VLOOKUP(AS:AS,hinded_abi!B:D,3,0)</f>
        <v>0</v>
      </c>
      <c r="BA1705" s="26">
        <f t="shared" si="78"/>
        <v>0</v>
      </c>
      <c r="BB1705" s="27">
        <f t="shared" si="79"/>
        <v>6</v>
      </c>
      <c r="BC1705" s="95" t="str">
        <f t="shared" si="80"/>
        <v>S00069_56912100090_õppeaine72_45698</v>
      </c>
      <c r="BD1705" s="99">
        <f>COUNTIF($BC$2:BC1705, BC1705)</f>
        <v>1</v>
      </c>
    </row>
    <row r="1706" spans="1:56" hidden="1" x14ac:dyDescent="0.25">
      <c r="A1706" t="s">
        <v>376</v>
      </c>
      <c r="B1706" t="s">
        <v>112</v>
      </c>
      <c r="C1706" t="s">
        <v>174</v>
      </c>
      <c r="D1706" t="s">
        <v>902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943</v>
      </c>
      <c r="Q1706" t="s">
        <v>117</v>
      </c>
      <c r="R1706" s="1">
        <v>44194</v>
      </c>
      <c r="S1706" t="s">
        <v>773</v>
      </c>
      <c r="T1706" t="s">
        <v>191</v>
      </c>
      <c r="U1706" t="s">
        <v>60</v>
      </c>
      <c r="V1706" t="s">
        <v>177</v>
      </c>
      <c r="W1706">
        <v>1467</v>
      </c>
      <c r="X1706" t="s">
        <v>2706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44237</v>
      </c>
      <c r="AW1706" s="106">
        <v>3.5</v>
      </c>
      <c r="AX1706" s="40">
        <f>VLOOKUP(dummy_data!$AU1706,dummy_oppeained!B:C,2,0)</f>
        <v>6</v>
      </c>
      <c r="AY1706" s="22" t="str">
        <f>VLOOKUP(AT1706,dummy_oppeained!B:D,3,0)</f>
        <v>hindeline arvestus (eristav hindamine)</v>
      </c>
      <c r="AZ1706" s="72">
        <f>VLOOKUP(AS:AS,hinded_abi!B:D,3,0)</f>
        <v>3</v>
      </c>
      <c r="BA1706" s="26">
        <f t="shared" si="78"/>
        <v>18</v>
      </c>
      <c r="BB1706" s="27">
        <f t="shared" si="79"/>
        <v>6</v>
      </c>
      <c r="BC1706" s="95" t="str">
        <f t="shared" si="80"/>
        <v>S00069_56912100090_õppeaine78_44237</v>
      </c>
      <c r="BD1706" s="99">
        <f>COUNTIF($BC$2:BC1706, BC1706)</f>
        <v>1</v>
      </c>
    </row>
    <row r="1707" spans="1:56" hidden="1" x14ac:dyDescent="0.25">
      <c r="A1707" t="s">
        <v>376</v>
      </c>
      <c r="B1707" t="s">
        <v>112</v>
      </c>
      <c r="C1707" t="s">
        <v>174</v>
      </c>
      <c r="D1707" t="s">
        <v>902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943</v>
      </c>
      <c r="Q1707" t="s">
        <v>117</v>
      </c>
      <c r="R1707" s="1">
        <v>44194</v>
      </c>
      <c r="S1707" t="s">
        <v>773</v>
      </c>
      <c r="T1707" t="s">
        <v>191</v>
      </c>
      <c r="U1707" t="s">
        <v>60</v>
      </c>
      <c r="V1707" t="s">
        <v>177</v>
      </c>
      <c r="W1707">
        <v>1467</v>
      </c>
      <c r="X1707" t="s">
        <v>2706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45332</v>
      </c>
      <c r="AW1707" s="106">
        <v>3.5</v>
      </c>
      <c r="AX1707" s="40">
        <f>VLOOKUP(dummy_data!$AU1707,dummy_oppeained!B:C,2,0)</f>
        <v>6</v>
      </c>
      <c r="AY1707" s="22" t="str">
        <f>VLOOKUP(AT1707,dummy_oppeained!B:D,3,0)</f>
        <v>hindeline arvestus (eristav hindamine)</v>
      </c>
      <c r="AZ1707" s="72">
        <f>VLOOKUP(AS:AS,hinded_abi!B:D,3,0)</f>
        <v>1</v>
      </c>
      <c r="BA1707" s="26">
        <f t="shared" si="78"/>
        <v>6</v>
      </c>
      <c r="BB1707" s="27">
        <f t="shared" si="79"/>
        <v>6</v>
      </c>
      <c r="BC1707" s="95" t="str">
        <f t="shared" si="80"/>
        <v>S00069_56912100090_õppeaine84_45332</v>
      </c>
      <c r="BD1707" s="99">
        <f>COUNTIF($BC$2:BC1707, BC1707)</f>
        <v>1</v>
      </c>
    </row>
    <row r="1708" spans="1:56" hidden="1" x14ac:dyDescent="0.25">
      <c r="A1708" t="s">
        <v>376</v>
      </c>
      <c r="B1708" t="s">
        <v>112</v>
      </c>
      <c r="C1708" t="s">
        <v>174</v>
      </c>
      <c r="D1708" t="s">
        <v>902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943</v>
      </c>
      <c r="Q1708" t="s">
        <v>117</v>
      </c>
      <c r="R1708" s="1">
        <v>44194</v>
      </c>
      <c r="S1708" t="s">
        <v>773</v>
      </c>
      <c r="T1708" t="s">
        <v>191</v>
      </c>
      <c r="U1708" t="s">
        <v>60</v>
      </c>
      <c r="V1708" t="s">
        <v>177</v>
      </c>
      <c r="W1708">
        <v>1467</v>
      </c>
      <c r="X1708" t="s">
        <v>2706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44084</v>
      </c>
      <c r="AW1708" s="106">
        <v>3.5</v>
      </c>
      <c r="AX1708" s="40">
        <f>VLOOKUP(dummy_data!$AU1708,dummy_oppeained!B:C,2,0)</f>
        <v>5</v>
      </c>
      <c r="AY1708" s="22" t="str">
        <f>VLOOKUP(AT1708,dummy_oppeained!B:D,3,0)</f>
        <v>hindeline arvestus (eristav hindamine)</v>
      </c>
      <c r="AZ1708" s="72">
        <f>VLOOKUP(AS:AS,hinded_abi!B:D,3,0)</f>
        <v>2</v>
      </c>
      <c r="BA1708" s="26">
        <f t="shared" si="78"/>
        <v>10</v>
      </c>
      <c r="BB1708" s="27">
        <f t="shared" si="79"/>
        <v>5</v>
      </c>
      <c r="BC1708" s="95" t="str">
        <f t="shared" si="80"/>
        <v>S00069_56912100090_õppeaine25_44084</v>
      </c>
      <c r="BD1708" s="99">
        <f>COUNTIF($BC$2:BC1708, BC1708)</f>
        <v>1</v>
      </c>
    </row>
    <row r="1709" spans="1:56" hidden="1" x14ac:dyDescent="0.25">
      <c r="A1709" t="s">
        <v>376</v>
      </c>
      <c r="B1709" t="s">
        <v>112</v>
      </c>
      <c r="C1709" t="s">
        <v>174</v>
      </c>
      <c r="D1709" t="s">
        <v>902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943</v>
      </c>
      <c r="Q1709" t="s">
        <v>117</v>
      </c>
      <c r="R1709" s="1">
        <v>44194</v>
      </c>
      <c r="S1709" t="s">
        <v>773</v>
      </c>
      <c r="T1709" t="s">
        <v>191</v>
      </c>
      <c r="U1709" t="s">
        <v>60</v>
      </c>
      <c r="V1709" t="s">
        <v>177</v>
      </c>
      <c r="W1709">
        <v>1467</v>
      </c>
      <c r="X1709" t="s">
        <v>2706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45545</v>
      </c>
      <c r="AW1709" s="106">
        <v>3.5</v>
      </c>
      <c r="AX1709" s="40">
        <f>VLOOKUP(dummy_data!$AU1709,dummy_oppeained!B:C,2,0)</f>
        <v>6</v>
      </c>
      <c r="AY1709" s="22" t="str">
        <f>VLOOKUP(AT1709,dummy_oppeained!B:D,3,0)</f>
        <v>hindeline arvestus (eristav hindamine)</v>
      </c>
      <c r="AZ1709" s="72">
        <f>VLOOKUP(AS:AS,hinded_abi!B:D,3,0)</f>
        <v>0</v>
      </c>
      <c r="BA1709" s="26">
        <f t="shared" si="78"/>
        <v>0</v>
      </c>
      <c r="BB1709" s="27">
        <f t="shared" si="79"/>
        <v>6</v>
      </c>
      <c r="BC1709" s="95" t="str">
        <f t="shared" si="80"/>
        <v>S00069_56912100090_õppeaine16_45545</v>
      </c>
      <c r="BD1709" s="99">
        <f>COUNTIF($BC$2:BC1709, BC1709)</f>
        <v>1</v>
      </c>
    </row>
    <row r="1710" spans="1:56" hidden="1" x14ac:dyDescent="0.25">
      <c r="A1710" t="s">
        <v>376</v>
      </c>
      <c r="B1710" t="s">
        <v>112</v>
      </c>
      <c r="C1710" t="s">
        <v>174</v>
      </c>
      <c r="D1710" t="s">
        <v>902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943</v>
      </c>
      <c r="Q1710" t="s">
        <v>117</v>
      </c>
      <c r="R1710" s="1">
        <v>44194</v>
      </c>
      <c r="S1710" t="s">
        <v>773</v>
      </c>
      <c r="T1710" t="s">
        <v>191</v>
      </c>
      <c r="U1710" t="s">
        <v>60</v>
      </c>
      <c r="V1710" t="s">
        <v>177</v>
      </c>
      <c r="W1710">
        <v>1467</v>
      </c>
      <c r="X1710" t="s">
        <v>2706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44967</v>
      </c>
      <c r="AW1710" s="106">
        <v>3.5</v>
      </c>
      <c r="AX1710" s="40">
        <f>VLOOKUP(dummy_data!$AU1710,dummy_oppeained!B:C,2,0)</f>
        <v>9</v>
      </c>
      <c r="AY1710" s="22" t="str">
        <f>VLOOKUP(AT1710,dummy_oppeained!B:D,3,0)</f>
        <v>eksam (eristav hindamine)</v>
      </c>
      <c r="AZ1710" s="72">
        <f>VLOOKUP(AS:AS,hinded_abi!B:D,3,0)</f>
        <v>0</v>
      </c>
      <c r="BA1710" s="26">
        <f t="shared" si="78"/>
        <v>0</v>
      </c>
      <c r="BB1710" s="27">
        <f t="shared" si="79"/>
        <v>9</v>
      </c>
      <c r="BC1710" s="95" t="str">
        <f t="shared" si="80"/>
        <v>S00069_56912100090_õppeaine66_44967</v>
      </c>
      <c r="BD1710" s="99">
        <f>COUNTIF($BC$2:BC1710, BC1710)</f>
        <v>1</v>
      </c>
    </row>
    <row r="1711" spans="1:56" hidden="1" x14ac:dyDescent="0.25">
      <c r="A1711" t="s">
        <v>376</v>
      </c>
      <c r="B1711" t="s">
        <v>112</v>
      </c>
      <c r="C1711" t="s">
        <v>174</v>
      </c>
      <c r="D1711" t="s">
        <v>902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943</v>
      </c>
      <c r="Q1711" t="s">
        <v>117</v>
      </c>
      <c r="R1711" s="1">
        <v>44194</v>
      </c>
      <c r="S1711" t="s">
        <v>773</v>
      </c>
      <c r="T1711" t="s">
        <v>191</v>
      </c>
      <c r="U1711" t="s">
        <v>60</v>
      </c>
      <c r="V1711" t="s">
        <v>177</v>
      </c>
      <c r="W1711">
        <v>1467</v>
      </c>
      <c r="X1711" t="s">
        <v>2706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44449</v>
      </c>
      <c r="AW1711" s="106">
        <v>3.5</v>
      </c>
      <c r="AX1711" s="40">
        <f>VLOOKUP(dummy_data!$AU1711,dummy_oppeained!B:C,2,0)</f>
        <v>3</v>
      </c>
      <c r="AY1711" s="22" t="str">
        <f>VLOOKUP(AT1711,dummy_oppeained!B:D,3,0)</f>
        <v>arvestus (mitteeristav)</v>
      </c>
      <c r="AZ1711" s="72" t="str">
        <f>VLOOKUP(AS:AS,hinded_abi!B:D,3,0)</f>
        <v>NULL</v>
      </c>
      <c r="BA1711" s="26" t="str">
        <f t="shared" si="78"/>
        <v/>
      </c>
      <c r="BB1711" s="27">
        <f t="shared" si="79"/>
        <v>0</v>
      </c>
      <c r="BC1711" s="95" t="str">
        <f t="shared" si="80"/>
        <v>S00069_56912100090_õppeaine21_44449</v>
      </c>
      <c r="BD1711" s="99">
        <f>COUNTIF($BC$2:BC1711, BC1711)</f>
        <v>1</v>
      </c>
    </row>
    <row r="1712" spans="1:56" hidden="1" x14ac:dyDescent="0.25">
      <c r="A1712" t="s">
        <v>376</v>
      </c>
      <c r="B1712" t="s">
        <v>112</v>
      </c>
      <c r="C1712" t="s">
        <v>174</v>
      </c>
      <c r="D1712" t="s">
        <v>902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943</v>
      </c>
      <c r="Q1712" t="s">
        <v>117</v>
      </c>
      <c r="R1712" s="1">
        <v>44194</v>
      </c>
      <c r="S1712" t="s">
        <v>773</v>
      </c>
      <c r="T1712" t="s">
        <v>191</v>
      </c>
      <c r="U1712" t="s">
        <v>60</v>
      </c>
      <c r="V1712" t="s">
        <v>177</v>
      </c>
      <c r="W1712">
        <v>1467</v>
      </c>
      <c r="X1712" t="s">
        <v>2706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44814</v>
      </c>
      <c r="AW1712" s="106">
        <v>3.5</v>
      </c>
      <c r="AX1712" s="40">
        <f>VLOOKUP(dummy_data!$AU1712,dummy_oppeained!B:C,2,0)</f>
        <v>6</v>
      </c>
      <c r="AY1712" s="22" t="str">
        <f>VLOOKUP(AT1712,dummy_oppeained!B:D,3,0)</f>
        <v>hindeline arvestus (eristav hindamine)</v>
      </c>
      <c r="AZ1712" s="72">
        <f>VLOOKUP(AS:AS,hinded_abi!B:D,3,0)</f>
        <v>4</v>
      </c>
      <c r="BA1712" s="26">
        <f t="shared" si="78"/>
        <v>24</v>
      </c>
      <c r="BB1712" s="27">
        <f t="shared" si="79"/>
        <v>6</v>
      </c>
      <c r="BC1712" s="95" t="str">
        <f t="shared" si="80"/>
        <v>S00069_56912100090_õppeaine55_44814</v>
      </c>
      <c r="BD1712" s="99">
        <f>COUNTIF($BC$2:BC1712, BC1712)</f>
        <v>1</v>
      </c>
    </row>
    <row r="1713" spans="1:56" hidden="1" x14ac:dyDescent="0.25">
      <c r="A1713" t="s">
        <v>376</v>
      </c>
      <c r="B1713" t="s">
        <v>112</v>
      </c>
      <c r="C1713" t="s">
        <v>174</v>
      </c>
      <c r="D1713" t="s">
        <v>902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943</v>
      </c>
      <c r="Q1713" t="s">
        <v>117</v>
      </c>
      <c r="R1713" s="1">
        <v>44194</v>
      </c>
      <c r="S1713" t="s">
        <v>773</v>
      </c>
      <c r="T1713" t="s">
        <v>191</v>
      </c>
      <c r="U1713" t="s">
        <v>60</v>
      </c>
      <c r="V1713" t="s">
        <v>177</v>
      </c>
      <c r="W1713">
        <v>1467</v>
      </c>
      <c r="X1713" t="s">
        <v>2706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45332</v>
      </c>
      <c r="AW1713" s="106">
        <v>3.5</v>
      </c>
      <c r="AX1713" s="40">
        <f>VLOOKUP(dummy_data!$AU1713,dummy_oppeained!B:C,2,0)</f>
        <v>2</v>
      </c>
      <c r="AY1713" s="22" t="str">
        <f>VLOOKUP(AT1713,dummy_oppeained!B:D,3,0)</f>
        <v>arvestus (mitteeristav)</v>
      </c>
      <c r="AZ1713" s="72" t="str">
        <f>VLOOKUP(AS:AS,hinded_abi!B:D,3,0)</f>
        <v>NULL</v>
      </c>
      <c r="BA1713" s="26" t="str">
        <f t="shared" si="78"/>
        <v/>
      </c>
      <c r="BB1713" s="27">
        <f t="shared" si="79"/>
        <v>0</v>
      </c>
      <c r="BC1713" s="95" t="str">
        <f t="shared" si="80"/>
        <v>S00069_56912100090_õppeaine5_45332</v>
      </c>
      <c r="BD1713" s="99">
        <f>COUNTIF($BC$2:BC1713, BC1713)</f>
        <v>1</v>
      </c>
    </row>
    <row r="1714" spans="1:56" hidden="1" x14ac:dyDescent="0.25">
      <c r="A1714" t="s">
        <v>376</v>
      </c>
      <c r="B1714" t="s">
        <v>112</v>
      </c>
      <c r="C1714" t="s">
        <v>174</v>
      </c>
      <c r="D1714" t="s">
        <v>902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943</v>
      </c>
      <c r="Q1714" t="s">
        <v>117</v>
      </c>
      <c r="R1714" s="1">
        <v>44194</v>
      </c>
      <c r="S1714" t="s">
        <v>773</v>
      </c>
      <c r="T1714" t="s">
        <v>191</v>
      </c>
      <c r="U1714" t="s">
        <v>60</v>
      </c>
      <c r="V1714" t="s">
        <v>177</v>
      </c>
      <c r="W1714">
        <v>1467</v>
      </c>
      <c r="X1714" t="s">
        <v>2706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44449</v>
      </c>
      <c r="AW1714" s="106">
        <v>3.5</v>
      </c>
      <c r="AX1714" s="40">
        <f>VLOOKUP(dummy_data!$AU1714,dummy_oppeained!B:C,2,0)</f>
        <v>6</v>
      </c>
      <c r="AY1714" s="22" t="str">
        <f>VLOOKUP(AT1714,dummy_oppeained!B:D,3,0)</f>
        <v>hindeline arvestus (eristav hindamine)</v>
      </c>
      <c r="AZ1714" s="72">
        <f>VLOOKUP(AS:AS,hinded_abi!B:D,3,0)</f>
        <v>0</v>
      </c>
      <c r="BA1714" s="26">
        <f t="shared" si="78"/>
        <v>0</v>
      </c>
      <c r="BB1714" s="27">
        <f t="shared" si="79"/>
        <v>6</v>
      </c>
      <c r="BC1714" s="95" t="str">
        <f t="shared" si="80"/>
        <v>S00069_56912100090_õppeaine100_44449</v>
      </c>
      <c r="BD1714" s="99">
        <f>COUNTIF($BC$2:BC1714, BC1714)</f>
        <v>1</v>
      </c>
    </row>
    <row r="1715" spans="1:56" hidden="1" x14ac:dyDescent="0.25">
      <c r="A1715" t="s">
        <v>376</v>
      </c>
      <c r="B1715" t="s">
        <v>112</v>
      </c>
      <c r="C1715" t="s">
        <v>174</v>
      </c>
      <c r="D1715" t="s">
        <v>902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943</v>
      </c>
      <c r="Q1715" t="s">
        <v>117</v>
      </c>
      <c r="R1715" s="1">
        <v>44194</v>
      </c>
      <c r="S1715" t="s">
        <v>773</v>
      </c>
      <c r="T1715" t="s">
        <v>191</v>
      </c>
      <c r="U1715" t="s">
        <v>60</v>
      </c>
      <c r="V1715" t="s">
        <v>177</v>
      </c>
      <c r="W1715">
        <v>1467</v>
      </c>
      <c r="X1715" t="s">
        <v>2706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45698</v>
      </c>
      <c r="AW1715" s="106">
        <v>3.5</v>
      </c>
      <c r="AX1715" s="40">
        <f>VLOOKUP(dummy_data!$AU1715,dummy_oppeained!B:C,2,0)</f>
        <v>6</v>
      </c>
      <c r="AY1715" s="22" t="str">
        <f>VLOOKUP(AT1715,dummy_oppeained!B:D,3,0)</f>
        <v>hindeline arvestus (eristav hindamine)</v>
      </c>
      <c r="AZ1715" s="72">
        <f>VLOOKUP(AS:AS,hinded_abi!B:D,3,0)</f>
        <v>0</v>
      </c>
      <c r="BA1715" s="26">
        <f t="shared" si="78"/>
        <v>0</v>
      </c>
      <c r="BB1715" s="27">
        <f t="shared" si="79"/>
        <v>6</v>
      </c>
      <c r="BC1715" s="95" t="str">
        <f t="shared" si="80"/>
        <v>S00069_56912100090_õppeaine70_45698</v>
      </c>
      <c r="BD1715" s="99">
        <f>COUNTIF($BC$2:BC1715, BC1715)</f>
        <v>1</v>
      </c>
    </row>
    <row r="1716" spans="1:56" hidden="1" x14ac:dyDescent="0.25">
      <c r="A1716" t="s">
        <v>376</v>
      </c>
      <c r="B1716" t="s">
        <v>112</v>
      </c>
      <c r="C1716" t="s">
        <v>174</v>
      </c>
      <c r="D1716" t="s">
        <v>902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943</v>
      </c>
      <c r="Q1716" t="s">
        <v>117</v>
      </c>
      <c r="R1716" s="1">
        <v>44194</v>
      </c>
      <c r="S1716" t="s">
        <v>773</v>
      </c>
      <c r="T1716" t="s">
        <v>191</v>
      </c>
      <c r="U1716" t="s">
        <v>60</v>
      </c>
      <c r="V1716" t="s">
        <v>177</v>
      </c>
      <c r="W1716">
        <v>1467</v>
      </c>
      <c r="X1716" t="s">
        <v>2706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44237</v>
      </c>
      <c r="AW1716" s="106">
        <v>3.5</v>
      </c>
      <c r="AX1716" s="40">
        <f>VLOOKUP(dummy_data!$AU1716,dummy_oppeained!B:C,2,0)</f>
        <v>6</v>
      </c>
      <c r="AY1716" s="22" t="str">
        <f>VLOOKUP(AT1716,dummy_oppeained!B:D,3,0)</f>
        <v>hindeline arvestus (eristav hindamine)</v>
      </c>
      <c r="AZ1716" s="72">
        <f>VLOOKUP(AS:AS,hinded_abi!B:D,3,0)</f>
        <v>2</v>
      </c>
      <c r="BA1716" s="26">
        <f t="shared" si="78"/>
        <v>12</v>
      </c>
      <c r="BB1716" s="27">
        <f t="shared" si="79"/>
        <v>6</v>
      </c>
      <c r="BC1716" s="95" t="str">
        <f t="shared" si="80"/>
        <v>S00069_56912100090_õppeaine92_44237</v>
      </c>
      <c r="BD1716" s="99">
        <f>COUNTIF($BC$2:BC1716, BC1716)</f>
        <v>1</v>
      </c>
    </row>
    <row r="1717" spans="1:56" hidden="1" x14ac:dyDescent="0.25">
      <c r="A1717" t="s">
        <v>376</v>
      </c>
      <c r="B1717" t="s">
        <v>112</v>
      </c>
      <c r="C1717" t="s">
        <v>174</v>
      </c>
      <c r="D1717" t="s">
        <v>902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943</v>
      </c>
      <c r="Q1717" t="s">
        <v>117</v>
      </c>
      <c r="R1717" s="1">
        <v>44194</v>
      </c>
      <c r="S1717" t="s">
        <v>773</v>
      </c>
      <c r="T1717" t="s">
        <v>191</v>
      </c>
      <c r="U1717" t="s">
        <v>60</v>
      </c>
      <c r="V1717" t="s">
        <v>177</v>
      </c>
      <c r="W1717">
        <v>1467</v>
      </c>
      <c r="X1717" t="s">
        <v>2706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44814</v>
      </c>
      <c r="AW1717" s="106">
        <v>3.5</v>
      </c>
      <c r="AX1717" s="40">
        <f>VLOOKUP(dummy_data!$AU1717,dummy_oppeained!B:C,2,0)</f>
        <v>2</v>
      </c>
      <c r="AY1717" s="22" t="str">
        <f>VLOOKUP(AT1717,dummy_oppeained!B:D,3,0)</f>
        <v>arvestus (mitteeristav)</v>
      </c>
      <c r="AZ1717" s="72" t="str">
        <f>VLOOKUP(AS:AS,hinded_abi!B:D,3,0)</f>
        <v>NULL</v>
      </c>
      <c r="BA1717" s="26" t="str">
        <f t="shared" si="78"/>
        <v/>
      </c>
      <c r="BB1717" s="27">
        <f t="shared" si="79"/>
        <v>0</v>
      </c>
      <c r="BC1717" s="95" t="str">
        <f t="shared" si="80"/>
        <v>S00069_56912100090_õppeaine61_44814</v>
      </c>
      <c r="BD1717" s="99">
        <f>COUNTIF($BC$2:BC1717, BC1717)</f>
        <v>1</v>
      </c>
    </row>
    <row r="1718" spans="1:56" hidden="1" x14ac:dyDescent="0.25">
      <c r="A1718" t="s">
        <v>376</v>
      </c>
      <c r="B1718" t="s">
        <v>112</v>
      </c>
      <c r="C1718" t="s">
        <v>174</v>
      </c>
      <c r="D1718" t="s">
        <v>902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943</v>
      </c>
      <c r="Q1718" t="s">
        <v>117</v>
      </c>
      <c r="R1718" s="1">
        <v>44194</v>
      </c>
      <c r="S1718" t="s">
        <v>773</v>
      </c>
      <c r="T1718" t="s">
        <v>191</v>
      </c>
      <c r="U1718" t="s">
        <v>60</v>
      </c>
      <c r="V1718" t="s">
        <v>177</v>
      </c>
      <c r="W1718">
        <v>1467</v>
      </c>
      <c r="X1718" t="s">
        <v>2706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45179</v>
      </c>
      <c r="AW1718" s="106">
        <v>3.5</v>
      </c>
      <c r="AX1718" s="40">
        <f>VLOOKUP(dummy_data!$AU1718,dummy_oppeained!B:C,2,0)</f>
        <v>2</v>
      </c>
      <c r="AY1718" s="22" t="str">
        <f>VLOOKUP(AT1718,dummy_oppeained!B:D,3,0)</f>
        <v>arvestus (mitteeristav)</v>
      </c>
      <c r="AZ1718" s="72" t="str">
        <f>VLOOKUP(AS:AS,hinded_abi!B:D,3,0)</f>
        <v>NULL</v>
      </c>
      <c r="BA1718" s="26" t="str">
        <f t="shared" si="78"/>
        <v/>
      </c>
      <c r="BB1718" s="27">
        <f t="shared" si="79"/>
        <v>0</v>
      </c>
      <c r="BC1718" s="95" t="str">
        <f t="shared" si="80"/>
        <v>S00069_56912100090_õppeaine18_45179</v>
      </c>
      <c r="BD1718" s="99">
        <f>COUNTIF($BC$2:BC1718, BC1718)</f>
        <v>1</v>
      </c>
    </row>
    <row r="1719" spans="1:56" hidden="1" x14ac:dyDescent="0.25">
      <c r="A1719" t="s">
        <v>376</v>
      </c>
      <c r="B1719" t="s">
        <v>112</v>
      </c>
      <c r="C1719" t="s">
        <v>174</v>
      </c>
      <c r="D1719" t="s">
        <v>902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943</v>
      </c>
      <c r="Q1719" t="s">
        <v>117</v>
      </c>
      <c r="R1719" s="1">
        <v>44194</v>
      </c>
      <c r="S1719" t="s">
        <v>773</v>
      </c>
      <c r="T1719" t="s">
        <v>191</v>
      </c>
      <c r="U1719" t="s">
        <v>60</v>
      </c>
      <c r="V1719" t="s">
        <v>177</v>
      </c>
      <c r="W1719">
        <v>1467</v>
      </c>
      <c r="X1719" t="s">
        <v>2706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44084</v>
      </c>
      <c r="AW1719" s="106">
        <v>3.5</v>
      </c>
      <c r="AX1719" s="40">
        <f>VLOOKUP(dummy_data!$AU1719,dummy_oppeained!B:C,2,0)</f>
        <v>6</v>
      </c>
      <c r="AY1719" s="22" t="str">
        <f>VLOOKUP(AT1719,dummy_oppeained!B:D,3,0)</f>
        <v>hindeline arvestus (eristav hindamine)</v>
      </c>
      <c r="AZ1719" s="72">
        <f>VLOOKUP(AS:AS,hinded_abi!B:D,3,0)</f>
        <v>0</v>
      </c>
      <c r="BA1719" s="26">
        <f t="shared" si="78"/>
        <v>0</v>
      </c>
      <c r="BB1719" s="27">
        <f t="shared" si="79"/>
        <v>6</v>
      </c>
      <c r="BC1719" s="95" t="str">
        <f t="shared" si="80"/>
        <v>S00069_56912100090_õppeaine83_44084</v>
      </c>
      <c r="BD1719" s="99">
        <f>COUNTIF($BC$2:BC1719, BC1719)</f>
        <v>1</v>
      </c>
    </row>
    <row r="1720" spans="1:56" hidden="1" x14ac:dyDescent="0.25">
      <c r="A1720" t="s">
        <v>376</v>
      </c>
      <c r="B1720" t="s">
        <v>112</v>
      </c>
      <c r="C1720" t="s">
        <v>174</v>
      </c>
      <c r="D1720" t="s">
        <v>902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943</v>
      </c>
      <c r="Q1720" t="s">
        <v>117</v>
      </c>
      <c r="R1720" s="1">
        <v>44194</v>
      </c>
      <c r="S1720" t="s">
        <v>773</v>
      </c>
      <c r="T1720" t="s">
        <v>191</v>
      </c>
      <c r="U1720" t="s">
        <v>60</v>
      </c>
      <c r="V1720" t="s">
        <v>177</v>
      </c>
      <c r="W1720">
        <v>1467</v>
      </c>
      <c r="X1720" t="s">
        <v>2706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44084</v>
      </c>
      <c r="AW1720" s="106">
        <v>3.5</v>
      </c>
      <c r="AX1720" s="40">
        <f>VLOOKUP(dummy_data!$AU1720,dummy_oppeained!B:C,2,0)</f>
        <v>6</v>
      </c>
      <c r="AY1720" s="22" t="str">
        <f>VLOOKUP(AT1720,dummy_oppeained!B:D,3,0)</f>
        <v>hindeline arvestus (eristav hindamine)</v>
      </c>
      <c r="AZ1720" s="72">
        <f>VLOOKUP(AS:AS,hinded_abi!B:D,3,0)</f>
        <v>4</v>
      </c>
      <c r="BA1720" s="26">
        <f t="shared" si="78"/>
        <v>24</v>
      </c>
      <c r="BB1720" s="27">
        <f t="shared" si="79"/>
        <v>6</v>
      </c>
      <c r="BC1720" s="95" t="str">
        <f t="shared" si="80"/>
        <v>S00069_56912100090_õppeaine50_44084</v>
      </c>
      <c r="BD1720" s="99">
        <f>COUNTIF($BC$2:BC1720, BC1720)</f>
        <v>1</v>
      </c>
    </row>
    <row r="1721" spans="1:56" hidden="1" x14ac:dyDescent="0.25">
      <c r="A1721" t="s">
        <v>376</v>
      </c>
      <c r="B1721" t="s">
        <v>112</v>
      </c>
      <c r="C1721" t="s">
        <v>174</v>
      </c>
      <c r="D1721" t="s">
        <v>902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943</v>
      </c>
      <c r="Q1721" t="s">
        <v>117</v>
      </c>
      <c r="R1721" s="1">
        <v>44194</v>
      </c>
      <c r="S1721" t="s">
        <v>773</v>
      </c>
      <c r="T1721" t="s">
        <v>191</v>
      </c>
      <c r="U1721" t="s">
        <v>60</v>
      </c>
      <c r="V1721" t="s">
        <v>177</v>
      </c>
      <c r="W1721">
        <v>1467</v>
      </c>
      <c r="X1721" t="s">
        <v>2706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45545</v>
      </c>
      <c r="AW1721" s="106">
        <v>3.5</v>
      </c>
      <c r="AX1721" s="40">
        <f>VLOOKUP(dummy_data!$AU1721,dummy_oppeained!B:C,2,0)</f>
        <v>2</v>
      </c>
      <c r="AY1721" s="22" t="str">
        <f>VLOOKUP(AT1721,dummy_oppeained!B:D,3,0)</f>
        <v>arvestus (mitteeristav)</v>
      </c>
      <c r="AZ1721" s="72" t="str">
        <f>VLOOKUP(AS:AS,hinded_abi!B:D,3,0)</f>
        <v>NULL</v>
      </c>
      <c r="BA1721" s="26" t="str">
        <f t="shared" si="78"/>
        <v/>
      </c>
      <c r="BB1721" s="27">
        <f t="shared" si="79"/>
        <v>0</v>
      </c>
      <c r="BC1721" s="95" t="str">
        <f t="shared" si="80"/>
        <v>S00069_56912100090_õppeaine74_45545</v>
      </c>
      <c r="BD1721" s="99">
        <f>COUNTIF($BC$2:BC1721, BC1721)</f>
        <v>1</v>
      </c>
    </row>
    <row r="1722" spans="1:56" hidden="1" x14ac:dyDescent="0.25">
      <c r="A1722" t="s">
        <v>376</v>
      </c>
      <c r="B1722" t="s">
        <v>112</v>
      </c>
      <c r="C1722" t="s">
        <v>174</v>
      </c>
      <c r="D1722" t="s">
        <v>902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943</v>
      </c>
      <c r="Q1722" t="s">
        <v>117</v>
      </c>
      <c r="R1722" s="1">
        <v>44194</v>
      </c>
      <c r="S1722" t="s">
        <v>773</v>
      </c>
      <c r="T1722" t="s">
        <v>191</v>
      </c>
      <c r="U1722" t="s">
        <v>60</v>
      </c>
      <c r="V1722" t="s">
        <v>177</v>
      </c>
      <c r="W1722">
        <v>1467</v>
      </c>
      <c r="X1722" t="s">
        <v>2706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45179</v>
      </c>
      <c r="AW1722" s="106">
        <v>3.5</v>
      </c>
      <c r="AX1722" s="40">
        <f>VLOOKUP(dummy_data!$AU1722,dummy_oppeained!B:C,2,0)</f>
        <v>3</v>
      </c>
      <c r="AY1722" s="22" t="str">
        <f>VLOOKUP(AT1722,dummy_oppeained!B:D,3,0)</f>
        <v>arvestus (mitteeristav)</v>
      </c>
      <c r="AZ1722" s="72">
        <f>VLOOKUP(AS:AS,hinded_abi!B:D,3,0)</f>
        <v>0</v>
      </c>
      <c r="BA1722" s="26">
        <f t="shared" si="78"/>
        <v>0</v>
      </c>
      <c r="BB1722" s="27">
        <f t="shared" si="79"/>
        <v>0</v>
      </c>
      <c r="BC1722" s="95" t="str">
        <f t="shared" si="80"/>
        <v>S00069_56912100090_õppeaine85_45179</v>
      </c>
      <c r="BD1722" s="99">
        <f>COUNTIF($BC$2:BC1722, BC1722)</f>
        <v>1</v>
      </c>
    </row>
    <row r="1723" spans="1:56" hidden="1" x14ac:dyDescent="0.25">
      <c r="A1723" t="s">
        <v>376</v>
      </c>
      <c r="B1723" t="s">
        <v>112</v>
      </c>
      <c r="C1723" t="s">
        <v>174</v>
      </c>
      <c r="D1723" t="s">
        <v>902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943</v>
      </c>
      <c r="Q1723" t="s">
        <v>117</v>
      </c>
      <c r="R1723" s="1">
        <v>44194</v>
      </c>
      <c r="S1723" t="s">
        <v>773</v>
      </c>
      <c r="T1723" t="s">
        <v>191</v>
      </c>
      <c r="U1723" t="s">
        <v>60</v>
      </c>
      <c r="V1723" t="s">
        <v>177</v>
      </c>
      <c r="W1723">
        <v>1467</v>
      </c>
      <c r="X1723" t="s">
        <v>2706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45179</v>
      </c>
      <c r="AW1723" s="106">
        <v>3.5</v>
      </c>
      <c r="AX1723" s="40">
        <f>VLOOKUP(dummy_data!$AU1723,dummy_oppeained!B:C,2,0)</f>
        <v>8</v>
      </c>
      <c r="AY1723" s="22" t="str">
        <f>VLOOKUP(AT1723,dummy_oppeained!B:D,3,0)</f>
        <v>eksam (eristav hindamine)</v>
      </c>
      <c r="AZ1723" s="72">
        <f>VLOOKUP(AS:AS,hinded_abi!B:D,3,0)</f>
        <v>3</v>
      </c>
      <c r="BA1723" s="26">
        <f t="shared" si="78"/>
        <v>24</v>
      </c>
      <c r="BB1723" s="27">
        <f t="shared" si="79"/>
        <v>8</v>
      </c>
      <c r="BC1723" s="95" t="str">
        <f t="shared" si="80"/>
        <v>S00069_56912100090_õppeaine65_45179</v>
      </c>
      <c r="BD1723" s="99">
        <f>COUNTIF($BC$2:BC1723, BC1723)</f>
        <v>1</v>
      </c>
    </row>
    <row r="1724" spans="1:56" hidden="1" x14ac:dyDescent="0.25">
      <c r="A1724" t="s">
        <v>377</v>
      </c>
      <c r="B1724" t="s">
        <v>173</v>
      </c>
      <c r="C1724" t="s">
        <v>208</v>
      </c>
      <c r="D1724" t="s">
        <v>918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944</v>
      </c>
      <c r="Q1724" t="s">
        <v>237</v>
      </c>
      <c r="R1724" s="1">
        <v>44480</v>
      </c>
      <c r="S1724" t="s">
        <v>773</v>
      </c>
      <c r="T1724" t="s">
        <v>59</v>
      </c>
      <c r="U1724" t="s">
        <v>60</v>
      </c>
      <c r="V1724" t="s">
        <v>300</v>
      </c>
      <c r="W1724">
        <v>1470</v>
      </c>
      <c r="X1724" t="s">
        <v>2706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45698</v>
      </c>
      <c r="AW1724" s="106">
        <v>4.5</v>
      </c>
      <c r="AX1724" s="40">
        <f>VLOOKUP(dummy_data!$AU1724,dummy_oppeained!B:C,2,0)</f>
        <v>6</v>
      </c>
      <c r="AY1724" s="22" t="str">
        <f>VLOOKUP(AT1724,dummy_oppeained!B:D,3,0)</f>
        <v>hindeline arvestus (eristav hindamine)</v>
      </c>
      <c r="AZ1724" s="72">
        <f>VLOOKUP(AS:AS,hinded_abi!B:D,3,0)</f>
        <v>3</v>
      </c>
      <c r="BA1724" s="26">
        <f t="shared" si="78"/>
        <v>18</v>
      </c>
      <c r="BB1724" s="27">
        <f t="shared" si="79"/>
        <v>6</v>
      </c>
      <c r="BC1724" s="95" t="str">
        <f t="shared" si="80"/>
        <v>S00070_42105040820_õppeaine69_45698</v>
      </c>
      <c r="BD1724" s="99">
        <f>COUNTIF($BC$2:BC1724, BC1724)</f>
        <v>1</v>
      </c>
    </row>
    <row r="1725" spans="1:56" hidden="1" x14ac:dyDescent="0.25">
      <c r="A1725" t="s">
        <v>377</v>
      </c>
      <c r="B1725" t="s">
        <v>173</v>
      </c>
      <c r="C1725" t="s">
        <v>208</v>
      </c>
      <c r="D1725" t="s">
        <v>918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944</v>
      </c>
      <c r="Q1725" t="s">
        <v>237</v>
      </c>
      <c r="R1725" s="1">
        <v>44480</v>
      </c>
      <c r="S1725" t="s">
        <v>773</v>
      </c>
      <c r="T1725" t="s">
        <v>59</v>
      </c>
      <c r="U1725" t="s">
        <v>60</v>
      </c>
      <c r="V1725" t="s">
        <v>300</v>
      </c>
      <c r="W1725">
        <v>1470</v>
      </c>
      <c r="X1725" t="s">
        <v>2706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44237</v>
      </c>
      <c r="AW1725" s="106">
        <v>4.5</v>
      </c>
      <c r="AX1725" s="40">
        <f>VLOOKUP(dummy_data!$AU1725,dummy_oppeained!B:C,2,0)</f>
        <v>3</v>
      </c>
      <c r="AY1725" s="22" t="str">
        <f>VLOOKUP(AT1725,dummy_oppeained!B:D,3,0)</f>
        <v>arvestus (mitteeristav)</v>
      </c>
      <c r="AZ1725" s="72" t="str">
        <f>VLOOKUP(AS:AS,hinded_abi!B:D,3,0)</f>
        <v>NULL</v>
      </c>
      <c r="BA1725" s="26" t="str">
        <f t="shared" si="78"/>
        <v/>
      </c>
      <c r="BB1725" s="27">
        <f t="shared" si="79"/>
        <v>0</v>
      </c>
      <c r="BC1725" s="95" t="str">
        <f t="shared" si="80"/>
        <v>S00070_42105040820_õppeaine3_44237</v>
      </c>
      <c r="BD1725" s="99">
        <f>COUNTIF($BC$2:BC1725, BC1725)</f>
        <v>1</v>
      </c>
    </row>
    <row r="1726" spans="1:56" hidden="1" x14ac:dyDescent="0.25">
      <c r="A1726" t="s">
        <v>377</v>
      </c>
      <c r="B1726" t="s">
        <v>173</v>
      </c>
      <c r="C1726" t="s">
        <v>208</v>
      </c>
      <c r="D1726" t="s">
        <v>918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944</v>
      </c>
      <c r="Q1726" t="s">
        <v>237</v>
      </c>
      <c r="R1726" s="1">
        <v>44480</v>
      </c>
      <c r="S1726" t="s">
        <v>773</v>
      </c>
      <c r="T1726" t="s">
        <v>59</v>
      </c>
      <c r="U1726" t="s">
        <v>60</v>
      </c>
      <c r="V1726" t="s">
        <v>300</v>
      </c>
      <c r="W1726">
        <v>1470</v>
      </c>
      <c r="X1726" t="s">
        <v>2706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45332</v>
      </c>
      <c r="AW1726" s="106">
        <v>4.5</v>
      </c>
      <c r="AX1726" s="40">
        <f>VLOOKUP(dummy_data!$AU1726,dummy_oppeained!B:C,2,0)</f>
        <v>3</v>
      </c>
      <c r="AY1726" s="22" t="str">
        <f>VLOOKUP(AT1726,dummy_oppeained!B:D,3,0)</f>
        <v>arvestus (mitteeristav)</v>
      </c>
      <c r="AZ1726" s="72" t="str">
        <f>VLOOKUP(AS:AS,hinded_abi!B:D,3,0)</f>
        <v>NULL</v>
      </c>
      <c r="BA1726" s="26" t="str">
        <f t="shared" si="78"/>
        <v/>
      </c>
      <c r="BB1726" s="27">
        <f t="shared" si="79"/>
        <v>0</v>
      </c>
      <c r="BC1726" s="95" t="str">
        <f t="shared" si="80"/>
        <v>S00070_42105040820_õppeaine63_45332</v>
      </c>
      <c r="BD1726" s="99">
        <f>COUNTIF($BC$2:BC1726, BC1726)</f>
        <v>1</v>
      </c>
    </row>
    <row r="1727" spans="1:56" hidden="1" x14ac:dyDescent="0.25">
      <c r="A1727" t="s">
        <v>377</v>
      </c>
      <c r="B1727" t="s">
        <v>173</v>
      </c>
      <c r="C1727" t="s">
        <v>208</v>
      </c>
      <c r="D1727" t="s">
        <v>918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944</v>
      </c>
      <c r="Q1727" t="s">
        <v>237</v>
      </c>
      <c r="R1727" s="1">
        <v>44480</v>
      </c>
      <c r="S1727" t="s">
        <v>773</v>
      </c>
      <c r="T1727" t="s">
        <v>59</v>
      </c>
      <c r="U1727" t="s">
        <v>60</v>
      </c>
      <c r="V1727" t="s">
        <v>300</v>
      </c>
      <c r="W1727">
        <v>1470</v>
      </c>
      <c r="X1727" t="s">
        <v>2706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44084</v>
      </c>
      <c r="AW1727" s="106">
        <v>4.5</v>
      </c>
      <c r="AX1727" s="40">
        <f>VLOOKUP(dummy_data!$AU1727,dummy_oppeained!B:C,2,0)</f>
        <v>6</v>
      </c>
      <c r="AY1727" s="22" t="str">
        <f>VLOOKUP(AT1727,dummy_oppeained!B:D,3,0)</f>
        <v>hindeline arvestus (eristav hindamine)</v>
      </c>
      <c r="AZ1727" s="72">
        <f>VLOOKUP(AS:AS,hinded_abi!B:D,3,0)</f>
        <v>0</v>
      </c>
      <c r="BA1727" s="26">
        <f t="shared" si="78"/>
        <v>0</v>
      </c>
      <c r="BB1727" s="27">
        <f t="shared" si="79"/>
        <v>6</v>
      </c>
      <c r="BC1727" s="95" t="str">
        <f t="shared" si="80"/>
        <v>S00070_42105040820_õppeaine86_44084</v>
      </c>
      <c r="BD1727" s="99">
        <f>COUNTIF($BC$2:BC1727, BC1727)</f>
        <v>1</v>
      </c>
    </row>
    <row r="1728" spans="1:56" hidden="1" x14ac:dyDescent="0.25">
      <c r="A1728" t="s">
        <v>377</v>
      </c>
      <c r="B1728" t="s">
        <v>173</v>
      </c>
      <c r="C1728" t="s">
        <v>208</v>
      </c>
      <c r="D1728" t="s">
        <v>918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944</v>
      </c>
      <c r="Q1728" t="s">
        <v>237</v>
      </c>
      <c r="R1728" s="1">
        <v>44480</v>
      </c>
      <c r="S1728" t="s">
        <v>773</v>
      </c>
      <c r="T1728" t="s">
        <v>59</v>
      </c>
      <c r="U1728" t="s">
        <v>60</v>
      </c>
      <c r="V1728" t="s">
        <v>300</v>
      </c>
      <c r="W1728">
        <v>1470</v>
      </c>
      <c r="X1728" t="s">
        <v>2706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44602</v>
      </c>
      <c r="AW1728" s="106">
        <v>4.5</v>
      </c>
      <c r="AX1728" s="40">
        <f>VLOOKUP(dummy_data!$AU1728,dummy_oppeained!B:C,2,0)</f>
        <v>5</v>
      </c>
      <c r="AY1728" s="22" t="str">
        <f>VLOOKUP(AT1728,dummy_oppeained!B:D,3,0)</f>
        <v>hindeline arvestus (eristav hindamine)</v>
      </c>
      <c r="AZ1728" s="72">
        <f>VLOOKUP(AS:AS,hinded_abi!B:D,3,0)</f>
        <v>0</v>
      </c>
      <c r="BA1728" s="26">
        <f t="shared" si="78"/>
        <v>0</v>
      </c>
      <c r="BB1728" s="27">
        <f t="shared" si="79"/>
        <v>5</v>
      </c>
      <c r="BC1728" s="95" t="str">
        <f t="shared" si="80"/>
        <v>S00070_42105040820_õppeaine53_44602</v>
      </c>
      <c r="BD1728" s="99">
        <f>COUNTIF($BC$2:BC1728, BC1728)</f>
        <v>1</v>
      </c>
    </row>
    <row r="1729" spans="1:56" hidden="1" x14ac:dyDescent="0.25">
      <c r="A1729" t="s">
        <v>377</v>
      </c>
      <c r="B1729" t="s">
        <v>173</v>
      </c>
      <c r="C1729" t="s">
        <v>208</v>
      </c>
      <c r="D1729" t="s">
        <v>918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944</v>
      </c>
      <c r="Q1729" t="s">
        <v>237</v>
      </c>
      <c r="R1729" s="1">
        <v>44480</v>
      </c>
      <c r="S1729" t="s">
        <v>773</v>
      </c>
      <c r="T1729" t="s">
        <v>59</v>
      </c>
      <c r="U1729" t="s">
        <v>60</v>
      </c>
      <c r="V1729" t="s">
        <v>300</v>
      </c>
      <c r="W1729">
        <v>1470</v>
      </c>
      <c r="X1729" t="s">
        <v>2706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44237</v>
      </c>
      <c r="AW1729" s="106">
        <v>4.5</v>
      </c>
      <c r="AX1729" s="40">
        <f>VLOOKUP(dummy_data!$AU1729,dummy_oppeained!B:C,2,0)</f>
        <v>8</v>
      </c>
      <c r="AY1729" s="22" t="str">
        <f>VLOOKUP(AT1729,dummy_oppeained!B:D,3,0)</f>
        <v>eksam (eristav hindamine)</v>
      </c>
      <c r="AZ1729" s="72">
        <f>VLOOKUP(AS:AS,hinded_abi!B:D,3,0)</f>
        <v>0</v>
      </c>
      <c r="BA1729" s="26">
        <f t="shared" si="78"/>
        <v>0</v>
      </c>
      <c r="BB1729" s="27">
        <f t="shared" si="79"/>
        <v>8</v>
      </c>
      <c r="BC1729" s="95" t="str">
        <f t="shared" si="80"/>
        <v>S00070_42105040820_õppeaine93_44237</v>
      </c>
      <c r="BD1729" s="99">
        <f>COUNTIF($BC$2:BC1729, BC1729)</f>
        <v>1</v>
      </c>
    </row>
    <row r="1730" spans="1:56" hidden="1" x14ac:dyDescent="0.25">
      <c r="A1730" t="s">
        <v>377</v>
      </c>
      <c r="B1730" t="s">
        <v>173</v>
      </c>
      <c r="C1730" t="s">
        <v>208</v>
      </c>
      <c r="D1730" t="s">
        <v>918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944</v>
      </c>
      <c r="Q1730" t="s">
        <v>237</v>
      </c>
      <c r="R1730" s="1">
        <v>44480</v>
      </c>
      <c r="S1730" t="s">
        <v>773</v>
      </c>
      <c r="T1730" t="s">
        <v>59</v>
      </c>
      <c r="U1730" t="s">
        <v>60</v>
      </c>
      <c r="V1730" t="s">
        <v>300</v>
      </c>
      <c r="W1730">
        <v>1470</v>
      </c>
      <c r="X1730" t="s">
        <v>2706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45179</v>
      </c>
      <c r="AW1730" s="106">
        <v>4.5</v>
      </c>
      <c r="AX1730" s="40">
        <f>VLOOKUP(dummy_data!$AU1730,dummy_oppeained!B:C,2,0)</f>
        <v>6</v>
      </c>
      <c r="AY1730" s="22" t="str">
        <f>VLOOKUP(AT1730,dummy_oppeained!B:D,3,0)</f>
        <v>hindeline arvestus (eristav hindamine)</v>
      </c>
      <c r="AZ1730" s="72">
        <f>VLOOKUP(AS:AS,hinded_abi!B:D,3,0)</f>
        <v>0</v>
      </c>
      <c r="BA1730" s="26">
        <f t="shared" si="78"/>
        <v>0</v>
      </c>
      <c r="BB1730" s="27">
        <f t="shared" si="79"/>
        <v>6</v>
      </c>
      <c r="BC1730" s="95" t="str">
        <f t="shared" si="80"/>
        <v>S00070_42105040820_õppeaine27_45179</v>
      </c>
      <c r="BD1730" s="99">
        <f>COUNTIF($BC$2:BC1730, BC1730)</f>
        <v>1</v>
      </c>
    </row>
    <row r="1731" spans="1:56" hidden="1" x14ac:dyDescent="0.25">
      <c r="A1731" t="s">
        <v>377</v>
      </c>
      <c r="B1731" t="s">
        <v>173</v>
      </c>
      <c r="C1731" t="s">
        <v>208</v>
      </c>
      <c r="D1731" t="s">
        <v>918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944</v>
      </c>
      <c r="Q1731" t="s">
        <v>237</v>
      </c>
      <c r="R1731" s="1">
        <v>44480</v>
      </c>
      <c r="S1731" t="s">
        <v>773</v>
      </c>
      <c r="T1731" t="s">
        <v>59</v>
      </c>
      <c r="U1731" t="s">
        <v>60</v>
      </c>
      <c r="V1731" t="s">
        <v>300</v>
      </c>
      <c r="W1731">
        <v>1470</v>
      </c>
      <c r="X1731" t="s">
        <v>2706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44449</v>
      </c>
      <c r="AW1731" s="106">
        <v>4.5</v>
      </c>
      <c r="AX1731" s="40">
        <f>VLOOKUP(dummy_data!$AU1731,dummy_oppeained!B:C,2,0)</f>
        <v>5</v>
      </c>
      <c r="AY1731" s="22" t="str">
        <f>VLOOKUP(AT1731,dummy_oppeained!B:D,3,0)</f>
        <v>hindeline arvestus (eristav hindamine)</v>
      </c>
      <c r="AZ1731" s="72">
        <f>VLOOKUP(AS:AS,hinded_abi!B:D,3,0)</f>
        <v>4</v>
      </c>
      <c r="BA1731" s="26">
        <f t="shared" ref="BA1731:BA1794" si="81">IF(AY1731&lt;&gt;"arvestus(mitteeristav)", IF(ISNUMBER(AZ1731), AX1731*AZ1731, ""), "")</f>
        <v>20</v>
      </c>
      <c r="BB1731" s="27">
        <f t="shared" ref="BB1731:BB1794" si="82">IF(AY1731&lt;&gt;"arvestus (mitteeristav)",AX1731,0)</f>
        <v>5</v>
      </c>
      <c r="BC1731" s="95" t="str">
        <f t="shared" ref="BC1731:BC1794" si="83">_xlfn.CONCAT(A1731,"_",E1731,"_",AT1731,"_",AV1731)</f>
        <v>S00070_42105040820_õppeaine82_44449</v>
      </c>
      <c r="BD1731" s="99">
        <f>COUNTIF($BC$2:BC1731, BC1731)</f>
        <v>1</v>
      </c>
    </row>
    <row r="1732" spans="1:56" hidden="1" x14ac:dyDescent="0.25">
      <c r="A1732" t="s">
        <v>377</v>
      </c>
      <c r="B1732" t="s">
        <v>173</v>
      </c>
      <c r="C1732" t="s">
        <v>208</v>
      </c>
      <c r="D1732" t="s">
        <v>918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944</v>
      </c>
      <c r="Q1732" t="s">
        <v>237</v>
      </c>
      <c r="R1732" s="1">
        <v>44480</v>
      </c>
      <c r="S1732" t="s">
        <v>773</v>
      </c>
      <c r="T1732" t="s">
        <v>59</v>
      </c>
      <c r="U1732" t="s">
        <v>60</v>
      </c>
      <c r="V1732" t="s">
        <v>300</v>
      </c>
      <c r="W1732">
        <v>1470</v>
      </c>
      <c r="X1732" t="s">
        <v>2706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44602</v>
      </c>
      <c r="AW1732" s="106">
        <v>4.5</v>
      </c>
      <c r="AX1732" s="40">
        <f>VLOOKUP(dummy_data!$AU1732,dummy_oppeained!B:C,2,0)</f>
        <v>2</v>
      </c>
      <c r="AY1732" s="22" t="str">
        <f>VLOOKUP(AT1732,dummy_oppeained!B:D,3,0)</f>
        <v>arvestus (mitteeristav)</v>
      </c>
      <c r="AZ1732" s="72">
        <f>VLOOKUP(AS:AS,hinded_abi!B:D,3,0)</f>
        <v>0</v>
      </c>
      <c r="BA1732" s="26">
        <f t="shared" si="81"/>
        <v>0</v>
      </c>
      <c r="BB1732" s="27">
        <f t="shared" si="82"/>
        <v>0</v>
      </c>
      <c r="BC1732" s="95" t="str">
        <f t="shared" si="83"/>
        <v>S00070_42105040820_õppeaine18_44602</v>
      </c>
      <c r="BD1732" s="99">
        <f>COUNTIF($BC$2:BC1732, BC1732)</f>
        <v>1</v>
      </c>
    </row>
    <row r="1733" spans="1:56" hidden="1" x14ac:dyDescent="0.25">
      <c r="A1733" t="s">
        <v>377</v>
      </c>
      <c r="B1733" t="s">
        <v>173</v>
      </c>
      <c r="C1733" t="s">
        <v>208</v>
      </c>
      <c r="D1733" t="s">
        <v>918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944</v>
      </c>
      <c r="Q1733" t="s">
        <v>237</v>
      </c>
      <c r="R1733" s="1">
        <v>44480</v>
      </c>
      <c r="S1733" t="s">
        <v>773</v>
      </c>
      <c r="T1733" t="s">
        <v>59</v>
      </c>
      <c r="U1733" t="s">
        <v>60</v>
      </c>
      <c r="V1733" t="s">
        <v>300</v>
      </c>
      <c r="W1733">
        <v>1470</v>
      </c>
      <c r="X1733" t="s">
        <v>2706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44237</v>
      </c>
      <c r="AW1733" s="106">
        <v>4.5</v>
      </c>
      <c r="AX1733" s="40">
        <f>VLOOKUP(dummy_data!$AU1733,dummy_oppeained!B:C,2,0)</f>
        <v>5</v>
      </c>
      <c r="AY1733" s="22" t="str">
        <f>VLOOKUP(AT1733,dummy_oppeained!B:D,3,0)</f>
        <v>hindeline arvestus (eristav hindamine)</v>
      </c>
      <c r="AZ1733" s="72">
        <f>VLOOKUP(AS:AS,hinded_abi!B:D,3,0)</f>
        <v>2</v>
      </c>
      <c r="BA1733" s="26">
        <f t="shared" si="81"/>
        <v>10</v>
      </c>
      <c r="BB1733" s="27">
        <f t="shared" si="82"/>
        <v>5</v>
      </c>
      <c r="BC1733" s="95" t="str">
        <f t="shared" si="83"/>
        <v>S00070_42105040820_õppeaine54_44237</v>
      </c>
      <c r="BD1733" s="99">
        <f>COUNTIF($BC$2:BC1733, BC1733)</f>
        <v>1</v>
      </c>
    </row>
    <row r="1734" spans="1:56" hidden="1" x14ac:dyDescent="0.25">
      <c r="A1734" t="s">
        <v>377</v>
      </c>
      <c r="B1734" t="s">
        <v>173</v>
      </c>
      <c r="C1734" t="s">
        <v>208</v>
      </c>
      <c r="D1734" t="s">
        <v>918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944</v>
      </c>
      <c r="Q1734" t="s">
        <v>237</v>
      </c>
      <c r="R1734" s="1">
        <v>44480</v>
      </c>
      <c r="S1734" t="s">
        <v>773</v>
      </c>
      <c r="T1734" t="s">
        <v>59</v>
      </c>
      <c r="U1734" t="s">
        <v>60</v>
      </c>
      <c r="V1734" t="s">
        <v>300</v>
      </c>
      <c r="W1734">
        <v>1470</v>
      </c>
      <c r="X1734" t="s">
        <v>2706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45698</v>
      </c>
      <c r="AW1734" s="106">
        <v>4.5</v>
      </c>
      <c r="AX1734" s="40">
        <f>VLOOKUP(dummy_data!$AU1734,dummy_oppeained!B:C,2,0)</f>
        <v>5</v>
      </c>
      <c r="AY1734" s="22" t="str">
        <f>VLOOKUP(AT1734,dummy_oppeained!B:D,3,0)</f>
        <v>hindeline arvestus (eristav hindamine)</v>
      </c>
      <c r="AZ1734" s="72">
        <f>VLOOKUP(AS:AS,hinded_abi!B:D,3,0)</f>
        <v>5</v>
      </c>
      <c r="BA1734" s="26">
        <f t="shared" si="81"/>
        <v>25</v>
      </c>
      <c r="BB1734" s="27">
        <f t="shared" si="82"/>
        <v>5</v>
      </c>
      <c r="BC1734" s="95" t="str">
        <f t="shared" si="83"/>
        <v>S00070_42105040820_õppeaine95_45698</v>
      </c>
      <c r="BD1734" s="99">
        <f>COUNTIF($BC$2:BC1734, BC1734)</f>
        <v>1</v>
      </c>
    </row>
    <row r="1735" spans="1:56" hidden="1" x14ac:dyDescent="0.25">
      <c r="A1735" t="s">
        <v>377</v>
      </c>
      <c r="B1735" t="s">
        <v>173</v>
      </c>
      <c r="C1735" t="s">
        <v>208</v>
      </c>
      <c r="D1735" t="s">
        <v>918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944</v>
      </c>
      <c r="Q1735" t="s">
        <v>237</v>
      </c>
      <c r="R1735" s="1">
        <v>44480</v>
      </c>
      <c r="S1735" t="s">
        <v>773</v>
      </c>
      <c r="T1735" t="s">
        <v>59</v>
      </c>
      <c r="U1735" t="s">
        <v>60</v>
      </c>
      <c r="V1735" t="s">
        <v>300</v>
      </c>
      <c r="W1735">
        <v>1470</v>
      </c>
      <c r="X1735" t="s">
        <v>2706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44602</v>
      </c>
      <c r="AW1735" s="106">
        <v>4.5</v>
      </c>
      <c r="AX1735" s="40">
        <f>VLOOKUP(dummy_data!$AU1735,dummy_oppeained!B:C,2,0)</f>
        <v>8</v>
      </c>
      <c r="AY1735" s="22" t="str">
        <f>VLOOKUP(AT1735,dummy_oppeained!B:D,3,0)</f>
        <v>eksam (eristav hindamine)</v>
      </c>
      <c r="AZ1735" s="72">
        <f>VLOOKUP(AS:AS,hinded_abi!B:D,3,0)</f>
        <v>4</v>
      </c>
      <c r="BA1735" s="26">
        <f t="shared" si="81"/>
        <v>32</v>
      </c>
      <c r="BB1735" s="27">
        <f t="shared" si="82"/>
        <v>8</v>
      </c>
      <c r="BC1735" s="95" t="str">
        <f t="shared" si="83"/>
        <v>S00070_42105040820_õppeaine65_44602</v>
      </c>
      <c r="BD1735" s="99">
        <f>COUNTIF($BC$2:BC1735, BC1735)</f>
        <v>1</v>
      </c>
    </row>
    <row r="1736" spans="1:56" hidden="1" x14ac:dyDescent="0.25">
      <c r="A1736" t="s">
        <v>377</v>
      </c>
      <c r="B1736" t="s">
        <v>173</v>
      </c>
      <c r="C1736" t="s">
        <v>208</v>
      </c>
      <c r="D1736" t="s">
        <v>918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944</v>
      </c>
      <c r="Q1736" t="s">
        <v>237</v>
      </c>
      <c r="R1736" s="1">
        <v>44480</v>
      </c>
      <c r="S1736" t="s">
        <v>773</v>
      </c>
      <c r="T1736" t="s">
        <v>59</v>
      </c>
      <c r="U1736" t="s">
        <v>60</v>
      </c>
      <c r="V1736" t="s">
        <v>300</v>
      </c>
      <c r="W1736">
        <v>1470</v>
      </c>
      <c r="X1736" t="s">
        <v>2706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44237</v>
      </c>
      <c r="AW1736" s="106">
        <v>4.5</v>
      </c>
      <c r="AX1736" s="40">
        <f>VLOOKUP(dummy_data!$AU1736,dummy_oppeained!B:C,2,0)</f>
        <v>3</v>
      </c>
      <c r="AY1736" s="22" t="str">
        <f>VLOOKUP(AT1736,dummy_oppeained!B:D,3,0)</f>
        <v>arvestus (mitteeristav)</v>
      </c>
      <c r="AZ1736" s="72" t="str">
        <f>VLOOKUP(AS:AS,hinded_abi!B:D,3,0)</f>
        <v>NULL</v>
      </c>
      <c r="BA1736" s="26" t="str">
        <f t="shared" si="81"/>
        <v/>
      </c>
      <c r="BB1736" s="27">
        <f t="shared" si="82"/>
        <v>0</v>
      </c>
      <c r="BC1736" s="95" t="str">
        <f t="shared" si="83"/>
        <v>S00070_42105040820_õppeaine6_44237</v>
      </c>
      <c r="BD1736" s="99">
        <f>COUNTIF($BC$2:BC1736, BC1736)</f>
        <v>1</v>
      </c>
    </row>
    <row r="1737" spans="1:56" hidden="1" x14ac:dyDescent="0.25">
      <c r="A1737" t="s">
        <v>377</v>
      </c>
      <c r="B1737" t="s">
        <v>173</v>
      </c>
      <c r="C1737" t="s">
        <v>208</v>
      </c>
      <c r="D1737" t="s">
        <v>918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944</v>
      </c>
      <c r="Q1737" t="s">
        <v>237</v>
      </c>
      <c r="R1737" s="1">
        <v>44480</v>
      </c>
      <c r="S1737" t="s">
        <v>773</v>
      </c>
      <c r="T1737" t="s">
        <v>59</v>
      </c>
      <c r="U1737" t="s">
        <v>60</v>
      </c>
      <c r="V1737" t="s">
        <v>300</v>
      </c>
      <c r="W1737">
        <v>1470</v>
      </c>
      <c r="X1737" t="s">
        <v>2706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45332</v>
      </c>
      <c r="AW1737" s="106">
        <v>4.5</v>
      </c>
      <c r="AX1737" s="40">
        <f>VLOOKUP(dummy_data!$AU1737,dummy_oppeained!B:C,2,0)</f>
        <v>8</v>
      </c>
      <c r="AY1737" s="22" t="str">
        <f>VLOOKUP(AT1737,dummy_oppeained!B:D,3,0)</f>
        <v>eksam (eristav hindamine)</v>
      </c>
      <c r="AZ1737" s="72">
        <f>VLOOKUP(AS:AS,hinded_abi!B:D,3,0)</f>
        <v>3</v>
      </c>
      <c r="BA1737" s="26">
        <f t="shared" si="81"/>
        <v>24</v>
      </c>
      <c r="BB1737" s="27">
        <f t="shared" si="82"/>
        <v>8</v>
      </c>
      <c r="BC1737" s="95" t="str">
        <f t="shared" si="83"/>
        <v>S00070_42105040820_õppeaine37_45332</v>
      </c>
      <c r="BD1737" s="99">
        <f>COUNTIF($BC$2:BC1737, BC1737)</f>
        <v>1</v>
      </c>
    </row>
    <row r="1738" spans="1:56" hidden="1" x14ac:dyDescent="0.25">
      <c r="A1738" t="s">
        <v>377</v>
      </c>
      <c r="B1738" t="s">
        <v>173</v>
      </c>
      <c r="C1738" t="s">
        <v>208</v>
      </c>
      <c r="D1738" t="s">
        <v>918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944</v>
      </c>
      <c r="Q1738" t="s">
        <v>237</v>
      </c>
      <c r="R1738" s="1">
        <v>44480</v>
      </c>
      <c r="S1738" t="s">
        <v>773</v>
      </c>
      <c r="T1738" t="s">
        <v>59</v>
      </c>
      <c r="U1738" t="s">
        <v>60</v>
      </c>
      <c r="V1738" t="s">
        <v>300</v>
      </c>
      <c r="W1738">
        <v>1470</v>
      </c>
      <c r="X1738" t="s">
        <v>2706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45332</v>
      </c>
      <c r="AW1738" s="106">
        <v>4.5</v>
      </c>
      <c r="AX1738" s="40">
        <f>VLOOKUP(dummy_data!$AU1738,dummy_oppeained!B:C,2,0)</f>
        <v>3</v>
      </c>
      <c r="AY1738" s="22" t="str">
        <f>VLOOKUP(AT1738,dummy_oppeained!B:D,3,0)</f>
        <v>arvestus (mitteeristav)</v>
      </c>
      <c r="AZ1738" s="72" t="str">
        <f>VLOOKUP(AS:AS,hinded_abi!B:D,3,0)</f>
        <v>NULL</v>
      </c>
      <c r="BA1738" s="26" t="str">
        <f t="shared" si="81"/>
        <v/>
      </c>
      <c r="BB1738" s="27">
        <f t="shared" si="82"/>
        <v>0</v>
      </c>
      <c r="BC1738" s="95" t="str">
        <f t="shared" si="83"/>
        <v>S00070_42105040820_õppeaine29_45332</v>
      </c>
      <c r="BD1738" s="99">
        <f>COUNTIF($BC$2:BC1738, BC1738)</f>
        <v>1</v>
      </c>
    </row>
    <row r="1739" spans="1:56" hidden="1" x14ac:dyDescent="0.25">
      <c r="A1739" t="s">
        <v>377</v>
      </c>
      <c r="B1739" t="s">
        <v>173</v>
      </c>
      <c r="C1739" t="s">
        <v>208</v>
      </c>
      <c r="D1739" t="s">
        <v>918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944</v>
      </c>
      <c r="Q1739" t="s">
        <v>237</v>
      </c>
      <c r="R1739" s="1">
        <v>44480</v>
      </c>
      <c r="S1739" t="s">
        <v>773</v>
      </c>
      <c r="T1739" t="s">
        <v>59</v>
      </c>
      <c r="U1739" t="s">
        <v>60</v>
      </c>
      <c r="V1739" t="s">
        <v>300</v>
      </c>
      <c r="W1739">
        <v>1470</v>
      </c>
      <c r="X1739" t="s">
        <v>2706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44449</v>
      </c>
      <c r="AW1739" s="106">
        <v>4.5</v>
      </c>
      <c r="AX1739" s="40">
        <f>VLOOKUP(dummy_data!$AU1739,dummy_oppeained!B:C,2,0)</f>
        <v>3</v>
      </c>
      <c r="AY1739" s="22" t="str">
        <f>VLOOKUP(AT1739,dummy_oppeained!B:D,3,0)</f>
        <v>arvestus (mitteeristav)</v>
      </c>
      <c r="AZ1739" s="72" t="str">
        <f>VLOOKUP(AS:AS,hinded_abi!B:D,3,0)</f>
        <v>NULL</v>
      </c>
      <c r="BA1739" s="26" t="str">
        <f t="shared" si="81"/>
        <v/>
      </c>
      <c r="BB1739" s="27">
        <f t="shared" si="82"/>
        <v>0</v>
      </c>
      <c r="BC1739" s="95" t="str">
        <f t="shared" si="83"/>
        <v>S00070_42105040820_õppeaine87_44449</v>
      </c>
      <c r="BD1739" s="99">
        <f>COUNTIF($BC$2:BC1739, BC1739)</f>
        <v>1</v>
      </c>
    </row>
    <row r="1740" spans="1:56" hidden="1" x14ac:dyDescent="0.25">
      <c r="A1740" t="s">
        <v>377</v>
      </c>
      <c r="B1740" t="s">
        <v>173</v>
      </c>
      <c r="C1740" t="s">
        <v>208</v>
      </c>
      <c r="D1740" t="s">
        <v>918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944</v>
      </c>
      <c r="Q1740" t="s">
        <v>237</v>
      </c>
      <c r="R1740" s="1">
        <v>44480</v>
      </c>
      <c r="S1740" t="s">
        <v>773</v>
      </c>
      <c r="T1740" t="s">
        <v>59</v>
      </c>
      <c r="U1740" t="s">
        <v>60</v>
      </c>
      <c r="V1740" t="s">
        <v>300</v>
      </c>
      <c r="W1740">
        <v>1470</v>
      </c>
      <c r="X1740" t="s">
        <v>2706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45698</v>
      </c>
      <c r="AW1740" s="106">
        <v>4.5</v>
      </c>
      <c r="AX1740" s="40">
        <f>VLOOKUP(dummy_data!$AU1740,dummy_oppeained!B:C,2,0)</f>
        <v>6</v>
      </c>
      <c r="AY1740" s="22" t="str">
        <f>VLOOKUP(AT1740,dummy_oppeained!B:D,3,0)</f>
        <v>hindeline arvestus (eristav hindamine)</v>
      </c>
      <c r="AZ1740" s="72">
        <f>VLOOKUP(AS:AS,hinded_abi!B:D,3,0)</f>
        <v>0</v>
      </c>
      <c r="BA1740" s="26">
        <f t="shared" si="81"/>
        <v>0</v>
      </c>
      <c r="BB1740" s="27">
        <f t="shared" si="82"/>
        <v>6</v>
      </c>
      <c r="BC1740" s="95" t="str">
        <f t="shared" si="83"/>
        <v>S00070_42105040820_õppeaine64_45698</v>
      </c>
      <c r="BD1740" s="99">
        <f>COUNTIF($BC$2:BC1740, BC1740)</f>
        <v>1</v>
      </c>
    </row>
    <row r="1741" spans="1:56" hidden="1" x14ac:dyDescent="0.25">
      <c r="A1741" t="s">
        <v>377</v>
      </c>
      <c r="B1741" t="s">
        <v>173</v>
      </c>
      <c r="C1741" t="s">
        <v>208</v>
      </c>
      <c r="D1741" t="s">
        <v>918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944</v>
      </c>
      <c r="Q1741" t="s">
        <v>237</v>
      </c>
      <c r="R1741" s="1">
        <v>44480</v>
      </c>
      <c r="S1741" t="s">
        <v>773</v>
      </c>
      <c r="T1741" t="s">
        <v>59</v>
      </c>
      <c r="U1741" t="s">
        <v>60</v>
      </c>
      <c r="V1741" t="s">
        <v>300</v>
      </c>
      <c r="W1741">
        <v>1470</v>
      </c>
      <c r="X1741" t="s">
        <v>2706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44084</v>
      </c>
      <c r="AW1741" s="106">
        <v>4.5</v>
      </c>
      <c r="AX1741" s="40">
        <f>VLOOKUP(dummy_data!$AU1741,dummy_oppeained!B:C,2,0)</f>
        <v>3</v>
      </c>
      <c r="AY1741" s="22" t="str">
        <f>VLOOKUP(AT1741,dummy_oppeained!B:D,3,0)</f>
        <v>arvestus (mitteeristav)</v>
      </c>
      <c r="AZ1741" s="72" t="str">
        <f>VLOOKUP(AS:AS,hinded_abi!B:D,3,0)</f>
        <v>NULL</v>
      </c>
      <c r="BA1741" s="26" t="str">
        <f t="shared" si="81"/>
        <v/>
      </c>
      <c r="BB1741" s="27">
        <f t="shared" si="82"/>
        <v>0</v>
      </c>
      <c r="BC1741" s="95" t="str">
        <f t="shared" si="83"/>
        <v>S00070_42105040820_õppeaine31_44084</v>
      </c>
      <c r="BD1741" s="99">
        <f>COUNTIF($BC$2:BC1741, BC1741)</f>
        <v>1</v>
      </c>
    </row>
    <row r="1742" spans="1:56" hidden="1" x14ac:dyDescent="0.25">
      <c r="A1742" t="s">
        <v>377</v>
      </c>
      <c r="B1742" t="s">
        <v>173</v>
      </c>
      <c r="C1742" t="s">
        <v>208</v>
      </c>
      <c r="D1742" t="s">
        <v>918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944</v>
      </c>
      <c r="Q1742" t="s">
        <v>237</v>
      </c>
      <c r="R1742" s="1">
        <v>44480</v>
      </c>
      <c r="S1742" t="s">
        <v>773</v>
      </c>
      <c r="T1742" t="s">
        <v>59</v>
      </c>
      <c r="U1742" t="s">
        <v>60</v>
      </c>
      <c r="V1742" t="s">
        <v>300</v>
      </c>
      <c r="W1742">
        <v>1470</v>
      </c>
      <c r="X1742" t="s">
        <v>2706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45698</v>
      </c>
      <c r="AW1742" s="106">
        <v>4.5</v>
      </c>
      <c r="AX1742" s="40">
        <f>VLOOKUP(dummy_data!$AU1742,dummy_oppeained!B:C,2,0)</f>
        <v>3</v>
      </c>
      <c r="AY1742" s="22" t="str">
        <f>VLOOKUP(AT1742,dummy_oppeained!B:D,3,0)</f>
        <v>arvestus (mitteeristav)</v>
      </c>
      <c r="AZ1742" s="72" t="str">
        <f>VLOOKUP(AS:AS,hinded_abi!B:D,3,0)</f>
        <v>NULL</v>
      </c>
      <c r="BA1742" s="26" t="str">
        <f t="shared" si="81"/>
        <v/>
      </c>
      <c r="BB1742" s="27">
        <f t="shared" si="82"/>
        <v>0</v>
      </c>
      <c r="BC1742" s="95" t="str">
        <f t="shared" si="83"/>
        <v>S00070_42105040820_õppeaine77_45698</v>
      </c>
      <c r="BD1742" s="99">
        <f>COUNTIF($BC$2:BC1742, BC1742)</f>
        <v>1</v>
      </c>
    </row>
    <row r="1743" spans="1:56" hidden="1" x14ac:dyDescent="0.25">
      <c r="A1743" t="s">
        <v>377</v>
      </c>
      <c r="B1743" t="s">
        <v>173</v>
      </c>
      <c r="C1743" t="s">
        <v>208</v>
      </c>
      <c r="D1743" t="s">
        <v>918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944</v>
      </c>
      <c r="Q1743" t="s">
        <v>237</v>
      </c>
      <c r="R1743" s="1">
        <v>44480</v>
      </c>
      <c r="S1743" t="s">
        <v>773</v>
      </c>
      <c r="T1743" t="s">
        <v>59</v>
      </c>
      <c r="U1743" t="s">
        <v>60</v>
      </c>
      <c r="V1743" t="s">
        <v>300</v>
      </c>
      <c r="W1743">
        <v>1470</v>
      </c>
      <c r="X1743" t="s">
        <v>2706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45179</v>
      </c>
      <c r="AW1743" s="106">
        <v>4.5</v>
      </c>
      <c r="AX1743" s="40">
        <f>VLOOKUP(dummy_data!$AU1743,dummy_oppeained!B:C,2,0)</f>
        <v>3</v>
      </c>
      <c r="AY1743" s="22" t="str">
        <f>VLOOKUP(AT1743,dummy_oppeained!B:D,3,0)</f>
        <v>arvestus (mitteeristav)</v>
      </c>
      <c r="AZ1743" s="72" t="str">
        <f>VLOOKUP(AS:AS,hinded_abi!B:D,3,0)</f>
        <v>NULL</v>
      </c>
      <c r="BA1743" s="26" t="str">
        <f t="shared" si="81"/>
        <v/>
      </c>
      <c r="BB1743" s="27">
        <f t="shared" si="82"/>
        <v>0</v>
      </c>
      <c r="BC1743" s="95" t="str">
        <f t="shared" si="83"/>
        <v>S00070_42105040820_õppeaine85_45179</v>
      </c>
      <c r="BD1743" s="99">
        <f>COUNTIF($BC$2:BC1743, BC1743)</f>
        <v>1</v>
      </c>
    </row>
    <row r="1744" spans="1:56" hidden="1" x14ac:dyDescent="0.25">
      <c r="A1744" s="18" t="s">
        <v>306</v>
      </c>
      <c r="B1744" t="s">
        <v>307</v>
      </c>
      <c r="C1744" t="s">
        <v>291</v>
      </c>
      <c r="D1744" t="s">
        <v>887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3">
        <v>44454</v>
      </c>
      <c r="N1744" s="18" t="s">
        <v>245</v>
      </c>
      <c r="O1744" t="s">
        <v>308</v>
      </c>
      <c r="P1744" t="s">
        <v>931</v>
      </c>
      <c r="Q1744" t="s">
        <v>237</v>
      </c>
      <c r="R1744" s="1">
        <v>44270</v>
      </c>
      <c r="S1744" t="s">
        <v>773</v>
      </c>
      <c r="T1744" t="s">
        <v>59</v>
      </c>
      <c r="U1744" t="s">
        <v>120</v>
      </c>
      <c r="V1744" t="s">
        <v>247</v>
      </c>
      <c r="W1744">
        <v>214475</v>
      </c>
      <c r="X1744" t="s">
        <v>2706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45545</v>
      </c>
      <c r="AW1744" s="106">
        <v>3</v>
      </c>
      <c r="AX1744" s="15">
        <f>VLOOKUP(dummy_data!$AU1744,dummy_oppeained!B:C,2,0)</f>
        <v>3</v>
      </c>
      <c r="AY1744" s="22" t="str">
        <f>VLOOKUP(AT1744,dummy_oppeained!B:D,3,0)</f>
        <v>arvestus (mitteeristav)</v>
      </c>
      <c r="AZ1744" s="72" t="str">
        <f>VLOOKUP(AS:AS,hinded_abi!B:D,3,0)</f>
        <v>NULL</v>
      </c>
      <c r="BA1744" s="26" t="str">
        <f t="shared" si="81"/>
        <v/>
      </c>
      <c r="BB1744" s="27">
        <f t="shared" si="82"/>
        <v>0</v>
      </c>
      <c r="BC1744" s="95" t="str">
        <f t="shared" si="83"/>
        <v>S00023_39409124249_õppeaine62_45545</v>
      </c>
      <c r="BD1744" s="99">
        <f>COUNTIF($BC$2:BC1744, BC1744)</f>
        <v>2</v>
      </c>
    </row>
    <row r="1745" spans="1:56" hidden="1" x14ac:dyDescent="0.25">
      <c r="A1745" s="18" t="s">
        <v>306</v>
      </c>
      <c r="B1745" t="s">
        <v>307</v>
      </c>
      <c r="C1745" t="s">
        <v>291</v>
      </c>
      <c r="D1745" t="s">
        <v>887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3">
        <v>44454</v>
      </c>
      <c r="N1745" s="18" t="s">
        <v>245</v>
      </c>
      <c r="O1745" t="s">
        <v>308</v>
      </c>
      <c r="P1745" t="s">
        <v>931</v>
      </c>
      <c r="Q1745" t="s">
        <v>237</v>
      </c>
      <c r="R1745" s="1">
        <v>44270</v>
      </c>
      <c r="S1745" t="s">
        <v>773</v>
      </c>
      <c r="T1745" t="s">
        <v>59</v>
      </c>
      <c r="U1745" t="s">
        <v>120</v>
      </c>
      <c r="V1745" t="s">
        <v>247</v>
      </c>
      <c r="W1745">
        <v>214475</v>
      </c>
      <c r="X1745" t="s">
        <v>2706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44237</v>
      </c>
      <c r="AW1745" s="106">
        <v>3</v>
      </c>
      <c r="AX1745" s="40">
        <f>VLOOKUP(dummy_data!$AU1745,dummy_oppeained!B:C,2,0)</f>
        <v>3</v>
      </c>
      <c r="AY1745" s="22" t="str">
        <f>VLOOKUP(AT1745,dummy_oppeained!B:D,3,0)</f>
        <v>arvestus (mitteeristav)</v>
      </c>
      <c r="AZ1745" s="72" t="str">
        <f>VLOOKUP(AS:AS,hinded_abi!B:D,3,0)</f>
        <v>NULL</v>
      </c>
      <c r="BA1745" s="26" t="str">
        <f t="shared" si="81"/>
        <v/>
      </c>
      <c r="BB1745" s="27">
        <f t="shared" si="82"/>
        <v>0</v>
      </c>
      <c r="BC1745" s="95" t="str">
        <f t="shared" si="83"/>
        <v>S00023_39409124249_õppeaine7_44237</v>
      </c>
      <c r="BD1745" s="99">
        <f>COUNTIF($BC$2:BC1745, BC1745)</f>
        <v>2</v>
      </c>
    </row>
    <row r="1746" spans="1:56" hidden="1" x14ac:dyDescent="0.25">
      <c r="A1746" s="18" t="s">
        <v>306</v>
      </c>
      <c r="B1746" t="s">
        <v>307</v>
      </c>
      <c r="C1746" t="s">
        <v>291</v>
      </c>
      <c r="D1746" t="s">
        <v>887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3">
        <v>44454</v>
      </c>
      <c r="N1746" s="18" t="s">
        <v>245</v>
      </c>
      <c r="O1746" t="s">
        <v>308</v>
      </c>
      <c r="P1746" t="s">
        <v>931</v>
      </c>
      <c r="Q1746" t="s">
        <v>237</v>
      </c>
      <c r="R1746" s="1">
        <v>44270</v>
      </c>
      <c r="S1746" t="s">
        <v>773</v>
      </c>
      <c r="T1746" t="s">
        <v>59</v>
      </c>
      <c r="U1746" t="s">
        <v>120</v>
      </c>
      <c r="V1746" t="s">
        <v>247</v>
      </c>
      <c r="W1746">
        <v>214475</v>
      </c>
      <c r="X1746" t="s">
        <v>2706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45332</v>
      </c>
      <c r="AW1746" s="106">
        <v>3</v>
      </c>
      <c r="AX1746" s="15">
        <f>VLOOKUP(dummy_data!$AU1746,dummy_oppeained!B:C,2,0)</f>
        <v>3</v>
      </c>
      <c r="AY1746" s="22" t="str">
        <f>VLOOKUP(AT1746,dummy_oppeained!B:D,3,0)</f>
        <v>arvestus (mitteeristav)</v>
      </c>
      <c r="AZ1746" s="72" t="str">
        <f>VLOOKUP(AS:AS,hinded_abi!B:D,3,0)</f>
        <v>NULL</v>
      </c>
      <c r="BA1746" s="26" t="str">
        <f t="shared" si="81"/>
        <v/>
      </c>
      <c r="BB1746" s="27">
        <f t="shared" si="82"/>
        <v>0</v>
      </c>
      <c r="BC1746" s="95" t="str">
        <f t="shared" si="83"/>
        <v>S00023_39409124249_õppeaine3_45332</v>
      </c>
      <c r="BD1746" s="99">
        <f>COUNTIF($BC$2:BC1746, BC1746)</f>
        <v>2</v>
      </c>
    </row>
    <row r="1747" spans="1:56" hidden="1" x14ac:dyDescent="0.25">
      <c r="A1747" s="18" t="s">
        <v>306</v>
      </c>
      <c r="B1747" t="s">
        <v>307</v>
      </c>
      <c r="C1747" t="s">
        <v>291</v>
      </c>
      <c r="D1747" t="s">
        <v>887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3">
        <v>44454</v>
      </c>
      <c r="N1747" s="18" t="s">
        <v>245</v>
      </c>
      <c r="O1747" t="s">
        <v>308</v>
      </c>
      <c r="P1747" t="s">
        <v>931</v>
      </c>
      <c r="Q1747" t="s">
        <v>237</v>
      </c>
      <c r="R1747" s="1">
        <v>44270</v>
      </c>
      <c r="S1747" t="s">
        <v>773</v>
      </c>
      <c r="T1747" t="s">
        <v>59</v>
      </c>
      <c r="U1747" t="s">
        <v>120</v>
      </c>
      <c r="V1747" t="s">
        <v>247</v>
      </c>
      <c r="W1747">
        <v>214475</v>
      </c>
      <c r="X1747" t="s">
        <v>2706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45332</v>
      </c>
      <c r="AW1747" s="106">
        <v>3</v>
      </c>
      <c r="AX1747" s="40">
        <f>VLOOKUP(dummy_data!$AU1747,dummy_oppeained!B:C,2,0)</f>
        <v>6</v>
      </c>
      <c r="AY1747" s="22" t="str">
        <f>VLOOKUP(AT1747,dummy_oppeained!B:D,3,0)</f>
        <v>hindeline arvestus (eristav hindamine)</v>
      </c>
      <c r="AZ1747" s="72">
        <f>VLOOKUP(AS:AS,hinded_abi!B:D,3,0)</f>
        <v>0</v>
      </c>
      <c r="BA1747" s="26">
        <f t="shared" si="81"/>
        <v>0</v>
      </c>
      <c r="BB1747" s="27">
        <f t="shared" si="82"/>
        <v>6</v>
      </c>
      <c r="BC1747" s="95" t="str">
        <f t="shared" si="83"/>
        <v>S00023_39409124249_õppeaine42_45332</v>
      </c>
      <c r="BD1747" s="99">
        <f>COUNTIF($BC$2:BC1747, BC1747)</f>
        <v>2</v>
      </c>
    </row>
    <row r="1748" spans="1:56" hidden="1" x14ac:dyDescent="0.25">
      <c r="A1748" s="18" t="s">
        <v>306</v>
      </c>
      <c r="B1748" t="s">
        <v>307</v>
      </c>
      <c r="C1748" t="s">
        <v>291</v>
      </c>
      <c r="D1748" t="s">
        <v>887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3">
        <v>44454</v>
      </c>
      <c r="N1748" s="18" t="s">
        <v>245</v>
      </c>
      <c r="O1748" t="s">
        <v>308</v>
      </c>
      <c r="P1748" t="s">
        <v>931</v>
      </c>
      <c r="Q1748" t="s">
        <v>237</v>
      </c>
      <c r="R1748" s="1">
        <v>44270</v>
      </c>
      <c r="S1748" t="s">
        <v>773</v>
      </c>
      <c r="T1748" t="s">
        <v>59</v>
      </c>
      <c r="U1748" t="s">
        <v>120</v>
      </c>
      <c r="V1748" t="s">
        <v>247</v>
      </c>
      <c r="W1748">
        <v>214475</v>
      </c>
      <c r="X1748" t="s">
        <v>2706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45545</v>
      </c>
      <c r="AW1748" s="106">
        <v>3</v>
      </c>
      <c r="AX1748" s="15">
        <f>VLOOKUP(dummy_data!$AU1748,dummy_oppeained!B:C,2,0)</f>
        <v>3</v>
      </c>
      <c r="AY1748" s="22" t="str">
        <f>VLOOKUP(AT1748,dummy_oppeained!B:D,3,0)</f>
        <v>arvestus (mitteeristav)</v>
      </c>
      <c r="AZ1748" s="72" t="str">
        <f>VLOOKUP(AS:AS,hinded_abi!B:D,3,0)</f>
        <v>NULL</v>
      </c>
      <c r="BA1748" s="26" t="str">
        <f t="shared" si="81"/>
        <v/>
      </c>
      <c r="BB1748" s="27">
        <f t="shared" si="82"/>
        <v>0</v>
      </c>
      <c r="BC1748" s="95" t="str">
        <f t="shared" si="83"/>
        <v>S00023_39409124249_õppeaine15_45545</v>
      </c>
      <c r="BD1748" s="99">
        <f>COUNTIF($BC$2:BC1748, BC1748)</f>
        <v>2</v>
      </c>
    </row>
    <row r="1749" spans="1:56" hidden="1" x14ac:dyDescent="0.25">
      <c r="A1749" s="18" t="s">
        <v>306</v>
      </c>
      <c r="B1749" t="s">
        <v>307</v>
      </c>
      <c r="C1749" t="s">
        <v>291</v>
      </c>
      <c r="D1749" t="s">
        <v>887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3">
        <v>44454</v>
      </c>
      <c r="N1749" s="18" t="s">
        <v>245</v>
      </c>
      <c r="O1749" t="s">
        <v>308</v>
      </c>
      <c r="P1749" t="s">
        <v>931</v>
      </c>
      <c r="Q1749" t="s">
        <v>237</v>
      </c>
      <c r="R1749" s="1">
        <v>44270</v>
      </c>
      <c r="S1749" t="s">
        <v>773</v>
      </c>
      <c r="T1749" t="s">
        <v>59</v>
      </c>
      <c r="U1749" t="s">
        <v>120</v>
      </c>
      <c r="V1749" t="s">
        <v>247</v>
      </c>
      <c r="W1749">
        <v>214475</v>
      </c>
      <c r="X1749" t="s">
        <v>2706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44237</v>
      </c>
      <c r="AW1749" s="106">
        <v>3</v>
      </c>
      <c r="AX1749" s="40">
        <f>VLOOKUP(dummy_data!$AU1749,dummy_oppeained!B:C,2,0)</f>
        <v>3</v>
      </c>
      <c r="AY1749" s="22" t="str">
        <f>VLOOKUP(AT1749,dummy_oppeained!B:D,3,0)</f>
        <v>arvestus (mitteeristav)</v>
      </c>
      <c r="AZ1749" s="72" t="str">
        <f>VLOOKUP(AS:AS,hinded_abi!B:D,3,0)</f>
        <v>NULL</v>
      </c>
      <c r="BA1749" s="26" t="str">
        <f t="shared" si="81"/>
        <v/>
      </c>
      <c r="BB1749" s="27">
        <f t="shared" si="82"/>
        <v>0</v>
      </c>
      <c r="BC1749" s="95" t="str">
        <f t="shared" si="83"/>
        <v>S00023_39409124249_õppeaine77_44237</v>
      </c>
      <c r="BD1749" s="99">
        <f>COUNTIF($BC$2:BC1749, BC1749)</f>
        <v>2</v>
      </c>
    </row>
    <row r="1750" spans="1:56" hidden="1" x14ac:dyDescent="0.25">
      <c r="A1750" s="18" t="s">
        <v>306</v>
      </c>
      <c r="B1750" t="s">
        <v>307</v>
      </c>
      <c r="C1750" t="s">
        <v>291</v>
      </c>
      <c r="D1750" t="s">
        <v>887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3">
        <v>44454</v>
      </c>
      <c r="N1750" s="18" t="s">
        <v>245</v>
      </c>
      <c r="O1750" t="s">
        <v>308</v>
      </c>
      <c r="P1750" t="s">
        <v>931</v>
      </c>
      <c r="Q1750" t="s">
        <v>237</v>
      </c>
      <c r="R1750" s="1">
        <v>44270</v>
      </c>
      <c r="S1750" t="s">
        <v>773</v>
      </c>
      <c r="T1750" t="s">
        <v>59</v>
      </c>
      <c r="U1750" t="s">
        <v>120</v>
      </c>
      <c r="V1750" t="s">
        <v>247</v>
      </c>
      <c r="W1750">
        <v>214475</v>
      </c>
      <c r="X1750" t="s">
        <v>2706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45698</v>
      </c>
      <c r="AW1750" s="106">
        <v>3</v>
      </c>
      <c r="AX1750" s="15">
        <f>VLOOKUP(dummy_data!$AU1750,dummy_oppeained!B:C,2,0)</f>
        <v>6</v>
      </c>
      <c r="AY1750" s="22" t="str">
        <f>VLOOKUP(AT1750,dummy_oppeained!B:D,3,0)</f>
        <v>hindeline arvestus (eristav hindamine)</v>
      </c>
      <c r="AZ1750" s="72">
        <f>VLOOKUP(AS:AS,hinded_abi!B:D,3,0)</f>
        <v>0</v>
      </c>
      <c r="BA1750" s="26">
        <f t="shared" si="81"/>
        <v>0</v>
      </c>
      <c r="BB1750" s="27">
        <f t="shared" si="82"/>
        <v>6</v>
      </c>
      <c r="BC1750" s="95" t="str">
        <f t="shared" si="83"/>
        <v>S00023_39409124249_õppeaine70_45698</v>
      </c>
      <c r="BD1750" s="99">
        <f>COUNTIF($BC$2:BC1750, BC1750)</f>
        <v>2</v>
      </c>
    </row>
    <row r="1751" spans="1:56" hidden="1" x14ac:dyDescent="0.25">
      <c r="A1751" s="18" t="s">
        <v>306</v>
      </c>
      <c r="B1751" t="s">
        <v>307</v>
      </c>
      <c r="C1751" t="s">
        <v>291</v>
      </c>
      <c r="D1751" t="s">
        <v>887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3">
        <v>44454</v>
      </c>
      <c r="N1751" s="18" t="s">
        <v>245</v>
      </c>
      <c r="O1751" t="s">
        <v>308</v>
      </c>
      <c r="P1751" t="s">
        <v>931</v>
      </c>
      <c r="Q1751" t="s">
        <v>237</v>
      </c>
      <c r="R1751" s="1">
        <v>44270</v>
      </c>
      <c r="S1751" t="s">
        <v>773</v>
      </c>
      <c r="T1751" t="s">
        <v>59</v>
      </c>
      <c r="U1751" t="s">
        <v>120</v>
      </c>
      <c r="V1751" t="s">
        <v>247</v>
      </c>
      <c r="W1751">
        <v>214475</v>
      </c>
      <c r="X1751" t="s">
        <v>2706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45545</v>
      </c>
      <c r="AW1751" s="106">
        <v>3</v>
      </c>
      <c r="AX1751" s="40">
        <f>VLOOKUP(dummy_data!$AU1751,dummy_oppeained!B:C,2,0)</f>
        <v>8</v>
      </c>
      <c r="AY1751" s="22" t="str">
        <f>VLOOKUP(AT1751,dummy_oppeained!B:D,3,0)</f>
        <v>eksam (eristav hindamine)</v>
      </c>
      <c r="AZ1751" s="72">
        <f>VLOOKUP(AS:AS,hinded_abi!B:D,3,0)</f>
        <v>2</v>
      </c>
      <c r="BA1751" s="26">
        <f t="shared" si="81"/>
        <v>16</v>
      </c>
      <c r="BB1751" s="27">
        <f t="shared" si="82"/>
        <v>8</v>
      </c>
      <c r="BC1751" s="95" t="str">
        <f t="shared" si="83"/>
        <v>S00023_39409124249_õppeaine65_45545</v>
      </c>
      <c r="BD1751" s="99">
        <f>COUNTIF($BC$2:BC1751, BC1751)</f>
        <v>2</v>
      </c>
    </row>
    <row r="1752" spans="1:56" hidden="1" x14ac:dyDescent="0.25">
      <c r="A1752" s="18" t="s">
        <v>306</v>
      </c>
      <c r="B1752" t="s">
        <v>307</v>
      </c>
      <c r="C1752" t="s">
        <v>291</v>
      </c>
      <c r="D1752" t="s">
        <v>887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3">
        <v>44454</v>
      </c>
      <c r="N1752" s="18" t="s">
        <v>245</v>
      </c>
      <c r="O1752" t="s">
        <v>308</v>
      </c>
      <c r="P1752" t="s">
        <v>931</v>
      </c>
      <c r="Q1752" t="s">
        <v>237</v>
      </c>
      <c r="R1752" s="1">
        <v>44270</v>
      </c>
      <c r="S1752" t="s">
        <v>773</v>
      </c>
      <c r="T1752" t="s">
        <v>59</v>
      </c>
      <c r="U1752" t="s">
        <v>120</v>
      </c>
      <c r="V1752" t="s">
        <v>247</v>
      </c>
      <c r="W1752">
        <v>214475</v>
      </c>
      <c r="X1752" t="s">
        <v>2706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44237</v>
      </c>
      <c r="AW1752" s="106">
        <v>3</v>
      </c>
      <c r="AX1752" s="15">
        <f>VLOOKUP(dummy_data!$AU1752,dummy_oppeained!B:C,2,0)</f>
        <v>3</v>
      </c>
      <c r="AY1752" s="22" t="str">
        <f>VLOOKUP(AT1752,dummy_oppeained!B:D,3,0)</f>
        <v>arvestus (mitteeristav)</v>
      </c>
      <c r="AZ1752" s="72" t="str">
        <f>VLOOKUP(AS:AS,hinded_abi!B:D,3,0)</f>
        <v>NULL</v>
      </c>
      <c r="BA1752" s="26" t="str">
        <f t="shared" si="81"/>
        <v/>
      </c>
      <c r="BB1752" s="27">
        <f t="shared" si="82"/>
        <v>0</v>
      </c>
      <c r="BC1752" s="95" t="str">
        <f t="shared" si="83"/>
        <v>S00023_39409124249_õppeaine1_44237</v>
      </c>
      <c r="BD1752" s="99">
        <f>COUNTIF($BC$2:BC1752, BC1752)</f>
        <v>2</v>
      </c>
    </row>
    <row r="1753" spans="1:56" hidden="1" x14ac:dyDescent="0.25">
      <c r="A1753" s="18" t="s">
        <v>306</v>
      </c>
      <c r="B1753" t="s">
        <v>307</v>
      </c>
      <c r="C1753" t="s">
        <v>291</v>
      </c>
      <c r="D1753" t="s">
        <v>887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3">
        <v>44454</v>
      </c>
      <c r="N1753" s="18" t="s">
        <v>245</v>
      </c>
      <c r="O1753" t="s">
        <v>308</v>
      </c>
      <c r="P1753" t="s">
        <v>931</v>
      </c>
      <c r="Q1753" t="s">
        <v>237</v>
      </c>
      <c r="R1753" s="1">
        <v>44270</v>
      </c>
      <c r="S1753" t="s">
        <v>773</v>
      </c>
      <c r="T1753" t="s">
        <v>59</v>
      </c>
      <c r="U1753" t="s">
        <v>120</v>
      </c>
      <c r="V1753" t="s">
        <v>247</v>
      </c>
      <c r="W1753">
        <v>214475</v>
      </c>
      <c r="X1753" t="s">
        <v>2706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45545</v>
      </c>
      <c r="AW1753" s="106">
        <v>3</v>
      </c>
      <c r="AX1753" s="40">
        <f>VLOOKUP(dummy_data!$AU1753,dummy_oppeained!B:C,2,0)</f>
        <v>6</v>
      </c>
      <c r="AY1753" s="22" t="str">
        <f>VLOOKUP(AT1753,dummy_oppeained!B:D,3,0)</f>
        <v>hindeline arvestus (eristav hindamine)</v>
      </c>
      <c r="AZ1753" s="72">
        <f>VLOOKUP(AS:AS,hinded_abi!B:D,3,0)</f>
        <v>4</v>
      </c>
      <c r="BA1753" s="26">
        <f t="shared" si="81"/>
        <v>24</v>
      </c>
      <c r="BB1753" s="27">
        <f t="shared" si="82"/>
        <v>6</v>
      </c>
      <c r="BC1753" s="95" t="str">
        <f t="shared" si="83"/>
        <v>S00023_39409124249_õppeaine92_45545</v>
      </c>
      <c r="BD1753" s="99">
        <f>COUNTIF($BC$2:BC1753, BC1753)</f>
        <v>2</v>
      </c>
    </row>
    <row r="1754" spans="1:56" hidden="1" x14ac:dyDescent="0.25">
      <c r="A1754" s="18" t="s">
        <v>306</v>
      </c>
      <c r="B1754" t="s">
        <v>307</v>
      </c>
      <c r="C1754" t="s">
        <v>291</v>
      </c>
      <c r="D1754" t="s">
        <v>887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3">
        <v>44454</v>
      </c>
      <c r="N1754" s="18" t="s">
        <v>245</v>
      </c>
      <c r="O1754" t="s">
        <v>308</v>
      </c>
      <c r="P1754" t="s">
        <v>931</v>
      </c>
      <c r="Q1754" t="s">
        <v>237</v>
      </c>
      <c r="R1754" s="1">
        <v>44270</v>
      </c>
      <c r="S1754" t="s">
        <v>773</v>
      </c>
      <c r="T1754" t="s">
        <v>59</v>
      </c>
      <c r="U1754" t="s">
        <v>120</v>
      </c>
      <c r="V1754" t="s">
        <v>247</v>
      </c>
      <c r="W1754">
        <v>214475</v>
      </c>
      <c r="X1754" t="s">
        <v>2706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45179</v>
      </c>
      <c r="AW1754" s="106">
        <v>3</v>
      </c>
      <c r="AX1754" s="15">
        <f>VLOOKUP(dummy_data!$AU1754,dummy_oppeained!B:C,2,0)</f>
        <v>3</v>
      </c>
      <c r="AY1754" s="22" t="str">
        <f>VLOOKUP(AT1754,dummy_oppeained!B:D,3,0)</f>
        <v>arvestus (mitteeristav)</v>
      </c>
      <c r="AZ1754" s="72" t="str">
        <f>VLOOKUP(AS:AS,hinded_abi!B:D,3,0)</f>
        <v>NULL</v>
      </c>
      <c r="BA1754" s="26" t="str">
        <f t="shared" si="81"/>
        <v/>
      </c>
      <c r="BB1754" s="27">
        <f t="shared" si="82"/>
        <v>0</v>
      </c>
      <c r="BC1754" s="95" t="str">
        <f t="shared" si="83"/>
        <v>S00023_39409124249_õppeaine29_45179</v>
      </c>
      <c r="BD1754" s="99">
        <f>COUNTIF($BC$2:BC1754, BC1754)</f>
        <v>2</v>
      </c>
    </row>
    <row r="1755" spans="1:56" hidden="1" x14ac:dyDescent="0.25">
      <c r="A1755" s="18" t="s">
        <v>306</v>
      </c>
      <c r="B1755" t="s">
        <v>307</v>
      </c>
      <c r="C1755" t="s">
        <v>291</v>
      </c>
      <c r="D1755" t="s">
        <v>887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3">
        <v>44454</v>
      </c>
      <c r="N1755" s="18" t="s">
        <v>245</v>
      </c>
      <c r="O1755" t="s">
        <v>308</v>
      </c>
      <c r="P1755" t="s">
        <v>931</v>
      </c>
      <c r="Q1755" t="s">
        <v>237</v>
      </c>
      <c r="R1755" s="1">
        <v>44270</v>
      </c>
      <c r="S1755" t="s">
        <v>773</v>
      </c>
      <c r="T1755" t="s">
        <v>59</v>
      </c>
      <c r="U1755" t="s">
        <v>120</v>
      </c>
      <c r="V1755" t="s">
        <v>247</v>
      </c>
      <c r="W1755">
        <v>214475</v>
      </c>
      <c r="X1755" t="s">
        <v>2706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45179</v>
      </c>
      <c r="AW1755" s="106">
        <v>3</v>
      </c>
      <c r="AX1755" s="40">
        <f>VLOOKUP(dummy_data!$AU1755,dummy_oppeained!B:C,2,0)</f>
        <v>10</v>
      </c>
      <c r="AY1755" s="22" t="str">
        <f>VLOOKUP(AT1755,dummy_oppeained!B:D,3,0)</f>
        <v>eksam (eristav hindamine)</v>
      </c>
      <c r="AZ1755" s="72">
        <f>VLOOKUP(AS:AS,hinded_abi!B:D,3,0)</f>
        <v>0</v>
      </c>
      <c r="BA1755" s="26">
        <f t="shared" si="81"/>
        <v>0</v>
      </c>
      <c r="BB1755" s="27">
        <f t="shared" si="82"/>
        <v>10</v>
      </c>
      <c r="BC1755" s="95" t="str">
        <f t="shared" si="83"/>
        <v>S00023_39409124249_õppeaine11_45179</v>
      </c>
      <c r="BD1755" s="99">
        <f>COUNTIF($BC$2:BC1755, BC1755)</f>
        <v>2</v>
      </c>
    </row>
    <row r="1756" spans="1:56" hidden="1" x14ac:dyDescent="0.25">
      <c r="A1756" s="18" t="s">
        <v>306</v>
      </c>
      <c r="B1756" t="s">
        <v>307</v>
      </c>
      <c r="C1756" t="s">
        <v>291</v>
      </c>
      <c r="D1756" t="s">
        <v>887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3">
        <v>44454</v>
      </c>
      <c r="N1756" s="18" t="s">
        <v>245</v>
      </c>
      <c r="O1756" t="s">
        <v>308</v>
      </c>
      <c r="P1756" t="s">
        <v>931</v>
      </c>
      <c r="Q1756" t="s">
        <v>237</v>
      </c>
      <c r="R1756" s="1">
        <v>44270</v>
      </c>
      <c r="S1756" t="s">
        <v>773</v>
      </c>
      <c r="T1756" t="s">
        <v>59</v>
      </c>
      <c r="U1756" t="s">
        <v>120</v>
      </c>
      <c r="V1756" t="s">
        <v>247</v>
      </c>
      <c r="W1756">
        <v>214475</v>
      </c>
      <c r="X1756" t="s">
        <v>2706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45332</v>
      </c>
      <c r="AW1756" s="106">
        <v>3</v>
      </c>
      <c r="AX1756" s="15">
        <f>VLOOKUP(dummy_data!$AU1756,dummy_oppeained!B:C,2,0)</f>
        <v>5</v>
      </c>
      <c r="AY1756" s="22" t="str">
        <f>VLOOKUP(AT1756,dummy_oppeained!B:D,3,0)</f>
        <v>hindeline arvestus (eristav hindamine)</v>
      </c>
      <c r="AZ1756" s="72">
        <f>VLOOKUP(AS:AS,hinded_abi!B:D,3,0)</f>
        <v>5</v>
      </c>
      <c r="BA1756" s="26">
        <f t="shared" si="81"/>
        <v>25</v>
      </c>
      <c r="BB1756" s="27">
        <f t="shared" si="82"/>
        <v>5</v>
      </c>
      <c r="BC1756" s="95" t="str">
        <f t="shared" si="83"/>
        <v>S00023_39409124249_õppeaine95_45332</v>
      </c>
      <c r="BD1756" s="99">
        <f>COUNTIF($BC$2:BC1756, BC1756)</f>
        <v>2</v>
      </c>
    </row>
    <row r="1757" spans="1:56" hidden="1" x14ac:dyDescent="0.25">
      <c r="A1757" s="18" t="s">
        <v>306</v>
      </c>
      <c r="B1757" t="s">
        <v>307</v>
      </c>
      <c r="C1757" t="s">
        <v>291</v>
      </c>
      <c r="D1757" t="s">
        <v>887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3">
        <v>44454</v>
      </c>
      <c r="N1757" s="18" t="s">
        <v>245</v>
      </c>
      <c r="O1757" t="s">
        <v>308</v>
      </c>
      <c r="P1757" t="s">
        <v>931</v>
      </c>
      <c r="Q1757" t="s">
        <v>237</v>
      </c>
      <c r="R1757" s="1">
        <v>44270</v>
      </c>
      <c r="S1757" t="s">
        <v>773</v>
      </c>
      <c r="T1757" t="s">
        <v>59</v>
      </c>
      <c r="U1757" t="s">
        <v>120</v>
      </c>
      <c r="V1757" t="s">
        <v>247</v>
      </c>
      <c r="W1757">
        <v>214475</v>
      </c>
      <c r="X1757" t="s">
        <v>2706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44237</v>
      </c>
      <c r="AW1757" s="106">
        <v>3</v>
      </c>
      <c r="AX1757" s="40">
        <f>VLOOKUP(dummy_data!$AU1757,dummy_oppeained!B:C,2,0)</f>
        <v>2</v>
      </c>
      <c r="AY1757" s="22" t="str">
        <f>VLOOKUP(AT1757,dummy_oppeained!B:D,3,0)</f>
        <v>arvestus (mitteeristav)</v>
      </c>
      <c r="AZ1757" s="72" t="str">
        <f>VLOOKUP(AS:AS,hinded_abi!B:D,3,0)</f>
        <v>NULL</v>
      </c>
      <c r="BA1757" s="26" t="str">
        <f t="shared" si="81"/>
        <v/>
      </c>
      <c r="BB1757" s="27">
        <f t="shared" si="82"/>
        <v>0</v>
      </c>
      <c r="BC1757" s="95" t="str">
        <f t="shared" si="83"/>
        <v>S00023_39409124249_õppeaine33_44237</v>
      </c>
      <c r="BD1757" s="99">
        <f>COUNTIF($BC$2:BC1757, BC1757)</f>
        <v>2</v>
      </c>
    </row>
    <row r="1758" spans="1:56" hidden="1" x14ac:dyDescent="0.25">
      <c r="A1758" s="18" t="s">
        <v>306</v>
      </c>
      <c r="B1758" t="s">
        <v>307</v>
      </c>
      <c r="C1758" t="s">
        <v>291</v>
      </c>
      <c r="D1758" t="s">
        <v>887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3">
        <v>44454</v>
      </c>
      <c r="N1758" s="18" t="s">
        <v>245</v>
      </c>
      <c r="O1758" t="s">
        <v>308</v>
      </c>
      <c r="P1758" t="s">
        <v>931</v>
      </c>
      <c r="Q1758" t="s">
        <v>237</v>
      </c>
      <c r="R1758" s="1">
        <v>44270</v>
      </c>
      <c r="S1758" t="s">
        <v>773</v>
      </c>
      <c r="T1758" t="s">
        <v>59</v>
      </c>
      <c r="U1758" t="s">
        <v>120</v>
      </c>
      <c r="V1758" t="s">
        <v>247</v>
      </c>
      <c r="W1758">
        <v>214475</v>
      </c>
      <c r="X1758" t="s">
        <v>2706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45698</v>
      </c>
      <c r="AW1758" s="106">
        <v>3</v>
      </c>
      <c r="AX1758" s="15">
        <f>VLOOKUP(dummy_data!$AU1758,dummy_oppeained!B:C,2,0)</f>
        <v>6</v>
      </c>
      <c r="AY1758" s="22" t="str">
        <f>VLOOKUP(AT1758,dummy_oppeained!B:D,3,0)</f>
        <v>hindeline arvestus (eristav hindamine)</v>
      </c>
      <c r="AZ1758" s="72">
        <f>VLOOKUP(AS:AS,hinded_abi!B:D,3,0)</f>
        <v>5</v>
      </c>
      <c r="BA1758" s="26">
        <f t="shared" si="81"/>
        <v>30</v>
      </c>
      <c r="BB1758" s="27">
        <f t="shared" si="82"/>
        <v>6</v>
      </c>
      <c r="BC1758" s="95" t="str">
        <f t="shared" si="83"/>
        <v>S00023_39409124249_õppeaine84_45698</v>
      </c>
      <c r="BD1758" s="99">
        <f>COUNTIF($BC$2:BC1758, BC1758)</f>
        <v>2</v>
      </c>
    </row>
    <row r="1759" spans="1:56" hidden="1" x14ac:dyDescent="0.25">
      <c r="A1759" s="18" t="s">
        <v>306</v>
      </c>
      <c r="B1759" t="s">
        <v>307</v>
      </c>
      <c r="C1759" t="s">
        <v>291</v>
      </c>
      <c r="D1759" t="s">
        <v>887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3">
        <v>44454</v>
      </c>
      <c r="N1759" s="18" t="s">
        <v>245</v>
      </c>
      <c r="O1759" t="s">
        <v>308</v>
      </c>
      <c r="P1759" t="s">
        <v>931</v>
      </c>
      <c r="Q1759" t="s">
        <v>237</v>
      </c>
      <c r="R1759" s="1">
        <v>44270</v>
      </c>
      <c r="S1759" t="s">
        <v>773</v>
      </c>
      <c r="T1759" t="s">
        <v>59</v>
      </c>
      <c r="U1759" t="s">
        <v>120</v>
      </c>
      <c r="V1759" t="s">
        <v>247</v>
      </c>
      <c r="W1759">
        <v>214475</v>
      </c>
      <c r="X1759" t="s">
        <v>2706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44237</v>
      </c>
      <c r="AW1759" s="106">
        <v>3</v>
      </c>
      <c r="AX1759" s="40">
        <f>VLOOKUP(dummy_data!$AU1759,dummy_oppeained!B:C,2,0)</f>
        <v>8</v>
      </c>
      <c r="AY1759" s="22" t="str">
        <f>VLOOKUP(AT1759,dummy_oppeained!B:D,3,0)</f>
        <v>eksam (eristav hindamine)</v>
      </c>
      <c r="AZ1759" s="72">
        <f>VLOOKUP(AS:AS,hinded_abi!B:D,3,0)</f>
        <v>0</v>
      </c>
      <c r="BA1759" s="26">
        <f t="shared" si="81"/>
        <v>0</v>
      </c>
      <c r="BB1759" s="27">
        <f t="shared" si="82"/>
        <v>8</v>
      </c>
      <c r="BC1759" s="95" t="str">
        <f t="shared" si="83"/>
        <v>S00023_39409124249_õppeaine9_44237</v>
      </c>
      <c r="BD1759" s="99">
        <f>COUNTIF($BC$2:BC1759, BC1759)</f>
        <v>2</v>
      </c>
    </row>
    <row r="1760" spans="1:56" hidden="1" x14ac:dyDescent="0.25">
      <c r="A1760" s="18" t="s">
        <v>306</v>
      </c>
      <c r="B1760" t="s">
        <v>307</v>
      </c>
      <c r="C1760" t="s">
        <v>291</v>
      </c>
      <c r="D1760" t="s">
        <v>887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3">
        <v>44454</v>
      </c>
      <c r="N1760" s="18" t="s">
        <v>245</v>
      </c>
      <c r="O1760" t="s">
        <v>308</v>
      </c>
      <c r="P1760" t="s">
        <v>931</v>
      </c>
      <c r="Q1760" t="s">
        <v>237</v>
      </c>
      <c r="R1760" s="1">
        <v>44270</v>
      </c>
      <c r="S1760" t="s">
        <v>773</v>
      </c>
      <c r="T1760" t="s">
        <v>59</v>
      </c>
      <c r="U1760" t="s">
        <v>120</v>
      </c>
      <c r="V1760" t="s">
        <v>247</v>
      </c>
      <c r="W1760">
        <v>214475</v>
      </c>
      <c r="X1760" t="s">
        <v>2706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45332</v>
      </c>
      <c r="AW1760" s="106">
        <v>3</v>
      </c>
      <c r="AX1760" s="15">
        <f>VLOOKUP(dummy_data!$AU1760,dummy_oppeained!B:C,2,0)</f>
        <v>6</v>
      </c>
      <c r="AY1760" s="22" t="str">
        <f>VLOOKUP(AT1760,dummy_oppeained!B:D,3,0)</f>
        <v>hindeline arvestus (eristav hindamine)</v>
      </c>
      <c r="AZ1760" s="72">
        <f>VLOOKUP(AS:AS,hinded_abi!B:D,3,0)</f>
        <v>0</v>
      </c>
      <c r="BA1760" s="26">
        <f t="shared" si="81"/>
        <v>0</v>
      </c>
      <c r="BB1760" s="27">
        <f t="shared" si="82"/>
        <v>6</v>
      </c>
      <c r="BC1760" s="95" t="str">
        <f t="shared" si="83"/>
        <v>S00023_39409124249_õppeaine50_45332</v>
      </c>
      <c r="BD1760" s="99">
        <f>COUNTIF($BC$2:BC1760, BC1760)</f>
        <v>2</v>
      </c>
    </row>
    <row r="1761" spans="1:56" hidden="1" x14ac:dyDescent="0.25">
      <c r="A1761" s="18" t="s">
        <v>306</v>
      </c>
      <c r="B1761" t="s">
        <v>307</v>
      </c>
      <c r="C1761" t="s">
        <v>291</v>
      </c>
      <c r="D1761" t="s">
        <v>887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3">
        <v>44454</v>
      </c>
      <c r="N1761" s="18" t="s">
        <v>245</v>
      </c>
      <c r="O1761" t="s">
        <v>308</v>
      </c>
      <c r="P1761" t="s">
        <v>931</v>
      </c>
      <c r="Q1761" t="s">
        <v>237</v>
      </c>
      <c r="R1761" s="1">
        <v>44270</v>
      </c>
      <c r="S1761" t="s">
        <v>773</v>
      </c>
      <c r="T1761" t="s">
        <v>59</v>
      </c>
      <c r="U1761" t="s">
        <v>120</v>
      </c>
      <c r="V1761" t="s">
        <v>247</v>
      </c>
      <c r="W1761">
        <v>214475</v>
      </c>
      <c r="X1761" t="s">
        <v>2706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45698</v>
      </c>
      <c r="AW1761" s="106">
        <v>3</v>
      </c>
      <c r="AX1761" s="40">
        <f>VLOOKUP(dummy_data!$AU1761,dummy_oppeained!B:C,2,0)</f>
        <v>6</v>
      </c>
      <c r="AY1761" s="22" t="str">
        <f>VLOOKUP(AT1761,dummy_oppeained!B:D,3,0)</f>
        <v>hindeline arvestus (eristav hindamine)</v>
      </c>
      <c r="AZ1761" s="72">
        <f>VLOOKUP(AS:AS,hinded_abi!B:D,3,0)</f>
        <v>0</v>
      </c>
      <c r="BA1761" s="26">
        <f t="shared" si="81"/>
        <v>0</v>
      </c>
      <c r="BB1761" s="27">
        <f t="shared" si="82"/>
        <v>6</v>
      </c>
      <c r="BC1761" s="95" t="str">
        <f t="shared" si="83"/>
        <v>S00023_39409124249_õppeaine30_45698</v>
      </c>
      <c r="BD1761" s="99">
        <f>COUNTIF($BC$2:BC1761, BC1761)</f>
        <v>2</v>
      </c>
    </row>
    <row r="1762" spans="1:56" hidden="1" x14ac:dyDescent="0.25">
      <c r="A1762" s="18" t="s">
        <v>306</v>
      </c>
      <c r="B1762" t="s">
        <v>307</v>
      </c>
      <c r="C1762" t="s">
        <v>291</v>
      </c>
      <c r="D1762" t="s">
        <v>887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3">
        <v>44454</v>
      </c>
      <c r="N1762" s="18" t="s">
        <v>245</v>
      </c>
      <c r="O1762" t="s">
        <v>308</v>
      </c>
      <c r="P1762" t="s">
        <v>931</v>
      </c>
      <c r="Q1762" t="s">
        <v>237</v>
      </c>
      <c r="R1762" s="1">
        <v>44270</v>
      </c>
      <c r="S1762" t="s">
        <v>773</v>
      </c>
      <c r="T1762" t="s">
        <v>59</v>
      </c>
      <c r="U1762" t="s">
        <v>120</v>
      </c>
      <c r="V1762" t="s">
        <v>247</v>
      </c>
      <c r="W1762">
        <v>214475</v>
      </c>
      <c r="X1762" t="s">
        <v>2706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45179</v>
      </c>
      <c r="AW1762" s="106">
        <v>3</v>
      </c>
      <c r="AX1762" s="15">
        <f>VLOOKUP(dummy_data!$AU1762,dummy_oppeained!B:C,2,0)</f>
        <v>3</v>
      </c>
      <c r="AY1762" s="22" t="str">
        <f>VLOOKUP(AT1762,dummy_oppeained!B:D,3,0)</f>
        <v>arvestus (mitteeristav)</v>
      </c>
      <c r="AZ1762" s="72">
        <f>VLOOKUP(AS:AS,hinded_abi!B:D,3,0)</f>
        <v>0</v>
      </c>
      <c r="BA1762" s="26">
        <f t="shared" si="81"/>
        <v>0</v>
      </c>
      <c r="BB1762" s="27">
        <f t="shared" si="82"/>
        <v>0</v>
      </c>
      <c r="BC1762" s="95" t="str">
        <f t="shared" si="83"/>
        <v>S00023_39409124249_õppeaine20_45179</v>
      </c>
      <c r="BD1762" s="99">
        <f>COUNTIF($BC$2:BC1762, BC1762)</f>
        <v>2</v>
      </c>
    </row>
    <row r="1763" spans="1:56" hidden="1" x14ac:dyDescent="0.25">
      <c r="A1763" s="18" t="s">
        <v>306</v>
      </c>
      <c r="B1763" t="s">
        <v>307</v>
      </c>
      <c r="C1763" t="s">
        <v>291</v>
      </c>
      <c r="D1763" t="s">
        <v>887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3">
        <v>44454</v>
      </c>
      <c r="N1763" s="18" t="s">
        <v>245</v>
      </c>
      <c r="O1763" t="s">
        <v>308</v>
      </c>
      <c r="P1763" t="s">
        <v>931</v>
      </c>
      <c r="Q1763" t="s">
        <v>237</v>
      </c>
      <c r="R1763" s="1">
        <v>44270</v>
      </c>
      <c r="S1763" t="s">
        <v>773</v>
      </c>
      <c r="T1763" t="s">
        <v>59</v>
      </c>
      <c r="U1763" t="s">
        <v>120</v>
      </c>
      <c r="V1763" t="s">
        <v>247</v>
      </c>
      <c r="W1763">
        <v>214475</v>
      </c>
      <c r="X1763" t="s">
        <v>2706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44814</v>
      </c>
      <c r="AW1763" s="106">
        <v>3</v>
      </c>
      <c r="AX1763" s="40">
        <f>VLOOKUP(dummy_data!$AU1763,dummy_oppeained!B:C,2,0)</f>
        <v>3</v>
      </c>
      <c r="AY1763" s="22" t="str">
        <f>VLOOKUP(AT1763,dummy_oppeained!B:D,3,0)</f>
        <v>arvestus (mitteeristav)</v>
      </c>
      <c r="AZ1763" s="72" t="str">
        <f>VLOOKUP(AS:AS,hinded_abi!B:D,3,0)</f>
        <v>NULL</v>
      </c>
      <c r="BA1763" s="26" t="str">
        <f t="shared" si="81"/>
        <v/>
      </c>
      <c r="BB1763" s="27">
        <f t="shared" si="82"/>
        <v>0</v>
      </c>
      <c r="BC1763" s="95" t="str">
        <f t="shared" si="83"/>
        <v>S00023_39409124249_õppeaine35_44814</v>
      </c>
      <c r="BD1763" s="99">
        <f>COUNTIF($BC$2:BC1763, BC1763)</f>
        <v>2</v>
      </c>
    </row>
    <row r="1764" spans="1:56" hidden="1" x14ac:dyDescent="0.25">
      <c r="A1764" s="18" t="s">
        <v>306</v>
      </c>
      <c r="B1764" t="s">
        <v>307</v>
      </c>
      <c r="C1764" t="s">
        <v>291</v>
      </c>
      <c r="D1764" t="s">
        <v>887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3">
        <v>44454</v>
      </c>
      <c r="N1764" s="18" t="s">
        <v>245</v>
      </c>
      <c r="O1764" t="s">
        <v>308</v>
      </c>
      <c r="P1764" t="s">
        <v>931</v>
      </c>
      <c r="Q1764" t="s">
        <v>237</v>
      </c>
      <c r="R1764" s="1">
        <v>44270</v>
      </c>
      <c r="S1764" t="s">
        <v>773</v>
      </c>
      <c r="T1764" t="s">
        <v>59</v>
      </c>
      <c r="U1764" t="s">
        <v>120</v>
      </c>
      <c r="V1764" t="s">
        <v>247</v>
      </c>
      <c r="W1764">
        <v>214475</v>
      </c>
      <c r="X1764" t="s">
        <v>2706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44237</v>
      </c>
      <c r="AW1764" s="106">
        <v>3</v>
      </c>
      <c r="AX1764" s="15">
        <f>VLOOKUP(dummy_data!$AU1764,dummy_oppeained!B:C,2,0)</f>
        <v>6</v>
      </c>
      <c r="AY1764" s="22" t="str">
        <f>VLOOKUP(AT1764,dummy_oppeained!B:D,3,0)</f>
        <v>hindeline arvestus (eristav hindamine)</v>
      </c>
      <c r="AZ1764" s="72">
        <f>VLOOKUP(AS:AS,hinded_abi!B:D,3,0)</f>
        <v>4</v>
      </c>
      <c r="BA1764" s="26">
        <f t="shared" si="81"/>
        <v>24</v>
      </c>
      <c r="BB1764" s="27">
        <f t="shared" si="82"/>
        <v>6</v>
      </c>
      <c r="BC1764" s="95" t="str">
        <f t="shared" si="83"/>
        <v>S00023_39409124249_õppeaine44_44237</v>
      </c>
      <c r="BD1764" s="99">
        <f>COUNTIF($BC$2:BC1764, BC1764)</f>
        <v>2</v>
      </c>
    </row>
    <row r="1765" spans="1:56" hidden="1" x14ac:dyDescent="0.25">
      <c r="A1765" s="18" t="s">
        <v>306</v>
      </c>
      <c r="B1765" t="s">
        <v>307</v>
      </c>
      <c r="C1765" t="s">
        <v>291</v>
      </c>
      <c r="D1765" t="s">
        <v>887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3">
        <v>44454</v>
      </c>
      <c r="N1765" s="18" t="s">
        <v>245</v>
      </c>
      <c r="O1765" t="s">
        <v>308</v>
      </c>
      <c r="P1765" t="s">
        <v>931</v>
      </c>
      <c r="Q1765" t="s">
        <v>237</v>
      </c>
      <c r="R1765" s="1">
        <v>44270</v>
      </c>
      <c r="S1765" t="s">
        <v>773</v>
      </c>
      <c r="T1765" t="s">
        <v>59</v>
      </c>
      <c r="U1765" t="s">
        <v>120</v>
      </c>
      <c r="V1765" t="s">
        <v>247</v>
      </c>
      <c r="W1765">
        <v>214475</v>
      </c>
      <c r="X1765" t="s">
        <v>2706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45698</v>
      </c>
      <c r="AW1765" s="106">
        <v>3</v>
      </c>
      <c r="AX1765" s="40">
        <f>VLOOKUP(dummy_data!$AU1765,dummy_oppeained!B:C,2,0)</f>
        <v>5</v>
      </c>
      <c r="AY1765" s="22" t="str">
        <f>VLOOKUP(AT1765,dummy_oppeained!B:D,3,0)</f>
        <v>hindeline arvestus (eristav hindamine)</v>
      </c>
      <c r="AZ1765" s="72">
        <f>VLOOKUP(AS:AS,hinded_abi!B:D,3,0)</f>
        <v>3</v>
      </c>
      <c r="BA1765" s="26">
        <f t="shared" si="81"/>
        <v>15</v>
      </c>
      <c r="BB1765" s="27">
        <f t="shared" si="82"/>
        <v>5</v>
      </c>
      <c r="BC1765" s="95" t="str">
        <f t="shared" si="83"/>
        <v>S00023_39409124249_õppeaine40_45698</v>
      </c>
      <c r="BD1765" s="99">
        <f>COUNTIF($BC$2:BC1765, BC1765)</f>
        <v>2</v>
      </c>
    </row>
    <row r="1766" spans="1:56" hidden="1" x14ac:dyDescent="0.25">
      <c r="A1766" s="18" t="s">
        <v>306</v>
      </c>
      <c r="B1766" t="s">
        <v>307</v>
      </c>
      <c r="C1766" t="s">
        <v>291</v>
      </c>
      <c r="D1766" t="s">
        <v>887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3">
        <v>44454</v>
      </c>
      <c r="N1766" s="18" t="s">
        <v>245</v>
      </c>
      <c r="O1766" t="s">
        <v>308</v>
      </c>
      <c r="P1766" t="s">
        <v>931</v>
      </c>
      <c r="Q1766" t="s">
        <v>237</v>
      </c>
      <c r="R1766" s="1">
        <v>44270</v>
      </c>
      <c r="S1766" t="s">
        <v>773</v>
      </c>
      <c r="T1766" t="s">
        <v>59</v>
      </c>
      <c r="U1766" t="s">
        <v>120</v>
      </c>
      <c r="V1766" t="s">
        <v>247</v>
      </c>
      <c r="W1766">
        <v>214475</v>
      </c>
      <c r="X1766" t="s">
        <v>2706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44602</v>
      </c>
      <c r="AW1766" s="106">
        <v>3</v>
      </c>
      <c r="AX1766" s="15">
        <f>VLOOKUP(dummy_data!$AU1766,dummy_oppeained!B:C,2,0)</f>
        <v>3</v>
      </c>
      <c r="AY1766" s="22" t="str">
        <f>VLOOKUP(AT1766,dummy_oppeained!B:D,3,0)</f>
        <v>arvestus (mitteeristav)</v>
      </c>
      <c r="AZ1766" s="72" t="str">
        <f>VLOOKUP(AS:AS,hinded_abi!B:D,3,0)</f>
        <v>NULL</v>
      </c>
      <c r="BA1766" s="26" t="str">
        <f t="shared" si="81"/>
        <v/>
      </c>
      <c r="BB1766" s="27">
        <f t="shared" si="82"/>
        <v>0</v>
      </c>
      <c r="BC1766" s="95" t="str">
        <f t="shared" si="83"/>
        <v>S00023_39409124249_õppeaine43_44602</v>
      </c>
      <c r="BD1766" s="99">
        <f>COUNTIF($BC$2:BC1766, BC1766)</f>
        <v>2</v>
      </c>
    </row>
    <row r="1767" spans="1:56" hidden="1" x14ac:dyDescent="0.25">
      <c r="A1767" s="18" t="s">
        <v>306</v>
      </c>
      <c r="B1767" t="s">
        <v>307</v>
      </c>
      <c r="C1767" t="s">
        <v>291</v>
      </c>
      <c r="D1767" t="s">
        <v>887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3">
        <v>44454</v>
      </c>
      <c r="N1767" s="18" t="s">
        <v>245</v>
      </c>
      <c r="O1767" t="s">
        <v>308</v>
      </c>
      <c r="P1767" t="s">
        <v>931</v>
      </c>
      <c r="Q1767" t="s">
        <v>237</v>
      </c>
      <c r="R1767" s="1">
        <v>44270</v>
      </c>
      <c r="S1767" t="s">
        <v>773</v>
      </c>
      <c r="T1767" t="s">
        <v>59</v>
      </c>
      <c r="U1767" t="s">
        <v>120</v>
      </c>
      <c r="V1767" t="s">
        <v>247</v>
      </c>
      <c r="W1767">
        <v>214475</v>
      </c>
      <c r="X1767" t="s">
        <v>2706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44084</v>
      </c>
      <c r="AW1767" s="106">
        <v>3</v>
      </c>
      <c r="AX1767" s="40">
        <f>VLOOKUP(dummy_data!$AU1767,dummy_oppeained!B:C,2,0)</f>
        <v>6</v>
      </c>
      <c r="AY1767" s="22" t="str">
        <f>VLOOKUP(AT1767,dummy_oppeained!B:D,3,0)</f>
        <v>hindeline arvestus (eristav hindamine)</v>
      </c>
      <c r="AZ1767" s="72">
        <f>VLOOKUP(AS:AS,hinded_abi!B:D,3,0)</f>
        <v>5</v>
      </c>
      <c r="BA1767" s="26">
        <f t="shared" si="81"/>
        <v>30</v>
      </c>
      <c r="BB1767" s="27">
        <f t="shared" si="82"/>
        <v>6</v>
      </c>
      <c r="BC1767" s="95" t="str">
        <f t="shared" si="83"/>
        <v>S00023_39409124249_õppeaine55_44084</v>
      </c>
      <c r="BD1767" s="99">
        <f>COUNTIF($BC$2:BC1767, BC1767)</f>
        <v>2</v>
      </c>
    </row>
    <row r="1768" spans="1:56" hidden="1" x14ac:dyDescent="0.25">
      <c r="A1768" s="18" t="s">
        <v>306</v>
      </c>
      <c r="B1768" t="s">
        <v>307</v>
      </c>
      <c r="C1768" t="s">
        <v>291</v>
      </c>
      <c r="D1768" t="s">
        <v>887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3">
        <v>44454</v>
      </c>
      <c r="N1768" s="18" t="s">
        <v>245</v>
      </c>
      <c r="O1768" t="s">
        <v>308</v>
      </c>
      <c r="P1768" t="s">
        <v>931</v>
      </c>
      <c r="Q1768" t="s">
        <v>237</v>
      </c>
      <c r="R1768" s="1">
        <v>44270</v>
      </c>
      <c r="S1768" t="s">
        <v>773</v>
      </c>
      <c r="T1768" t="s">
        <v>59</v>
      </c>
      <c r="U1768" t="s">
        <v>120</v>
      </c>
      <c r="V1768" t="s">
        <v>247</v>
      </c>
      <c r="W1768">
        <v>214475</v>
      </c>
      <c r="X1768" t="s">
        <v>2706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44814</v>
      </c>
      <c r="AW1768" s="106">
        <v>3</v>
      </c>
      <c r="AX1768" s="15">
        <f>VLOOKUP(dummy_data!$AU1768,dummy_oppeained!B:C,2,0)</f>
        <v>3</v>
      </c>
      <c r="AY1768" s="22" t="str">
        <f>VLOOKUP(AT1768,dummy_oppeained!B:D,3,0)</f>
        <v>arvestus (mitteeristav)</v>
      </c>
      <c r="AZ1768" s="72">
        <f>VLOOKUP(AS:AS,hinded_abi!B:D,3,0)</f>
        <v>0</v>
      </c>
      <c r="BA1768" s="26">
        <f t="shared" si="81"/>
        <v>0</v>
      </c>
      <c r="BB1768" s="27">
        <f t="shared" si="82"/>
        <v>0</v>
      </c>
      <c r="BC1768" s="95" t="str">
        <f t="shared" si="83"/>
        <v>S00023_39409124249_õppeaine87_44814</v>
      </c>
      <c r="BD1768" s="99">
        <f>COUNTIF($BC$2:BC1768, BC1768)</f>
        <v>2</v>
      </c>
    </row>
    <row r="1769" spans="1:56" hidden="1" x14ac:dyDescent="0.25">
      <c r="A1769" s="18" t="s">
        <v>306</v>
      </c>
      <c r="B1769" t="s">
        <v>307</v>
      </c>
      <c r="C1769" t="s">
        <v>291</v>
      </c>
      <c r="D1769" t="s">
        <v>887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3">
        <v>44454</v>
      </c>
      <c r="N1769" s="18" t="s">
        <v>245</v>
      </c>
      <c r="O1769" t="s">
        <v>308</v>
      </c>
      <c r="P1769" t="s">
        <v>931</v>
      </c>
      <c r="Q1769" t="s">
        <v>237</v>
      </c>
      <c r="R1769" s="1">
        <v>44270</v>
      </c>
      <c r="S1769" t="s">
        <v>773</v>
      </c>
      <c r="T1769" t="s">
        <v>59</v>
      </c>
      <c r="U1769" t="s">
        <v>120</v>
      </c>
      <c r="V1769" t="s">
        <v>247</v>
      </c>
      <c r="W1769">
        <v>214475</v>
      </c>
      <c r="X1769" t="s">
        <v>2706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44602</v>
      </c>
      <c r="AW1769" s="106">
        <v>3</v>
      </c>
      <c r="AX1769" s="40">
        <f>VLOOKUP(dummy_data!$AU1769,dummy_oppeained!B:C,2,0)</f>
        <v>9</v>
      </c>
      <c r="AY1769" s="22" t="str">
        <f>VLOOKUP(AT1769,dummy_oppeained!B:D,3,0)</f>
        <v>eksam (eristav hindamine)</v>
      </c>
      <c r="AZ1769" s="72">
        <f>VLOOKUP(AS:AS,hinded_abi!B:D,3,0)</f>
        <v>0</v>
      </c>
      <c r="BA1769" s="26">
        <f t="shared" si="81"/>
        <v>0</v>
      </c>
      <c r="BB1769" s="27">
        <f t="shared" si="82"/>
        <v>9</v>
      </c>
      <c r="BC1769" s="95" t="str">
        <f t="shared" si="83"/>
        <v>S00023_39409124249_õppeaine52_44602</v>
      </c>
      <c r="BD1769" s="99">
        <f>COUNTIF($BC$2:BC1769, BC1769)</f>
        <v>2</v>
      </c>
    </row>
    <row r="1770" spans="1:56" hidden="1" x14ac:dyDescent="0.25">
      <c r="A1770" s="18" t="s">
        <v>306</v>
      </c>
      <c r="B1770" t="s">
        <v>307</v>
      </c>
      <c r="C1770" t="s">
        <v>291</v>
      </c>
      <c r="D1770" t="s">
        <v>887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3">
        <v>44454</v>
      </c>
      <c r="N1770" s="18" t="s">
        <v>245</v>
      </c>
      <c r="O1770" t="s">
        <v>308</v>
      </c>
      <c r="P1770" t="s">
        <v>931</v>
      </c>
      <c r="Q1770" t="s">
        <v>237</v>
      </c>
      <c r="R1770" s="1">
        <v>44270</v>
      </c>
      <c r="S1770" t="s">
        <v>773</v>
      </c>
      <c r="T1770" t="s">
        <v>59</v>
      </c>
      <c r="U1770" t="s">
        <v>120</v>
      </c>
      <c r="V1770" t="s">
        <v>247</v>
      </c>
      <c r="W1770">
        <v>214475</v>
      </c>
      <c r="X1770" t="s">
        <v>2706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44967</v>
      </c>
      <c r="AW1770" s="106">
        <v>3</v>
      </c>
      <c r="AX1770" s="15">
        <f>VLOOKUP(dummy_data!$AU1770,dummy_oppeained!B:C,2,0)</f>
        <v>9</v>
      </c>
      <c r="AY1770" s="22" t="str">
        <f>VLOOKUP(AT1770,dummy_oppeained!B:D,3,0)</f>
        <v>eksam (eristav hindamine)</v>
      </c>
      <c r="AZ1770" s="72">
        <f>VLOOKUP(AS:AS,hinded_abi!B:D,3,0)</f>
        <v>0</v>
      </c>
      <c r="BA1770" s="26">
        <f t="shared" si="81"/>
        <v>0</v>
      </c>
      <c r="BB1770" s="27">
        <f t="shared" si="82"/>
        <v>9</v>
      </c>
      <c r="BC1770" s="95" t="str">
        <f t="shared" si="83"/>
        <v>S00023_39409124249_õppeaine66_44967</v>
      </c>
      <c r="BD1770" s="99">
        <f>COUNTIF($BC$2:BC1770, BC1770)</f>
        <v>2</v>
      </c>
    </row>
    <row r="1771" spans="1:56" hidden="1" x14ac:dyDescent="0.25">
      <c r="A1771" s="18" t="s">
        <v>306</v>
      </c>
      <c r="B1771" t="s">
        <v>307</v>
      </c>
      <c r="C1771" t="s">
        <v>291</v>
      </c>
      <c r="D1771" t="s">
        <v>887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3">
        <v>44454</v>
      </c>
      <c r="N1771" s="18" t="s">
        <v>245</v>
      </c>
      <c r="O1771" t="s">
        <v>308</v>
      </c>
      <c r="P1771" t="s">
        <v>931</v>
      </c>
      <c r="Q1771" t="s">
        <v>237</v>
      </c>
      <c r="R1771" s="1">
        <v>44270</v>
      </c>
      <c r="S1771" t="s">
        <v>773</v>
      </c>
      <c r="T1771" t="s">
        <v>59</v>
      </c>
      <c r="U1771" t="s">
        <v>120</v>
      </c>
      <c r="V1771" t="s">
        <v>247</v>
      </c>
      <c r="W1771">
        <v>214475</v>
      </c>
      <c r="X1771" t="s">
        <v>2706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44602</v>
      </c>
      <c r="AW1771" s="106">
        <v>3</v>
      </c>
      <c r="AX1771" s="40">
        <f>VLOOKUP(dummy_data!$AU1771,dummy_oppeained!B:C,2,0)</f>
        <v>9</v>
      </c>
      <c r="AY1771" s="22" t="str">
        <f>VLOOKUP(AT1771,dummy_oppeained!B:D,3,0)</f>
        <v>eksam (eristav hindamine)</v>
      </c>
      <c r="AZ1771" s="72">
        <f>VLOOKUP(AS:AS,hinded_abi!B:D,3,0)</f>
        <v>3</v>
      </c>
      <c r="BA1771" s="26">
        <f t="shared" si="81"/>
        <v>27</v>
      </c>
      <c r="BB1771" s="27">
        <f t="shared" si="82"/>
        <v>9</v>
      </c>
      <c r="BC1771" s="95" t="str">
        <f t="shared" si="83"/>
        <v>S00023_39409124249_õppeaine38_44602</v>
      </c>
      <c r="BD1771" s="99">
        <f>COUNTIF($BC$2:BC1771, BC1771)</f>
        <v>2</v>
      </c>
    </row>
    <row r="1772" spans="1:56" hidden="1" x14ac:dyDescent="0.25">
      <c r="A1772" s="18" t="s">
        <v>306</v>
      </c>
      <c r="B1772" t="s">
        <v>307</v>
      </c>
      <c r="C1772" t="s">
        <v>291</v>
      </c>
      <c r="D1772" t="s">
        <v>887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3">
        <v>44454</v>
      </c>
      <c r="N1772" s="18" t="s">
        <v>245</v>
      </c>
      <c r="O1772" t="s">
        <v>308</v>
      </c>
      <c r="P1772" t="s">
        <v>931</v>
      </c>
      <c r="Q1772" t="s">
        <v>237</v>
      </c>
      <c r="R1772" s="1">
        <v>44270</v>
      </c>
      <c r="S1772" t="s">
        <v>773</v>
      </c>
      <c r="T1772" t="s">
        <v>59</v>
      </c>
      <c r="U1772" t="s">
        <v>120</v>
      </c>
      <c r="V1772" t="s">
        <v>247</v>
      </c>
      <c r="W1772">
        <v>214475</v>
      </c>
      <c r="X1772" t="s">
        <v>2706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45698</v>
      </c>
      <c r="AW1772" s="106">
        <v>3</v>
      </c>
      <c r="AX1772" s="15">
        <f>VLOOKUP(dummy_data!$AU1772,dummy_oppeained!B:C,2,0)</f>
        <v>3</v>
      </c>
      <c r="AY1772" s="22" t="str">
        <f>VLOOKUP(AT1772,dummy_oppeained!B:D,3,0)</f>
        <v>arvestus (mitteeristav)</v>
      </c>
      <c r="AZ1772" s="72" t="str">
        <f>VLOOKUP(AS:AS,hinded_abi!B:D,3,0)</f>
        <v>NULL</v>
      </c>
      <c r="BA1772" s="26" t="str">
        <f t="shared" si="81"/>
        <v/>
      </c>
      <c r="BB1772" s="27">
        <f t="shared" si="82"/>
        <v>0</v>
      </c>
      <c r="BC1772" s="95" t="str">
        <f t="shared" si="83"/>
        <v>S00023_39409124249_õppeaine34_45698</v>
      </c>
      <c r="BD1772" s="99">
        <f>COUNTIF($BC$2:BC1772, BC1772)</f>
        <v>2</v>
      </c>
    </row>
    <row r="1773" spans="1:56" hidden="1" x14ac:dyDescent="0.25">
      <c r="A1773" s="18" t="s">
        <v>306</v>
      </c>
      <c r="B1773" t="s">
        <v>307</v>
      </c>
      <c r="C1773" t="s">
        <v>291</v>
      </c>
      <c r="D1773" t="s">
        <v>887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3">
        <v>44454</v>
      </c>
      <c r="N1773" s="18" t="s">
        <v>245</v>
      </c>
      <c r="O1773" t="s">
        <v>308</v>
      </c>
      <c r="P1773" t="s">
        <v>931</v>
      </c>
      <c r="Q1773" t="s">
        <v>237</v>
      </c>
      <c r="R1773" s="1">
        <v>44270</v>
      </c>
      <c r="S1773" t="s">
        <v>773</v>
      </c>
      <c r="T1773" t="s">
        <v>59</v>
      </c>
      <c r="U1773" t="s">
        <v>120</v>
      </c>
      <c r="V1773" t="s">
        <v>247</v>
      </c>
      <c r="W1773">
        <v>214475</v>
      </c>
      <c r="X1773" t="s">
        <v>2706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45332</v>
      </c>
      <c r="AW1773" s="106">
        <v>3</v>
      </c>
      <c r="AX1773" s="40">
        <f>VLOOKUP(dummy_data!$AU1773,dummy_oppeained!B:C,2,0)</f>
        <v>6</v>
      </c>
      <c r="AY1773" s="22" t="str">
        <f>VLOOKUP(AT1773,dummy_oppeained!B:D,3,0)</f>
        <v>hindeline arvestus (eristav hindamine)</v>
      </c>
      <c r="AZ1773" s="72">
        <f>VLOOKUP(AS:AS,hinded_abi!B:D,3,0)</f>
        <v>4</v>
      </c>
      <c r="BA1773" s="26">
        <f t="shared" si="81"/>
        <v>24</v>
      </c>
      <c r="BB1773" s="27">
        <f t="shared" si="82"/>
        <v>6</v>
      </c>
      <c r="BC1773" s="95" t="str">
        <f t="shared" si="83"/>
        <v>S00023_39409124249_õppeaine98_45332</v>
      </c>
      <c r="BD1773" s="99">
        <f>COUNTIF($BC$2:BC1773, BC1773)</f>
        <v>2</v>
      </c>
    </row>
    <row r="1774" spans="1:56" hidden="1" x14ac:dyDescent="0.25">
      <c r="A1774" s="18" t="s">
        <v>306</v>
      </c>
      <c r="B1774" t="s">
        <v>307</v>
      </c>
      <c r="C1774" t="s">
        <v>291</v>
      </c>
      <c r="D1774" t="s">
        <v>887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3">
        <v>44454</v>
      </c>
      <c r="N1774" s="18" t="s">
        <v>245</v>
      </c>
      <c r="O1774" t="s">
        <v>308</v>
      </c>
      <c r="P1774" t="s">
        <v>931</v>
      </c>
      <c r="Q1774" t="s">
        <v>237</v>
      </c>
      <c r="R1774" s="1">
        <v>44270</v>
      </c>
      <c r="S1774" t="s">
        <v>773</v>
      </c>
      <c r="T1774" t="s">
        <v>59</v>
      </c>
      <c r="U1774" t="s">
        <v>120</v>
      </c>
      <c r="V1774" t="s">
        <v>247</v>
      </c>
      <c r="W1774">
        <v>214475</v>
      </c>
      <c r="X1774" t="s">
        <v>2706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45698</v>
      </c>
      <c r="AW1774" s="106">
        <v>3</v>
      </c>
      <c r="AX1774" s="15">
        <f>VLOOKUP(dummy_data!$AU1774,dummy_oppeained!B:C,2,0)</f>
        <v>5</v>
      </c>
      <c r="AY1774" s="22" t="str">
        <f>VLOOKUP(AT1774,dummy_oppeained!B:D,3,0)</f>
        <v>hindeline arvestus (eristav hindamine)</v>
      </c>
      <c r="AZ1774" s="72">
        <f>VLOOKUP(AS:AS,hinded_abi!B:D,3,0)</f>
        <v>5</v>
      </c>
      <c r="BA1774" s="26">
        <f t="shared" si="81"/>
        <v>25</v>
      </c>
      <c r="BB1774" s="27">
        <f t="shared" si="82"/>
        <v>5</v>
      </c>
      <c r="BC1774" s="95" t="str">
        <f t="shared" si="83"/>
        <v>S00023_39409124249_õppeaine12_45698</v>
      </c>
      <c r="BD1774" s="99">
        <f>COUNTIF($BC$2:BC1774, BC1774)</f>
        <v>2</v>
      </c>
    </row>
    <row r="1775" spans="1:56" hidden="1" x14ac:dyDescent="0.25">
      <c r="A1775" s="18" t="s">
        <v>306</v>
      </c>
      <c r="B1775" t="s">
        <v>307</v>
      </c>
      <c r="C1775" t="s">
        <v>291</v>
      </c>
      <c r="D1775" t="s">
        <v>887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3">
        <v>44454</v>
      </c>
      <c r="N1775" s="18" t="s">
        <v>245</v>
      </c>
      <c r="O1775" t="s">
        <v>308</v>
      </c>
      <c r="P1775" t="s">
        <v>931</v>
      </c>
      <c r="Q1775" t="s">
        <v>237</v>
      </c>
      <c r="R1775" s="1">
        <v>44270</v>
      </c>
      <c r="S1775" t="s">
        <v>773</v>
      </c>
      <c r="T1775" t="s">
        <v>59</v>
      </c>
      <c r="U1775" t="s">
        <v>120</v>
      </c>
      <c r="V1775" t="s">
        <v>247</v>
      </c>
      <c r="W1775">
        <v>214475</v>
      </c>
      <c r="X1775" t="s">
        <v>2706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44602</v>
      </c>
      <c r="AW1775" s="106">
        <v>3</v>
      </c>
      <c r="AX1775" s="40">
        <f>VLOOKUP(dummy_data!$AU1775,dummy_oppeained!B:C,2,0)</f>
        <v>5</v>
      </c>
      <c r="AY1775" s="22" t="str">
        <f>VLOOKUP(AT1775,dummy_oppeained!B:D,3,0)</f>
        <v>hindeline arvestus (eristav hindamine)</v>
      </c>
      <c r="AZ1775" s="72">
        <f>VLOOKUP(AS:AS,hinded_abi!B:D,3,0)</f>
        <v>4</v>
      </c>
      <c r="BA1775" s="26">
        <f t="shared" si="81"/>
        <v>20</v>
      </c>
      <c r="BB1775" s="27">
        <f t="shared" si="82"/>
        <v>5</v>
      </c>
      <c r="BC1775" s="95" t="str">
        <f t="shared" si="83"/>
        <v>S00023_39409124249_õppeaine67_44602</v>
      </c>
      <c r="BD1775" s="99">
        <f>COUNTIF($BC$2:BC1775, BC1775)</f>
        <v>2</v>
      </c>
    </row>
    <row r="1776" spans="1:56" hidden="1" x14ac:dyDescent="0.25">
      <c r="A1776" s="18" t="s">
        <v>306</v>
      </c>
      <c r="B1776" t="s">
        <v>307</v>
      </c>
      <c r="C1776" t="s">
        <v>291</v>
      </c>
      <c r="D1776" t="s">
        <v>887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3">
        <v>44454</v>
      </c>
      <c r="N1776" s="18" t="s">
        <v>245</v>
      </c>
      <c r="O1776" t="s">
        <v>308</v>
      </c>
      <c r="P1776" t="s">
        <v>931</v>
      </c>
      <c r="Q1776" t="s">
        <v>237</v>
      </c>
      <c r="R1776" s="1">
        <v>44270</v>
      </c>
      <c r="S1776" t="s">
        <v>773</v>
      </c>
      <c r="T1776" t="s">
        <v>59</v>
      </c>
      <c r="U1776" t="s">
        <v>120</v>
      </c>
      <c r="V1776" t="s">
        <v>247</v>
      </c>
      <c r="W1776">
        <v>214475</v>
      </c>
      <c r="X1776" t="s">
        <v>2706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44602</v>
      </c>
      <c r="AW1776" s="106">
        <v>3</v>
      </c>
      <c r="AX1776" s="15">
        <f>VLOOKUP(dummy_data!$AU1776,dummy_oppeained!B:C,2,0)</f>
        <v>2</v>
      </c>
      <c r="AY1776" s="22" t="str">
        <f>VLOOKUP(AT1776,dummy_oppeained!B:D,3,0)</f>
        <v>arvestus (mitteeristav)</v>
      </c>
      <c r="AZ1776" s="72" t="str">
        <f>VLOOKUP(AS:AS,hinded_abi!B:D,3,0)</f>
        <v>NULL</v>
      </c>
      <c r="BA1776" s="26" t="str">
        <f t="shared" si="81"/>
        <v/>
      </c>
      <c r="BB1776" s="27">
        <f t="shared" si="82"/>
        <v>0</v>
      </c>
      <c r="BC1776" s="95" t="str">
        <f t="shared" si="83"/>
        <v>S00023_39409124249_õppeaine88_44602</v>
      </c>
      <c r="BD1776" s="99">
        <f>COUNTIF($BC$2:BC1776, BC1776)</f>
        <v>2</v>
      </c>
    </row>
    <row r="1777" spans="1:56" hidden="1" x14ac:dyDescent="0.25">
      <c r="A1777" s="18" t="s">
        <v>306</v>
      </c>
      <c r="B1777" t="s">
        <v>307</v>
      </c>
      <c r="C1777" t="s">
        <v>291</v>
      </c>
      <c r="D1777" t="s">
        <v>887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3">
        <v>44454</v>
      </c>
      <c r="N1777" s="18" t="s">
        <v>245</v>
      </c>
      <c r="O1777" t="s">
        <v>308</v>
      </c>
      <c r="P1777" t="s">
        <v>931</v>
      </c>
      <c r="Q1777" t="s">
        <v>237</v>
      </c>
      <c r="R1777" s="1">
        <v>44270</v>
      </c>
      <c r="S1777" t="s">
        <v>773</v>
      </c>
      <c r="T1777" t="s">
        <v>59</v>
      </c>
      <c r="U1777" t="s">
        <v>120</v>
      </c>
      <c r="V1777" t="s">
        <v>247</v>
      </c>
      <c r="W1777">
        <v>214475</v>
      </c>
      <c r="X1777" t="s">
        <v>2706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45332</v>
      </c>
      <c r="AW1777" s="106">
        <v>3</v>
      </c>
      <c r="AX1777" s="40">
        <f>VLOOKUP(dummy_data!$AU1777,dummy_oppeained!B:C,2,0)</f>
        <v>8</v>
      </c>
      <c r="AY1777" s="22" t="str">
        <f>VLOOKUP(AT1777,dummy_oppeained!B:D,3,0)</f>
        <v>eksam (eristav hindamine)</v>
      </c>
      <c r="AZ1777" s="72">
        <f>VLOOKUP(AS:AS,hinded_abi!B:D,3,0)</f>
        <v>5</v>
      </c>
      <c r="BA1777" s="26">
        <f t="shared" si="81"/>
        <v>40</v>
      </c>
      <c r="BB1777" s="27">
        <f t="shared" si="82"/>
        <v>8</v>
      </c>
      <c r="BC1777" s="95" t="str">
        <f t="shared" si="83"/>
        <v>S00023_39409124249_õppeaine23_45332</v>
      </c>
      <c r="BD1777" s="99">
        <f>COUNTIF($BC$2:BC1777, BC1777)</f>
        <v>2</v>
      </c>
    </row>
    <row r="1778" spans="1:56" hidden="1" x14ac:dyDescent="0.25">
      <c r="A1778" s="18" t="s">
        <v>306</v>
      </c>
      <c r="B1778" t="s">
        <v>307</v>
      </c>
      <c r="C1778" t="s">
        <v>291</v>
      </c>
      <c r="D1778" t="s">
        <v>887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3">
        <v>44454</v>
      </c>
      <c r="N1778" s="18" t="s">
        <v>245</v>
      </c>
      <c r="O1778" t="s">
        <v>308</v>
      </c>
      <c r="P1778" t="s">
        <v>931</v>
      </c>
      <c r="Q1778" t="s">
        <v>237</v>
      </c>
      <c r="R1778" s="1">
        <v>44270</v>
      </c>
      <c r="S1778" t="s">
        <v>773</v>
      </c>
      <c r="T1778" t="s">
        <v>59</v>
      </c>
      <c r="U1778" t="s">
        <v>120</v>
      </c>
      <c r="V1778" t="s">
        <v>247</v>
      </c>
      <c r="W1778">
        <v>214475</v>
      </c>
      <c r="X1778" t="s">
        <v>2706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44602</v>
      </c>
      <c r="AW1778" s="106">
        <v>3</v>
      </c>
      <c r="AX1778" s="15">
        <f>VLOOKUP(dummy_data!$AU1778,dummy_oppeained!B:C,2,0)</f>
        <v>8</v>
      </c>
      <c r="AY1778" s="22" t="str">
        <f>VLOOKUP(AT1778,dummy_oppeained!B:D,3,0)</f>
        <v>eksam (eristav hindamine)</v>
      </c>
      <c r="AZ1778" s="72">
        <f>VLOOKUP(AS:AS,hinded_abi!B:D,3,0)</f>
        <v>0</v>
      </c>
      <c r="BA1778" s="26">
        <f t="shared" si="81"/>
        <v>0</v>
      </c>
      <c r="BB1778" s="27">
        <f t="shared" si="82"/>
        <v>8</v>
      </c>
      <c r="BC1778" s="95" t="str">
        <f t="shared" si="83"/>
        <v>S00023_39409124249_õppeaine51_44602</v>
      </c>
      <c r="BD1778" s="99">
        <f>COUNTIF($BC$2:BC1778, BC1778)</f>
        <v>2</v>
      </c>
    </row>
    <row r="1779" spans="1:56" hidden="1" x14ac:dyDescent="0.25">
      <c r="A1779" s="18" t="s">
        <v>306</v>
      </c>
      <c r="B1779" t="s">
        <v>307</v>
      </c>
      <c r="C1779" t="s">
        <v>291</v>
      </c>
      <c r="D1779" t="s">
        <v>887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3">
        <v>44454</v>
      </c>
      <c r="N1779" s="18" t="s">
        <v>245</v>
      </c>
      <c r="O1779" t="s">
        <v>308</v>
      </c>
      <c r="P1779" t="s">
        <v>931</v>
      </c>
      <c r="Q1779" t="s">
        <v>237</v>
      </c>
      <c r="R1779" s="1">
        <v>44270</v>
      </c>
      <c r="S1779" t="s">
        <v>773</v>
      </c>
      <c r="T1779" t="s">
        <v>59</v>
      </c>
      <c r="U1779" t="s">
        <v>120</v>
      </c>
      <c r="V1779" t="s">
        <v>247</v>
      </c>
      <c r="W1779">
        <v>214475</v>
      </c>
      <c r="X1779" t="s">
        <v>2706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45332</v>
      </c>
      <c r="AW1779" s="106">
        <v>3</v>
      </c>
      <c r="AX1779" s="40">
        <f>VLOOKUP(dummy_data!$AU1779,dummy_oppeained!B:C,2,0)</f>
        <v>2</v>
      </c>
      <c r="AY1779" s="22" t="str">
        <f>VLOOKUP(AT1779,dummy_oppeained!B:D,3,0)</f>
        <v>arvestus (mitteeristav)</v>
      </c>
      <c r="AZ1779" s="72" t="str">
        <f>VLOOKUP(AS:AS,hinded_abi!B:D,3,0)</f>
        <v>NULL</v>
      </c>
      <c r="BA1779" s="26" t="str">
        <f t="shared" si="81"/>
        <v/>
      </c>
      <c r="BB1779" s="27">
        <f t="shared" si="82"/>
        <v>0</v>
      </c>
      <c r="BC1779" s="95" t="str">
        <f t="shared" si="83"/>
        <v>S00023_39409124249_õppeaine4_45332</v>
      </c>
      <c r="BD1779" s="99">
        <f>COUNTIF($BC$2:BC1779, BC1779)</f>
        <v>2</v>
      </c>
    </row>
    <row r="1780" spans="1:56" hidden="1" x14ac:dyDescent="0.25">
      <c r="A1780" s="18" t="s">
        <v>306</v>
      </c>
      <c r="B1780" t="s">
        <v>307</v>
      </c>
      <c r="C1780" t="s">
        <v>291</v>
      </c>
      <c r="D1780" t="s">
        <v>887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3">
        <v>44454</v>
      </c>
      <c r="N1780" s="18" t="s">
        <v>245</v>
      </c>
      <c r="O1780" t="s">
        <v>308</v>
      </c>
      <c r="P1780" t="s">
        <v>931</v>
      </c>
      <c r="Q1780" t="s">
        <v>237</v>
      </c>
      <c r="R1780" s="1">
        <v>44270</v>
      </c>
      <c r="S1780" t="s">
        <v>773</v>
      </c>
      <c r="T1780" t="s">
        <v>59</v>
      </c>
      <c r="U1780" t="s">
        <v>120</v>
      </c>
      <c r="V1780" t="s">
        <v>247</v>
      </c>
      <c r="W1780">
        <v>214475</v>
      </c>
      <c r="X1780" t="s">
        <v>2706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45545</v>
      </c>
      <c r="AW1780" s="106">
        <v>3</v>
      </c>
      <c r="AX1780" s="15">
        <f>VLOOKUP(dummy_data!$AU1780,dummy_oppeained!B:C,2,0)</f>
        <v>3</v>
      </c>
      <c r="AY1780" s="22" t="str">
        <f>VLOOKUP(AT1780,dummy_oppeained!B:D,3,0)</f>
        <v>arvestus (mitteeristav)</v>
      </c>
      <c r="AZ1780" s="72" t="str">
        <f>VLOOKUP(AS:AS,hinded_abi!B:D,3,0)</f>
        <v>NULL</v>
      </c>
      <c r="BA1780" s="26" t="str">
        <f t="shared" si="81"/>
        <v/>
      </c>
      <c r="BB1780" s="27">
        <f t="shared" si="82"/>
        <v>0</v>
      </c>
      <c r="BC1780" s="95" t="str">
        <f t="shared" si="83"/>
        <v>S00023_39409124249_õppeaine99_45545</v>
      </c>
      <c r="BD1780" s="99">
        <f>COUNTIF($BC$2:BC1780, BC1780)</f>
        <v>2</v>
      </c>
    </row>
    <row r="1781" spans="1:56" hidden="1" x14ac:dyDescent="0.25">
      <c r="A1781" s="18" t="s">
        <v>306</v>
      </c>
      <c r="B1781" t="s">
        <v>307</v>
      </c>
      <c r="C1781" t="s">
        <v>291</v>
      </c>
      <c r="D1781" t="s">
        <v>887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3">
        <v>44454</v>
      </c>
      <c r="N1781" s="18" t="s">
        <v>245</v>
      </c>
      <c r="O1781" t="s">
        <v>308</v>
      </c>
      <c r="P1781" t="s">
        <v>931</v>
      </c>
      <c r="Q1781" t="s">
        <v>237</v>
      </c>
      <c r="R1781" s="1">
        <v>44270</v>
      </c>
      <c r="S1781" t="s">
        <v>773</v>
      </c>
      <c r="T1781" t="s">
        <v>59</v>
      </c>
      <c r="U1781" t="s">
        <v>120</v>
      </c>
      <c r="V1781" t="s">
        <v>247</v>
      </c>
      <c r="W1781">
        <v>214475</v>
      </c>
      <c r="X1781" t="s">
        <v>2706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44237</v>
      </c>
      <c r="AW1781" s="106">
        <v>3</v>
      </c>
      <c r="AX1781" s="40">
        <f>VLOOKUP(dummy_data!$AU1781,dummy_oppeained!B:C,2,0)</f>
        <v>3</v>
      </c>
      <c r="AY1781" s="22" t="str">
        <f>VLOOKUP(AT1781,dummy_oppeained!B:D,3,0)</f>
        <v>arvestus (mitteeristav)</v>
      </c>
      <c r="AZ1781" s="72" t="str">
        <f>VLOOKUP(AS:AS,hinded_abi!B:D,3,0)</f>
        <v>NULL</v>
      </c>
      <c r="BA1781" s="26" t="str">
        <f t="shared" si="81"/>
        <v/>
      </c>
      <c r="BB1781" s="27">
        <f t="shared" si="82"/>
        <v>0</v>
      </c>
      <c r="BC1781" s="95" t="str">
        <f t="shared" si="83"/>
        <v>S00023_39409124249_õppeaine31_44237</v>
      </c>
      <c r="BD1781" s="99">
        <f>COUNTIF($BC$2:BC1781, BC1781)</f>
        <v>2</v>
      </c>
    </row>
    <row r="1782" spans="1:56" hidden="1" x14ac:dyDescent="0.25">
      <c r="A1782" s="18" t="s">
        <v>306</v>
      </c>
      <c r="B1782" t="s">
        <v>307</v>
      </c>
      <c r="C1782" t="s">
        <v>291</v>
      </c>
      <c r="D1782" t="s">
        <v>887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3">
        <v>44454</v>
      </c>
      <c r="N1782" s="18" t="s">
        <v>245</v>
      </c>
      <c r="O1782" t="s">
        <v>308</v>
      </c>
      <c r="P1782" t="s">
        <v>931</v>
      </c>
      <c r="Q1782" t="s">
        <v>237</v>
      </c>
      <c r="R1782" s="1">
        <v>44270</v>
      </c>
      <c r="S1782" t="s">
        <v>773</v>
      </c>
      <c r="T1782" t="s">
        <v>59</v>
      </c>
      <c r="U1782" t="s">
        <v>120</v>
      </c>
      <c r="V1782" t="s">
        <v>247</v>
      </c>
      <c r="W1782">
        <v>214475</v>
      </c>
      <c r="X1782" t="s">
        <v>2706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44814</v>
      </c>
      <c r="AW1782" s="106">
        <v>3</v>
      </c>
      <c r="AX1782" s="15">
        <f>VLOOKUP(dummy_data!$AU1782,dummy_oppeained!B:C,2,0)</f>
        <v>2</v>
      </c>
      <c r="AY1782" s="22" t="str">
        <f>VLOOKUP(AT1782,dummy_oppeained!B:D,3,0)</f>
        <v>arvestus (mitteeristav)</v>
      </c>
      <c r="AZ1782" s="72" t="str">
        <f>VLOOKUP(AS:AS,hinded_abi!B:D,3,0)</f>
        <v>NULL</v>
      </c>
      <c r="BA1782" s="26" t="str">
        <f t="shared" si="81"/>
        <v/>
      </c>
      <c r="BB1782" s="27">
        <f t="shared" si="82"/>
        <v>0</v>
      </c>
      <c r="BC1782" s="95" t="str">
        <f t="shared" si="83"/>
        <v>S00023_39409124249_õppeaine47_44814</v>
      </c>
      <c r="BD1782" s="99">
        <f>COUNTIF($BC$2:BC1782, BC1782)</f>
        <v>2</v>
      </c>
    </row>
    <row r="1783" spans="1:56" hidden="1" x14ac:dyDescent="0.25">
      <c r="A1783" s="18" t="s">
        <v>306</v>
      </c>
      <c r="B1783" t="s">
        <v>307</v>
      </c>
      <c r="C1783" t="s">
        <v>291</v>
      </c>
      <c r="D1783" t="s">
        <v>887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3">
        <v>44454</v>
      </c>
      <c r="N1783" s="18" t="s">
        <v>245</v>
      </c>
      <c r="O1783" t="s">
        <v>308</v>
      </c>
      <c r="P1783" t="s">
        <v>931</v>
      </c>
      <c r="Q1783" t="s">
        <v>237</v>
      </c>
      <c r="R1783" s="1">
        <v>44270</v>
      </c>
      <c r="S1783" t="s">
        <v>773</v>
      </c>
      <c r="T1783" t="s">
        <v>59</v>
      </c>
      <c r="U1783" t="s">
        <v>120</v>
      </c>
      <c r="V1783" t="s">
        <v>247</v>
      </c>
      <c r="W1783">
        <v>214475</v>
      </c>
      <c r="X1783" t="s">
        <v>2706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44237</v>
      </c>
      <c r="AW1783" s="106">
        <v>3</v>
      </c>
      <c r="AX1783" s="40">
        <f>VLOOKUP(dummy_data!$AU1783,dummy_oppeained!B:C,2,0)</f>
        <v>2</v>
      </c>
      <c r="AY1783" s="22" t="str">
        <f>VLOOKUP(AT1783,dummy_oppeained!B:D,3,0)</f>
        <v>arvestus (mitteeristav)</v>
      </c>
      <c r="AZ1783" s="72" t="str">
        <f>VLOOKUP(AS:AS,hinded_abi!B:D,3,0)</f>
        <v>NULL</v>
      </c>
      <c r="BA1783" s="26" t="str">
        <f t="shared" si="81"/>
        <v/>
      </c>
      <c r="BB1783" s="27">
        <f t="shared" si="82"/>
        <v>0</v>
      </c>
      <c r="BC1783" s="95" t="str">
        <f t="shared" si="83"/>
        <v>S00023_39409124249_õppeaine32_44237</v>
      </c>
      <c r="BD1783" s="99">
        <f>COUNTIF($BC$2:BC1783, BC1783)</f>
        <v>2</v>
      </c>
    </row>
    <row r="1784" spans="1:56" hidden="1" x14ac:dyDescent="0.25">
      <c r="A1784" s="18" t="s">
        <v>306</v>
      </c>
      <c r="B1784" t="s">
        <v>307</v>
      </c>
      <c r="C1784" t="s">
        <v>291</v>
      </c>
      <c r="D1784" t="s">
        <v>887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3">
        <v>44607</v>
      </c>
      <c r="N1784" s="18" t="s">
        <v>158</v>
      </c>
      <c r="O1784" t="s">
        <v>308</v>
      </c>
      <c r="P1784" t="s">
        <v>931</v>
      </c>
      <c r="Q1784" t="s">
        <v>237</v>
      </c>
      <c r="R1784" s="1">
        <v>44270</v>
      </c>
      <c r="S1784" t="s">
        <v>773</v>
      </c>
      <c r="T1784" t="s">
        <v>59</v>
      </c>
      <c r="U1784" t="s">
        <v>120</v>
      </c>
      <c r="V1784" t="s">
        <v>247</v>
      </c>
      <c r="W1784">
        <v>214475</v>
      </c>
      <c r="X1784" t="s">
        <v>2706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45545</v>
      </c>
      <c r="AW1784" s="106">
        <v>3</v>
      </c>
      <c r="AX1784" s="15">
        <f>VLOOKUP(dummy_data!$AU1784,dummy_oppeained!B:C,2,0)</f>
        <v>3</v>
      </c>
      <c r="AY1784" s="22" t="str">
        <f>VLOOKUP(AT1784,dummy_oppeained!B:D,3,0)</f>
        <v>arvestus (mitteeristav)</v>
      </c>
      <c r="AZ1784" s="72" t="str">
        <f>VLOOKUP(AS:AS,hinded_abi!B:D,3,0)</f>
        <v>NULL</v>
      </c>
      <c r="BA1784" s="26" t="str">
        <f t="shared" si="81"/>
        <v/>
      </c>
      <c r="BB1784" s="27">
        <f t="shared" si="82"/>
        <v>0</v>
      </c>
      <c r="BC1784" s="95" t="str">
        <f t="shared" si="83"/>
        <v>S00023_39409124249_õppeaine62_45545</v>
      </c>
      <c r="BD1784" s="99">
        <f>COUNTIF($BC$2:BC1784, BC1784)</f>
        <v>3</v>
      </c>
    </row>
    <row r="1785" spans="1:56" hidden="1" x14ac:dyDescent="0.25">
      <c r="A1785" s="18" t="s">
        <v>306</v>
      </c>
      <c r="B1785" t="s">
        <v>307</v>
      </c>
      <c r="C1785" t="s">
        <v>291</v>
      </c>
      <c r="D1785" t="s">
        <v>887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3">
        <v>44607</v>
      </c>
      <c r="N1785" s="18" t="s">
        <v>158</v>
      </c>
      <c r="O1785" t="s">
        <v>308</v>
      </c>
      <c r="P1785" t="s">
        <v>931</v>
      </c>
      <c r="Q1785" t="s">
        <v>237</v>
      </c>
      <c r="R1785" s="1">
        <v>44270</v>
      </c>
      <c r="S1785" t="s">
        <v>773</v>
      </c>
      <c r="T1785" t="s">
        <v>59</v>
      </c>
      <c r="U1785" t="s">
        <v>120</v>
      </c>
      <c r="V1785" t="s">
        <v>247</v>
      </c>
      <c r="W1785">
        <v>214475</v>
      </c>
      <c r="X1785" t="s">
        <v>2706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44237</v>
      </c>
      <c r="AW1785" s="106">
        <v>3</v>
      </c>
      <c r="AX1785" s="40">
        <f>VLOOKUP(dummy_data!$AU1785,dummy_oppeained!B:C,2,0)</f>
        <v>3</v>
      </c>
      <c r="AY1785" s="22" t="str">
        <f>VLOOKUP(AT1785,dummy_oppeained!B:D,3,0)</f>
        <v>arvestus (mitteeristav)</v>
      </c>
      <c r="AZ1785" s="72" t="str">
        <f>VLOOKUP(AS:AS,hinded_abi!B:D,3,0)</f>
        <v>NULL</v>
      </c>
      <c r="BA1785" s="26" t="str">
        <f t="shared" si="81"/>
        <v/>
      </c>
      <c r="BB1785" s="27">
        <f t="shared" si="82"/>
        <v>0</v>
      </c>
      <c r="BC1785" s="95" t="str">
        <f t="shared" si="83"/>
        <v>S00023_39409124249_õppeaine7_44237</v>
      </c>
      <c r="BD1785" s="99">
        <f>COUNTIF($BC$2:BC1785, BC1785)</f>
        <v>3</v>
      </c>
    </row>
    <row r="1786" spans="1:56" hidden="1" x14ac:dyDescent="0.25">
      <c r="A1786" s="18" t="s">
        <v>306</v>
      </c>
      <c r="B1786" t="s">
        <v>307</v>
      </c>
      <c r="C1786" t="s">
        <v>291</v>
      </c>
      <c r="D1786" t="s">
        <v>887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3">
        <v>44607</v>
      </c>
      <c r="N1786" s="18" t="s">
        <v>158</v>
      </c>
      <c r="O1786" t="s">
        <v>308</v>
      </c>
      <c r="P1786" t="s">
        <v>931</v>
      </c>
      <c r="Q1786" t="s">
        <v>237</v>
      </c>
      <c r="R1786" s="1">
        <v>44270</v>
      </c>
      <c r="S1786" t="s">
        <v>773</v>
      </c>
      <c r="T1786" t="s">
        <v>59</v>
      </c>
      <c r="U1786" t="s">
        <v>120</v>
      </c>
      <c r="V1786" t="s">
        <v>247</v>
      </c>
      <c r="W1786">
        <v>214475</v>
      </c>
      <c r="X1786" t="s">
        <v>2706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45332</v>
      </c>
      <c r="AW1786" s="106">
        <v>3</v>
      </c>
      <c r="AX1786" s="15">
        <f>VLOOKUP(dummy_data!$AU1786,dummy_oppeained!B:C,2,0)</f>
        <v>3</v>
      </c>
      <c r="AY1786" s="22" t="str">
        <f>VLOOKUP(AT1786,dummy_oppeained!B:D,3,0)</f>
        <v>arvestus (mitteeristav)</v>
      </c>
      <c r="AZ1786" s="72" t="str">
        <f>VLOOKUP(AS:AS,hinded_abi!B:D,3,0)</f>
        <v>NULL</v>
      </c>
      <c r="BA1786" s="26" t="str">
        <f t="shared" si="81"/>
        <v/>
      </c>
      <c r="BB1786" s="27">
        <f t="shared" si="82"/>
        <v>0</v>
      </c>
      <c r="BC1786" s="95" t="str">
        <f t="shared" si="83"/>
        <v>S00023_39409124249_õppeaine3_45332</v>
      </c>
      <c r="BD1786" s="99">
        <f>COUNTIF($BC$2:BC1786, BC1786)</f>
        <v>3</v>
      </c>
    </row>
    <row r="1787" spans="1:56" hidden="1" x14ac:dyDescent="0.25">
      <c r="A1787" s="18" t="s">
        <v>306</v>
      </c>
      <c r="B1787" t="s">
        <v>307</v>
      </c>
      <c r="C1787" t="s">
        <v>291</v>
      </c>
      <c r="D1787" t="s">
        <v>887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3">
        <v>44607</v>
      </c>
      <c r="N1787" s="18" t="s">
        <v>158</v>
      </c>
      <c r="O1787" t="s">
        <v>308</v>
      </c>
      <c r="P1787" t="s">
        <v>931</v>
      </c>
      <c r="Q1787" t="s">
        <v>237</v>
      </c>
      <c r="R1787" s="1">
        <v>44270</v>
      </c>
      <c r="S1787" t="s">
        <v>773</v>
      </c>
      <c r="T1787" t="s">
        <v>59</v>
      </c>
      <c r="U1787" t="s">
        <v>120</v>
      </c>
      <c r="V1787" t="s">
        <v>247</v>
      </c>
      <c r="W1787">
        <v>214475</v>
      </c>
      <c r="X1787" t="s">
        <v>2706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45332</v>
      </c>
      <c r="AW1787" s="106">
        <v>3</v>
      </c>
      <c r="AX1787" s="40">
        <f>VLOOKUP(dummy_data!$AU1787,dummy_oppeained!B:C,2,0)</f>
        <v>6</v>
      </c>
      <c r="AY1787" s="22" t="str">
        <f>VLOOKUP(AT1787,dummy_oppeained!B:D,3,0)</f>
        <v>hindeline arvestus (eristav hindamine)</v>
      </c>
      <c r="AZ1787" s="72">
        <f>VLOOKUP(AS:AS,hinded_abi!B:D,3,0)</f>
        <v>0</v>
      </c>
      <c r="BA1787" s="26">
        <f t="shared" si="81"/>
        <v>0</v>
      </c>
      <c r="BB1787" s="27">
        <f t="shared" si="82"/>
        <v>6</v>
      </c>
      <c r="BC1787" s="95" t="str">
        <f t="shared" si="83"/>
        <v>S00023_39409124249_õppeaine42_45332</v>
      </c>
      <c r="BD1787" s="99">
        <f>COUNTIF($BC$2:BC1787, BC1787)</f>
        <v>3</v>
      </c>
    </row>
    <row r="1788" spans="1:56" hidden="1" x14ac:dyDescent="0.25">
      <c r="A1788" s="18" t="s">
        <v>306</v>
      </c>
      <c r="B1788" t="s">
        <v>307</v>
      </c>
      <c r="C1788" t="s">
        <v>291</v>
      </c>
      <c r="D1788" t="s">
        <v>887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3">
        <v>44607</v>
      </c>
      <c r="N1788" s="18" t="s">
        <v>158</v>
      </c>
      <c r="O1788" t="s">
        <v>308</v>
      </c>
      <c r="P1788" t="s">
        <v>931</v>
      </c>
      <c r="Q1788" t="s">
        <v>237</v>
      </c>
      <c r="R1788" s="1">
        <v>44270</v>
      </c>
      <c r="S1788" t="s">
        <v>773</v>
      </c>
      <c r="T1788" t="s">
        <v>59</v>
      </c>
      <c r="U1788" t="s">
        <v>120</v>
      </c>
      <c r="V1788" t="s">
        <v>247</v>
      </c>
      <c r="W1788">
        <v>214475</v>
      </c>
      <c r="X1788" t="s">
        <v>2706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45545</v>
      </c>
      <c r="AW1788" s="106">
        <v>3</v>
      </c>
      <c r="AX1788" s="15">
        <f>VLOOKUP(dummy_data!$AU1788,dummy_oppeained!B:C,2,0)</f>
        <v>3</v>
      </c>
      <c r="AY1788" s="22" t="str">
        <f>VLOOKUP(AT1788,dummy_oppeained!B:D,3,0)</f>
        <v>arvestus (mitteeristav)</v>
      </c>
      <c r="AZ1788" s="72" t="str">
        <f>VLOOKUP(AS:AS,hinded_abi!B:D,3,0)</f>
        <v>NULL</v>
      </c>
      <c r="BA1788" s="26" t="str">
        <f t="shared" si="81"/>
        <v/>
      </c>
      <c r="BB1788" s="27">
        <f t="shared" si="82"/>
        <v>0</v>
      </c>
      <c r="BC1788" s="95" t="str">
        <f t="shared" si="83"/>
        <v>S00023_39409124249_õppeaine15_45545</v>
      </c>
      <c r="BD1788" s="99">
        <f>COUNTIF($BC$2:BC1788, BC1788)</f>
        <v>3</v>
      </c>
    </row>
    <row r="1789" spans="1:56" hidden="1" x14ac:dyDescent="0.25">
      <c r="A1789" s="18" t="s">
        <v>306</v>
      </c>
      <c r="B1789" t="s">
        <v>307</v>
      </c>
      <c r="C1789" t="s">
        <v>291</v>
      </c>
      <c r="D1789" t="s">
        <v>887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3">
        <v>44607</v>
      </c>
      <c r="N1789" s="18" t="s">
        <v>158</v>
      </c>
      <c r="O1789" t="s">
        <v>308</v>
      </c>
      <c r="P1789" t="s">
        <v>931</v>
      </c>
      <c r="Q1789" t="s">
        <v>237</v>
      </c>
      <c r="R1789" s="1">
        <v>44270</v>
      </c>
      <c r="S1789" t="s">
        <v>773</v>
      </c>
      <c r="T1789" t="s">
        <v>59</v>
      </c>
      <c r="U1789" t="s">
        <v>120</v>
      </c>
      <c r="V1789" t="s">
        <v>247</v>
      </c>
      <c r="W1789">
        <v>214475</v>
      </c>
      <c r="X1789" t="s">
        <v>2706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44237</v>
      </c>
      <c r="AW1789" s="106">
        <v>3</v>
      </c>
      <c r="AX1789" s="40">
        <f>VLOOKUP(dummy_data!$AU1789,dummy_oppeained!B:C,2,0)</f>
        <v>3</v>
      </c>
      <c r="AY1789" s="22" t="str">
        <f>VLOOKUP(AT1789,dummy_oppeained!B:D,3,0)</f>
        <v>arvestus (mitteeristav)</v>
      </c>
      <c r="AZ1789" s="72" t="str">
        <f>VLOOKUP(AS:AS,hinded_abi!B:D,3,0)</f>
        <v>NULL</v>
      </c>
      <c r="BA1789" s="26" t="str">
        <f t="shared" si="81"/>
        <v/>
      </c>
      <c r="BB1789" s="27">
        <f t="shared" si="82"/>
        <v>0</v>
      </c>
      <c r="BC1789" s="95" t="str">
        <f t="shared" si="83"/>
        <v>S00023_39409124249_õppeaine77_44237</v>
      </c>
      <c r="BD1789" s="99">
        <f>COUNTIF($BC$2:BC1789, BC1789)</f>
        <v>3</v>
      </c>
    </row>
    <row r="1790" spans="1:56" hidden="1" x14ac:dyDescent="0.25">
      <c r="A1790" s="18" t="s">
        <v>306</v>
      </c>
      <c r="B1790" t="s">
        <v>307</v>
      </c>
      <c r="C1790" t="s">
        <v>291</v>
      </c>
      <c r="D1790" t="s">
        <v>887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3">
        <v>44607</v>
      </c>
      <c r="N1790" s="18" t="s">
        <v>158</v>
      </c>
      <c r="O1790" t="s">
        <v>308</v>
      </c>
      <c r="P1790" t="s">
        <v>931</v>
      </c>
      <c r="Q1790" t="s">
        <v>237</v>
      </c>
      <c r="R1790" s="1">
        <v>44270</v>
      </c>
      <c r="S1790" t="s">
        <v>773</v>
      </c>
      <c r="T1790" t="s">
        <v>59</v>
      </c>
      <c r="U1790" t="s">
        <v>120</v>
      </c>
      <c r="V1790" t="s">
        <v>247</v>
      </c>
      <c r="W1790">
        <v>214475</v>
      </c>
      <c r="X1790" t="s">
        <v>2706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45698</v>
      </c>
      <c r="AW1790" s="106">
        <v>3</v>
      </c>
      <c r="AX1790" s="15">
        <f>VLOOKUP(dummy_data!$AU1790,dummy_oppeained!B:C,2,0)</f>
        <v>6</v>
      </c>
      <c r="AY1790" s="22" t="str">
        <f>VLOOKUP(AT1790,dummy_oppeained!B:D,3,0)</f>
        <v>hindeline arvestus (eristav hindamine)</v>
      </c>
      <c r="AZ1790" s="72">
        <f>VLOOKUP(AS:AS,hinded_abi!B:D,3,0)</f>
        <v>0</v>
      </c>
      <c r="BA1790" s="26">
        <f t="shared" si="81"/>
        <v>0</v>
      </c>
      <c r="BB1790" s="27">
        <f t="shared" si="82"/>
        <v>6</v>
      </c>
      <c r="BC1790" s="95" t="str">
        <f t="shared" si="83"/>
        <v>S00023_39409124249_õppeaine70_45698</v>
      </c>
      <c r="BD1790" s="99">
        <f>COUNTIF($BC$2:BC1790, BC1790)</f>
        <v>3</v>
      </c>
    </row>
    <row r="1791" spans="1:56" hidden="1" x14ac:dyDescent="0.25">
      <c r="A1791" s="18" t="s">
        <v>306</v>
      </c>
      <c r="B1791" t="s">
        <v>307</v>
      </c>
      <c r="C1791" t="s">
        <v>291</v>
      </c>
      <c r="D1791" t="s">
        <v>887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3">
        <v>44607</v>
      </c>
      <c r="N1791" s="18" t="s">
        <v>158</v>
      </c>
      <c r="O1791" t="s">
        <v>308</v>
      </c>
      <c r="P1791" t="s">
        <v>931</v>
      </c>
      <c r="Q1791" t="s">
        <v>237</v>
      </c>
      <c r="R1791" s="1">
        <v>44270</v>
      </c>
      <c r="S1791" t="s">
        <v>773</v>
      </c>
      <c r="T1791" t="s">
        <v>59</v>
      </c>
      <c r="U1791" t="s">
        <v>120</v>
      </c>
      <c r="V1791" t="s">
        <v>247</v>
      </c>
      <c r="W1791">
        <v>214475</v>
      </c>
      <c r="X1791" t="s">
        <v>2706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45545</v>
      </c>
      <c r="AW1791" s="106">
        <v>3</v>
      </c>
      <c r="AX1791" s="40">
        <f>VLOOKUP(dummy_data!$AU1791,dummy_oppeained!B:C,2,0)</f>
        <v>8</v>
      </c>
      <c r="AY1791" s="22" t="str">
        <f>VLOOKUP(AT1791,dummy_oppeained!B:D,3,0)</f>
        <v>eksam (eristav hindamine)</v>
      </c>
      <c r="AZ1791" s="72">
        <f>VLOOKUP(AS:AS,hinded_abi!B:D,3,0)</f>
        <v>2</v>
      </c>
      <c r="BA1791" s="26">
        <f t="shared" si="81"/>
        <v>16</v>
      </c>
      <c r="BB1791" s="27">
        <f t="shared" si="82"/>
        <v>8</v>
      </c>
      <c r="BC1791" s="95" t="str">
        <f t="shared" si="83"/>
        <v>S00023_39409124249_õppeaine65_45545</v>
      </c>
      <c r="BD1791" s="99">
        <f>COUNTIF($BC$2:BC1791, BC1791)</f>
        <v>3</v>
      </c>
    </row>
    <row r="1792" spans="1:56" hidden="1" x14ac:dyDescent="0.25">
      <c r="A1792" s="18" t="s">
        <v>306</v>
      </c>
      <c r="B1792" t="s">
        <v>307</v>
      </c>
      <c r="C1792" t="s">
        <v>291</v>
      </c>
      <c r="D1792" t="s">
        <v>887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3">
        <v>44607</v>
      </c>
      <c r="N1792" s="18" t="s">
        <v>158</v>
      </c>
      <c r="O1792" t="s">
        <v>308</v>
      </c>
      <c r="P1792" t="s">
        <v>931</v>
      </c>
      <c r="Q1792" t="s">
        <v>237</v>
      </c>
      <c r="R1792" s="1">
        <v>44270</v>
      </c>
      <c r="S1792" t="s">
        <v>773</v>
      </c>
      <c r="T1792" t="s">
        <v>59</v>
      </c>
      <c r="U1792" t="s">
        <v>120</v>
      </c>
      <c r="V1792" t="s">
        <v>247</v>
      </c>
      <c r="W1792">
        <v>214475</v>
      </c>
      <c r="X1792" t="s">
        <v>2706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44237</v>
      </c>
      <c r="AW1792" s="106">
        <v>3</v>
      </c>
      <c r="AX1792" s="15">
        <f>VLOOKUP(dummy_data!$AU1792,dummy_oppeained!B:C,2,0)</f>
        <v>3</v>
      </c>
      <c r="AY1792" s="22" t="str">
        <f>VLOOKUP(AT1792,dummy_oppeained!B:D,3,0)</f>
        <v>arvestus (mitteeristav)</v>
      </c>
      <c r="AZ1792" s="72" t="str">
        <f>VLOOKUP(AS:AS,hinded_abi!B:D,3,0)</f>
        <v>NULL</v>
      </c>
      <c r="BA1792" s="26" t="str">
        <f t="shared" si="81"/>
        <v/>
      </c>
      <c r="BB1792" s="27">
        <f t="shared" si="82"/>
        <v>0</v>
      </c>
      <c r="BC1792" s="95" t="str">
        <f t="shared" si="83"/>
        <v>S00023_39409124249_õppeaine1_44237</v>
      </c>
      <c r="BD1792" s="99">
        <f>COUNTIF($BC$2:BC1792, BC1792)</f>
        <v>3</v>
      </c>
    </row>
    <row r="1793" spans="1:56" hidden="1" x14ac:dyDescent="0.25">
      <c r="A1793" s="18" t="s">
        <v>306</v>
      </c>
      <c r="B1793" t="s">
        <v>307</v>
      </c>
      <c r="C1793" t="s">
        <v>291</v>
      </c>
      <c r="D1793" t="s">
        <v>887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3">
        <v>44607</v>
      </c>
      <c r="N1793" s="18" t="s">
        <v>158</v>
      </c>
      <c r="O1793" t="s">
        <v>308</v>
      </c>
      <c r="P1793" t="s">
        <v>931</v>
      </c>
      <c r="Q1793" t="s">
        <v>237</v>
      </c>
      <c r="R1793" s="1">
        <v>44270</v>
      </c>
      <c r="S1793" t="s">
        <v>773</v>
      </c>
      <c r="T1793" t="s">
        <v>59</v>
      </c>
      <c r="U1793" t="s">
        <v>120</v>
      </c>
      <c r="V1793" t="s">
        <v>247</v>
      </c>
      <c r="W1793">
        <v>214475</v>
      </c>
      <c r="X1793" t="s">
        <v>2706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45545</v>
      </c>
      <c r="AW1793" s="106">
        <v>3</v>
      </c>
      <c r="AX1793" s="40">
        <f>VLOOKUP(dummy_data!$AU1793,dummy_oppeained!B:C,2,0)</f>
        <v>6</v>
      </c>
      <c r="AY1793" s="22" t="str">
        <f>VLOOKUP(AT1793,dummy_oppeained!B:D,3,0)</f>
        <v>hindeline arvestus (eristav hindamine)</v>
      </c>
      <c r="AZ1793" s="72">
        <f>VLOOKUP(AS:AS,hinded_abi!B:D,3,0)</f>
        <v>4</v>
      </c>
      <c r="BA1793" s="26">
        <f t="shared" si="81"/>
        <v>24</v>
      </c>
      <c r="BB1793" s="27">
        <f t="shared" si="82"/>
        <v>6</v>
      </c>
      <c r="BC1793" s="95" t="str">
        <f t="shared" si="83"/>
        <v>S00023_39409124249_õppeaine92_45545</v>
      </c>
      <c r="BD1793" s="99">
        <f>COUNTIF($BC$2:BC1793, BC1793)</f>
        <v>3</v>
      </c>
    </row>
    <row r="1794" spans="1:56" hidden="1" x14ac:dyDescent="0.25">
      <c r="A1794" s="18" t="s">
        <v>306</v>
      </c>
      <c r="B1794" t="s">
        <v>307</v>
      </c>
      <c r="C1794" t="s">
        <v>291</v>
      </c>
      <c r="D1794" t="s">
        <v>887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3">
        <v>44607</v>
      </c>
      <c r="N1794" s="18" t="s">
        <v>158</v>
      </c>
      <c r="O1794" t="s">
        <v>308</v>
      </c>
      <c r="P1794" t="s">
        <v>931</v>
      </c>
      <c r="Q1794" t="s">
        <v>237</v>
      </c>
      <c r="R1794" s="1">
        <v>44270</v>
      </c>
      <c r="S1794" t="s">
        <v>773</v>
      </c>
      <c r="T1794" t="s">
        <v>59</v>
      </c>
      <c r="U1794" t="s">
        <v>120</v>
      </c>
      <c r="V1794" t="s">
        <v>247</v>
      </c>
      <c r="W1794">
        <v>214475</v>
      </c>
      <c r="X1794" t="s">
        <v>2706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45179</v>
      </c>
      <c r="AW1794" s="106">
        <v>3</v>
      </c>
      <c r="AX1794" s="15">
        <f>VLOOKUP(dummy_data!$AU1794,dummy_oppeained!B:C,2,0)</f>
        <v>3</v>
      </c>
      <c r="AY1794" s="22" t="str">
        <f>VLOOKUP(AT1794,dummy_oppeained!B:D,3,0)</f>
        <v>arvestus (mitteeristav)</v>
      </c>
      <c r="AZ1794" s="72" t="str">
        <f>VLOOKUP(AS:AS,hinded_abi!B:D,3,0)</f>
        <v>NULL</v>
      </c>
      <c r="BA1794" s="26" t="str">
        <f t="shared" si="81"/>
        <v/>
      </c>
      <c r="BB1794" s="27">
        <f t="shared" si="82"/>
        <v>0</v>
      </c>
      <c r="BC1794" s="95" t="str">
        <f t="shared" si="83"/>
        <v>S00023_39409124249_õppeaine29_45179</v>
      </c>
      <c r="BD1794" s="99">
        <f>COUNTIF($BC$2:BC1794, BC1794)</f>
        <v>3</v>
      </c>
    </row>
    <row r="1795" spans="1:56" hidden="1" x14ac:dyDescent="0.25">
      <c r="A1795" s="18" t="s">
        <v>306</v>
      </c>
      <c r="B1795" t="s">
        <v>307</v>
      </c>
      <c r="C1795" t="s">
        <v>291</v>
      </c>
      <c r="D1795" t="s">
        <v>887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3">
        <v>44607</v>
      </c>
      <c r="N1795" s="18" t="s">
        <v>158</v>
      </c>
      <c r="O1795" t="s">
        <v>308</v>
      </c>
      <c r="P1795" t="s">
        <v>931</v>
      </c>
      <c r="Q1795" t="s">
        <v>237</v>
      </c>
      <c r="R1795" s="1">
        <v>44270</v>
      </c>
      <c r="S1795" t="s">
        <v>773</v>
      </c>
      <c r="T1795" t="s">
        <v>59</v>
      </c>
      <c r="U1795" t="s">
        <v>120</v>
      </c>
      <c r="V1795" t="s">
        <v>247</v>
      </c>
      <c r="W1795">
        <v>214475</v>
      </c>
      <c r="X1795" t="s">
        <v>2706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45179</v>
      </c>
      <c r="AW1795" s="106">
        <v>3</v>
      </c>
      <c r="AX1795" s="40">
        <f>VLOOKUP(dummy_data!$AU1795,dummy_oppeained!B:C,2,0)</f>
        <v>10</v>
      </c>
      <c r="AY1795" s="22" t="str">
        <f>VLOOKUP(AT1795,dummy_oppeained!B:D,3,0)</f>
        <v>eksam (eristav hindamine)</v>
      </c>
      <c r="AZ1795" s="72">
        <f>VLOOKUP(AS:AS,hinded_abi!B:D,3,0)</f>
        <v>0</v>
      </c>
      <c r="BA1795" s="26">
        <f t="shared" ref="BA1795:BA1858" si="84">IF(AY1795&lt;&gt;"arvestus(mitteeristav)", IF(ISNUMBER(AZ1795), AX1795*AZ1795, ""), "")</f>
        <v>0</v>
      </c>
      <c r="BB1795" s="27">
        <f t="shared" ref="BB1795:BB1858" si="85">IF(AY1795&lt;&gt;"arvestus (mitteeristav)",AX1795,0)</f>
        <v>10</v>
      </c>
      <c r="BC1795" s="95" t="str">
        <f t="shared" ref="BC1795:BC1858" si="86">_xlfn.CONCAT(A1795,"_",E1795,"_",AT1795,"_",AV1795)</f>
        <v>S00023_39409124249_õppeaine11_45179</v>
      </c>
      <c r="BD1795" s="99">
        <f>COUNTIF($BC$2:BC1795, BC1795)</f>
        <v>3</v>
      </c>
    </row>
    <row r="1796" spans="1:56" hidden="1" x14ac:dyDescent="0.25">
      <c r="A1796" s="18" t="s">
        <v>306</v>
      </c>
      <c r="B1796" t="s">
        <v>307</v>
      </c>
      <c r="C1796" t="s">
        <v>291</v>
      </c>
      <c r="D1796" t="s">
        <v>887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3">
        <v>44607</v>
      </c>
      <c r="N1796" s="18" t="s">
        <v>158</v>
      </c>
      <c r="O1796" t="s">
        <v>308</v>
      </c>
      <c r="P1796" t="s">
        <v>931</v>
      </c>
      <c r="Q1796" t="s">
        <v>237</v>
      </c>
      <c r="R1796" s="1">
        <v>44270</v>
      </c>
      <c r="S1796" t="s">
        <v>773</v>
      </c>
      <c r="T1796" t="s">
        <v>59</v>
      </c>
      <c r="U1796" t="s">
        <v>120</v>
      </c>
      <c r="V1796" t="s">
        <v>247</v>
      </c>
      <c r="W1796">
        <v>214475</v>
      </c>
      <c r="X1796" t="s">
        <v>2706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45332</v>
      </c>
      <c r="AW1796" s="106">
        <v>3</v>
      </c>
      <c r="AX1796" s="15">
        <f>VLOOKUP(dummy_data!$AU1796,dummy_oppeained!B:C,2,0)</f>
        <v>5</v>
      </c>
      <c r="AY1796" s="22" t="str">
        <f>VLOOKUP(AT1796,dummy_oppeained!B:D,3,0)</f>
        <v>hindeline arvestus (eristav hindamine)</v>
      </c>
      <c r="AZ1796" s="72">
        <f>VLOOKUP(AS:AS,hinded_abi!B:D,3,0)</f>
        <v>5</v>
      </c>
      <c r="BA1796" s="26">
        <f t="shared" si="84"/>
        <v>25</v>
      </c>
      <c r="BB1796" s="27">
        <f t="shared" si="85"/>
        <v>5</v>
      </c>
      <c r="BC1796" s="95" t="str">
        <f t="shared" si="86"/>
        <v>S00023_39409124249_õppeaine95_45332</v>
      </c>
      <c r="BD1796" s="99">
        <f>COUNTIF($BC$2:BC1796, BC1796)</f>
        <v>3</v>
      </c>
    </row>
    <row r="1797" spans="1:56" hidden="1" x14ac:dyDescent="0.25">
      <c r="A1797" s="18" t="s">
        <v>306</v>
      </c>
      <c r="B1797" t="s">
        <v>307</v>
      </c>
      <c r="C1797" t="s">
        <v>291</v>
      </c>
      <c r="D1797" t="s">
        <v>887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3">
        <v>44607</v>
      </c>
      <c r="N1797" s="18" t="s">
        <v>158</v>
      </c>
      <c r="O1797" t="s">
        <v>308</v>
      </c>
      <c r="P1797" t="s">
        <v>931</v>
      </c>
      <c r="Q1797" t="s">
        <v>237</v>
      </c>
      <c r="R1797" s="1">
        <v>44270</v>
      </c>
      <c r="S1797" t="s">
        <v>773</v>
      </c>
      <c r="T1797" t="s">
        <v>59</v>
      </c>
      <c r="U1797" t="s">
        <v>120</v>
      </c>
      <c r="V1797" t="s">
        <v>247</v>
      </c>
      <c r="W1797">
        <v>214475</v>
      </c>
      <c r="X1797" t="s">
        <v>2706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44237</v>
      </c>
      <c r="AW1797" s="106">
        <v>3</v>
      </c>
      <c r="AX1797" s="40">
        <f>VLOOKUP(dummy_data!$AU1797,dummy_oppeained!B:C,2,0)</f>
        <v>2</v>
      </c>
      <c r="AY1797" s="22" t="str">
        <f>VLOOKUP(AT1797,dummy_oppeained!B:D,3,0)</f>
        <v>arvestus (mitteeristav)</v>
      </c>
      <c r="AZ1797" s="72" t="str">
        <f>VLOOKUP(AS:AS,hinded_abi!B:D,3,0)</f>
        <v>NULL</v>
      </c>
      <c r="BA1797" s="26" t="str">
        <f t="shared" si="84"/>
        <v/>
      </c>
      <c r="BB1797" s="27">
        <f t="shared" si="85"/>
        <v>0</v>
      </c>
      <c r="BC1797" s="95" t="str">
        <f t="shared" si="86"/>
        <v>S00023_39409124249_õppeaine33_44237</v>
      </c>
      <c r="BD1797" s="99">
        <f>COUNTIF($BC$2:BC1797, BC1797)</f>
        <v>3</v>
      </c>
    </row>
    <row r="1798" spans="1:56" hidden="1" x14ac:dyDescent="0.25">
      <c r="A1798" s="18" t="s">
        <v>306</v>
      </c>
      <c r="B1798" t="s">
        <v>307</v>
      </c>
      <c r="C1798" t="s">
        <v>291</v>
      </c>
      <c r="D1798" t="s">
        <v>887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3">
        <v>44607</v>
      </c>
      <c r="N1798" s="18" t="s">
        <v>158</v>
      </c>
      <c r="O1798" t="s">
        <v>308</v>
      </c>
      <c r="P1798" t="s">
        <v>931</v>
      </c>
      <c r="Q1798" t="s">
        <v>237</v>
      </c>
      <c r="R1798" s="1">
        <v>44270</v>
      </c>
      <c r="S1798" t="s">
        <v>773</v>
      </c>
      <c r="T1798" t="s">
        <v>59</v>
      </c>
      <c r="U1798" t="s">
        <v>120</v>
      </c>
      <c r="V1798" t="s">
        <v>247</v>
      </c>
      <c r="W1798">
        <v>214475</v>
      </c>
      <c r="X1798" t="s">
        <v>2706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45698</v>
      </c>
      <c r="AW1798" s="106">
        <v>3</v>
      </c>
      <c r="AX1798" s="15">
        <f>VLOOKUP(dummy_data!$AU1798,dummy_oppeained!B:C,2,0)</f>
        <v>6</v>
      </c>
      <c r="AY1798" s="22" t="str">
        <f>VLOOKUP(AT1798,dummy_oppeained!B:D,3,0)</f>
        <v>hindeline arvestus (eristav hindamine)</v>
      </c>
      <c r="AZ1798" s="72">
        <f>VLOOKUP(AS:AS,hinded_abi!B:D,3,0)</f>
        <v>5</v>
      </c>
      <c r="BA1798" s="26">
        <f t="shared" si="84"/>
        <v>30</v>
      </c>
      <c r="BB1798" s="27">
        <f t="shared" si="85"/>
        <v>6</v>
      </c>
      <c r="BC1798" s="95" t="str">
        <f t="shared" si="86"/>
        <v>S00023_39409124249_õppeaine84_45698</v>
      </c>
      <c r="BD1798" s="99">
        <f>COUNTIF($BC$2:BC1798, BC1798)</f>
        <v>3</v>
      </c>
    </row>
    <row r="1799" spans="1:56" hidden="1" x14ac:dyDescent="0.25">
      <c r="A1799" s="18" t="s">
        <v>306</v>
      </c>
      <c r="B1799" t="s">
        <v>307</v>
      </c>
      <c r="C1799" t="s">
        <v>291</v>
      </c>
      <c r="D1799" t="s">
        <v>887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3">
        <v>44607</v>
      </c>
      <c r="N1799" s="18" t="s">
        <v>158</v>
      </c>
      <c r="O1799" t="s">
        <v>308</v>
      </c>
      <c r="P1799" t="s">
        <v>931</v>
      </c>
      <c r="Q1799" t="s">
        <v>237</v>
      </c>
      <c r="R1799" s="1">
        <v>44270</v>
      </c>
      <c r="S1799" t="s">
        <v>773</v>
      </c>
      <c r="T1799" t="s">
        <v>59</v>
      </c>
      <c r="U1799" t="s">
        <v>120</v>
      </c>
      <c r="V1799" t="s">
        <v>247</v>
      </c>
      <c r="W1799">
        <v>214475</v>
      </c>
      <c r="X1799" t="s">
        <v>2706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44237</v>
      </c>
      <c r="AW1799" s="106">
        <v>3</v>
      </c>
      <c r="AX1799" s="40">
        <f>VLOOKUP(dummy_data!$AU1799,dummy_oppeained!B:C,2,0)</f>
        <v>8</v>
      </c>
      <c r="AY1799" s="22" t="str">
        <f>VLOOKUP(AT1799,dummy_oppeained!B:D,3,0)</f>
        <v>eksam (eristav hindamine)</v>
      </c>
      <c r="AZ1799" s="72">
        <f>VLOOKUP(AS:AS,hinded_abi!B:D,3,0)</f>
        <v>0</v>
      </c>
      <c r="BA1799" s="26">
        <f t="shared" si="84"/>
        <v>0</v>
      </c>
      <c r="BB1799" s="27">
        <f t="shared" si="85"/>
        <v>8</v>
      </c>
      <c r="BC1799" s="95" t="str">
        <f t="shared" si="86"/>
        <v>S00023_39409124249_õppeaine9_44237</v>
      </c>
      <c r="BD1799" s="99">
        <f>COUNTIF($BC$2:BC1799, BC1799)</f>
        <v>3</v>
      </c>
    </row>
    <row r="1800" spans="1:56" hidden="1" x14ac:dyDescent="0.25">
      <c r="A1800" s="18" t="s">
        <v>306</v>
      </c>
      <c r="B1800" t="s">
        <v>307</v>
      </c>
      <c r="C1800" t="s">
        <v>291</v>
      </c>
      <c r="D1800" t="s">
        <v>887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3">
        <v>44607</v>
      </c>
      <c r="N1800" s="18" t="s">
        <v>158</v>
      </c>
      <c r="O1800" t="s">
        <v>308</v>
      </c>
      <c r="P1800" t="s">
        <v>931</v>
      </c>
      <c r="Q1800" t="s">
        <v>237</v>
      </c>
      <c r="R1800" s="1">
        <v>44270</v>
      </c>
      <c r="S1800" t="s">
        <v>773</v>
      </c>
      <c r="T1800" t="s">
        <v>59</v>
      </c>
      <c r="U1800" t="s">
        <v>120</v>
      </c>
      <c r="V1800" t="s">
        <v>247</v>
      </c>
      <c r="W1800">
        <v>214475</v>
      </c>
      <c r="X1800" t="s">
        <v>2706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45332</v>
      </c>
      <c r="AW1800" s="106">
        <v>3</v>
      </c>
      <c r="AX1800" s="15">
        <f>VLOOKUP(dummy_data!$AU1800,dummy_oppeained!B:C,2,0)</f>
        <v>6</v>
      </c>
      <c r="AY1800" s="22" t="str">
        <f>VLOOKUP(AT1800,dummy_oppeained!B:D,3,0)</f>
        <v>hindeline arvestus (eristav hindamine)</v>
      </c>
      <c r="AZ1800" s="72">
        <f>VLOOKUP(AS:AS,hinded_abi!B:D,3,0)</f>
        <v>0</v>
      </c>
      <c r="BA1800" s="26">
        <f t="shared" si="84"/>
        <v>0</v>
      </c>
      <c r="BB1800" s="27">
        <f t="shared" si="85"/>
        <v>6</v>
      </c>
      <c r="BC1800" s="95" t="str">
        <f t="shared" si="86"/>
        <v>S00023_39409124249_õppeaine50_45332</v>
      </c>
      <c r="BD1800" s="99">
        <f>COUNTIF($BC$2:BC1800, BC1800)</f>
        <v>3</v>
      </c>
    </row>
    <row r="1801" spans="1:56" hidden="1" x14ac:dyDescent="0.25">
      <c r="A1801" s="18" t="s">
        <v>306</v>
      </c>
      <c r="B1801" t="s">
        <v>307</v>
      </c>
      <c r="C1801" t="s">
        <v>291</v>
      </c>
      <c r="D1801" t="s">
        <v>887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3">
        <v>44607</v>
      </c>
      <c r="N1801" s="18" t="s">
        <v>158</v>
      </c>
      <c r="O1801" t="s">
        <v>308</v>
      </c>
      <c r="P1801" t="s">
        <v>931</v>
      </c>
      <c r="Q1801" t="s">
        <v>237</v>
      </c>
      <c r="R1801" s="1">
        <v>44270</v>
      </c>
      <c r="S1801" t="s">
        <v>773</v>
      </c>
      <c r="T1801" t="s">
        <v>59</v>
      </c>
      <c r="U1801" t="s">
        <v>120</v>
      </c>
      <c r="V1801" t="s">
        <v>247</v>
      </c>
      <c r="W1801">
        <v>214475</v>
      </c>
      <c r="X1801" t="s">
        <v>2706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45698</v>
      </c>
      <c r="AW1801" s="106">
        <v>3</v>
      </c>
      <c r="AX1801" s="40">
        <f>VLOOKUP(dummy_data!$AU1801,dummy_oppeained!B:C,2,0)</f>
        <v>6</v>
      </c>
      <c r="AY1801" s="22" t="str">
        <f>VLOOKUP(AT1801,dummy_oppeained!B:D,3,0)</f>
        <v>hindeline arvestus (eristav hindamine)</v>
      </c>
      <c r="AZ1801" s="72">
        <f>VLOOKUP(AS:AS,hinded_abi!B:D,3,0)</f>
        <v>0</v>
      </c>
      <c r="BA1801" s="26">
        <f t="shared" si="84"/>
        <v>0</v>
      </c>
      <c r="BB1801" s="27">
        <f t="shared" si="85"/>
        <v>6</v>
      </c>
      <c r="BC1801" s="95" t="str">
        <f t="shared" si="86"/>
        <v>S00023_39409124249_õppeaine30_45698</v>
      </c>
      <c r="BD1801" s="99">
        <f>COUNTIF($BC$2:BC1801, BC1801)</f>
        <v>3</v>
      </c>
    </row>
    <row r="1802" spans="1:56" hidden="1" x14ac:dyDescent="0.25">
      <c r="A1802" s="18" t="s">
        <v>306</v>
      </c>
      <c r="B1802" t="s">
        <v>307</v>
      </c>
      <c r="C1802" t="s">
        <v>291</v>
      </c>
      <c r="D1802" t="s">
        <v>887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3">
        <v>44607</v>
      </c>
      <c r="N1802" s="18" t="s">
        <v>158</v>
      </c>
      <c r="O1802" t="s">
        <v>308</v>
      </c>
      <c r="P1802" t="s">
        <v>931</v>
      </c>
      <c r="Q1802" t="s">
        <v>237</v>
      </c>
      <c r="R1802" s="1">
        <v>44270</v>
      </c>
      <c r="S1802" t="s">
        <v>773</v>
      </c>
      <c r="T1802" t="s">
        <v>59</v>
      </c>
      <c r="U1802" t="s">
        <v>120</v>
      </c>
      <c r="V1802" t="s">
        <v>247</v>
      </c>
      <c r="W1802">
        <v>214475</v>
      </c>
      <c r="X1802" t="s">
        <v>2706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45179</v>
      </c>
      <c r="AW1802" s="106">
        <v>3</v>
      </c>
      <c r="AX1802" s="15">
        <f>VLOOKUP(dummy_data!$AU1802,dummy_oppeained!B:C,2,0)</f>
        <v>3</v>
      </c>
      <c r="AY1802" s="22" t="str">
        <f>VLOOKUP(AT1802,dummy_oppeained!B:D,3,0)</f>
        <v>arvestus (mitteeristav)</v>
      </c>
      <c r="AZ1802" s="72">
        <f>VLOOKUP(AS:AS,hinded_abi!B:D,3,0)</f>
        <v>0</v>
      </c>
      <c r="BA1802" s="26">
        <f t="shared" si="84"/>
        <v>0</v>
      </c>
      <c r="BB1802" s="27">
        <f t="shared" si="85"/>
        <v>0</v>
      </c>
      <c r="BC1802" s="95" t="str">
        <f t="shared" si="86"/>
        <v>S00023_39409124249_õppeaine20_45179</v>
      </c>
      <c r="BD1802" s="99">
        <f>COUNTIF($BC$2:BC1802, BC1802)</f>
        <v>3</v>
      </c>
    </row>
    <row r="1803" spans="1:56" hidden="1" x14ac:dyDescent="0.25">
      <c r="A1803" s="18" t="s">
        <v>306</v>
      </c>
      <c r="B1803" t="s">
        <v>307</v>
      </c>
      <c r="C1803" t="s">
        <v>291</v>
      </c>
      <c r="D1803" t="s">
        <v>887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3">
        <v>44607</v>
      </c>
      <c r="N1803" s="18" t="s">
        <v>158</v>
      </c>
      <c r="O1803" t="s">
        <v>308</v>
      </c>
      <c r="P1803" t="s">
        <v>931</v>
      </c>
      <c r="Q1803" t="s">
        <v>237</v>
      </c>
      <c r="R1803" s="1">
        <v>44270</v>
      </c>
      <c r="S1803" t="s">
        <v>773</v>
      </c>
      <c r="T1803" t="s">
        <v>59</v>
      </c>
      <c r="U1803" t="s">
        <v>120</v>
      </c>
      <c r="V1803" t="s">
        <v>247</v>
      </c>
      <c r="W1803">
        <v>214475</v>
      </c>
      <c r="X1803" t="s">
        <v>2706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44814</v>
      </c>
      <c r="AW1803" s="106">
        <v>3</v>
      </c>
      <c r="AX1803" s="40">
        <f>VLOOKUP(dummy_data!$AU1803,dummy_oppeained!B:C,2,0)</f>
        <v>3</v>
      </c>
      <c r="AY1803" s="22" t="str">
        <f>VLOOKUP(AT1803,dummy_oppeained!B:D,3,0)</f>
        <v>arvestus (mitteeristav)</v>
      </c>
      <c r="AZ1803" s="72" t="str">
        <f>VLOOKUP(AS:AS,hinded_abi!B:D,3,0)</f>
        <v>NULL</v>
      </c>
      <c r="BA1803" s="26" t="str">
        <f t="shared" si="84"/>
        <v/>
      </c>
      <c r="BB1803" s="27">
        <f t="shared" si="85"/>
        <v>0</v>
      </c>
      <c r="BC1803" s="95" t="str">
        <f t="shared" si="86"/>
        <v>S00023_39409124249_õppeaine35_44814</v>
      </c>
      <c r="BD1803" s="99">
        <f>COUNTIF($BC$2:BC1803, BC1803)</f>
        <v>3</v>
      </c>
    </row>
    <row r="1804" spans="1:56" hidden="1" x14ac:dyDescent="0.25">
      <c r="A1804" s="18" t="s">
        <v>306</v>
      </c>
      <c r="B1804" t="s">
        <v>307</v>
      </c>
      <c r="C1804" t="s">
        <v>291</v>
      </c>
      <c r="D1804" t="s">
        <v>887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3">
        <v>44607</v>
      </c>
      <c r="N1804" s="18" t="s">
        <v>158</v>
      </c>
      <c r="O1804" t="s">
        <v>308</v>
      </c>
      <c r="P1804" t="s">
        <v>931</v>
      </c>
      <c r="Q1804" t="s">
        <v>237</v>
      </c>
      <c r="R1804" s="1">
        <v>44270</v>
      </c>
      <c r="S1804" t="s">
        <v>773</v>
      </c>
      <c r="T1804" t="s">
        <v>59</v>
      </c>
      <c r="U1804" t="s">
        <v>120</v>
      </c>
      <c r="V1804" t="s">
        <v>247</v>
      </c>
      <c r="W1804">
        <v>214475</v>
      </c>
      <c r="X1804" t="s">
        <v>2706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44237</v>
      </c>
      <c r="AW1804" s="106">
        <v>3</v>
      </c>
      <c r="AX1804" s="15">
        <f>VLOOKUP(dummy_data!$AU1804,dummy_oppeained!B:C,2,0)</f>
        <v>6</v>
      </c>
      <c r="AY1804" s="22" t="str">
        <f>VLOOKUP(AT1804,dummy_oppeained!B:D,3,0)</f>
        <v>hindeline arvestus (eristav hindamine)</v>
      </c>
      <c r="AZ1804" s="72">
        <f>VLOOKUP(AS:AS,hinded_abi!B:D,3,0)</f>
        <v>4</v>
      </c>
      <c r="BA1804" s="26">
        <f t="shared" si="84"/>
        <v>24</v>
      </c>
      <c r="BB1804" s="27">
        <f t="shared" si="85"/>
        <v>6</v>
      </c>
      <c r="BC1804" s="95" t="str">
        <f t="shared" si="86"/>
        <v>S00023_39409124249_õppeaine44_44237</v>
      </c>
      <c r="BD1804" s="99">
        <f>COUNTIF($BC$2:BC1804, BC1804)</f>
        <v>3</v>
      </c>
    </row>
    <row r="1805" spans="1:56" hidden="1" x14ac:dyDescent="0.25">
      <c r="A1805" s="18" t="s">
        <v>306</v>
      </c>
      <c r="B1805" t="s">
        <v>307</v>
      </c>
      <c r="C1805" t="s">
        <v>291</v>
      </c>
      <c r="D1805" t="s">
        <v>887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3">
        <v>44607</v>
      </c>
      <c r="N1805" s="18" t="s">
        <v>158</v>
      </c>
      <c r="O1805" t="s">
        <v>308</v>
      </c>
      <c r="P1805" t="s">
        <v>931</v>
      </c>
      <c r="Q1805" t="s">
        <v>237</v>
      </c>
      <c r="R1805" s="1">
        <v>44270</v>
      </c>
      <c r="S1805" t="s">
        <v>773</v>
      </c>
      <c r="T1805" t="s">
        <v>59</v>
      </c>
      <c r="U1805" t="s">
        <v>120</v>
      </c>
      <c r="V1805" t="s">
        <v>247</v>
      </c>
      <c r="W1805">
        <v>214475</v>
      </c>
      <c r="X1805" t="s">
        <v>2706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45698</v>
      </c>
      <c r="AW1805" s="106">
        <v>3</v>
      </c>
      <c r="AX1805" s="40">
        <f>VLOOKUP(dummy_data!$AU1805,dummy_oppeained!B:C,2,0)</f>
        <v>5</v>
      </c>
      <c r="AY1805" s="22" t="str">
        <f>VLOOKUP(AT1805,dummy_oppeained!B:D,3,0)</f>
        <v>hindeline arvestus (eristav hindamine)</v>
      </c>
      <c r="AZ1805" s="72">
        <f>VLOOKUP(AS:AS,hinded_abi!B:D,3,0)</f>
        <v>3</v>
      </c>
      <c r="BA1805" s="26">
        <f t="shared" si="84"/>
        <v>15</v>
      </c>
      <c r="BB1805" s="27">
        <f t="shared" si="85"/>
        <v>5</v>
      </c>
      <c r="BC1805" s="95" t="str">
        <f t="shared" si="86"/>
        <v>S00023_39409124249_õppeaine40_45698</v>
      </c>
      <c r="BD1805" s="99">
        <f>COUNTIF($BC$2:BC1805, BC1805)</f>
        <v>3</v>
      </c>
    </row>
    <row r="1806" spans="1:56" hidden="1" x14ac:dyDescent="0.25">
      <c r="A1806" s="18" t="s">
        <v>306</v>
      </c>
      <c r="B1806" t="s">
        <v>307</v>
      </c>
      <c r="C1806" t="s">
        <v>291</v>
      </c>
      <c r="D1806" t="s">
        <v>887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3">
        <v>44607</v>
      </c>
      <c r="N1806" s="18" t="s">
        <v>158</v>
      </c>
      <c r="O1806" t="s">
        <v>308</v>
      </c>
      <c r="P1806" t="s">
        <v>931</v>
      </c>
      <c r="Q1806" t="s">
        <v>237</v>
      </c>
      <c r="R1806" s="1">
        <v>44270</v>
      </c>
      <c r="S1806" t="s">
        <v>773</v>
      </c>
      <c r="T1806" t="s">
        <v>59</v>
      </c>
      <c r="U1806" t="s">
        <v>120</v>
      </c>
      <c r="V1806" t="s">
        <v>247</v>
      </c>
      <c r="W1806">
        <v>214475</v>
      </c>
      <c r="X1806" t="s">
        <v>2706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44602</v>
      </c>
      <c r="AW1806" s="106">
        <v>3</v>
      </c>
      <c r="AX1806" s="15">
        <f>VLOOKUP(dummy_data!$AU1806,dummy_oppeained!B:C,2,0)</f>
        <v>3</v>
      </c>
      <c r="AY1806" s="22" t="str">
        <f>VLOOKUP(AT1806,dummy_oppeained!B:D,3,0)</f>
        <v>arvestus (mitteeristav)</v>
      </c>
      <c r="AZ1806" s="72" t="str">
        <f>VLOOKUP(AS:AS,hinded_abi!B:D,3,0)</f>
        <v>NULL</v>
      </c>
      <c r="BA1806" s="26" t="str">
        <f t="shared" si="84"/>
        <v/>
      </c>
      <c r="BB1806" s="27">
        <f t="shared" si="85"/>
        <v>0</v>
      </c>
      <c r="BC1806" s="95" t="str">
        <f t="shared" si="86"/>
        <v>S00023_39409124249_õppeaine43_44602</v>
      </c>
      <c r="BD1806" s="99">
        <f>COUNTIF($BC$2:BC1806, BC1806)</f>
        <v>3</v>
      </c>
    </row>
    <row r="1807" spans="1:56" hidden="1" x14ac:dyDescent="0.25">
      <c r="A1807" s="18" t="s">
        <v>306</v>
      </c>
      <c r="B1807" t="s">
        <v>307</v>
      </c>
      <c r="C1807" t="s">
        <v>291</v>
      </c>
      <c r="D1807" t="s">
        <v>887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3">
        <v>44607</v>
      </c>
      <c r="N1807" s="18" t="s">
        <v>158</v>
      </c>
      <c r="O1807" t="s">
        <v>308</v>
      </c>
      <c r="P1807" t="s">
        <v>931</v>
      </c>
      <c r="Q1807" t="s">
        <v>237</v>
      </c>
      <c r="R1807" s="1">
        <v>44270</v>
      </c>
      <c r="S1807" t="s">
        <v>773</v>
      </c>
      <c r="T1807" t="s">
        <v>59</v>
      </c>
      <c r="U1807" t="s">
        <v>120</v>
      </c>
      <c r="V1807" t="s">
        <v>247</v>
      </c>
      <c r="W1807">
        <v>214475</v>
      </c>
      <c r="X1807" t="s">
        <v>2706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44084</v>
      </c>
      <c r="AW1807" s="106">
        <v>3</v>
      </c>
      <c r="AX1807" s="40">
        <f>VLOOKUP(dummy_data!$AU1807,dummy_oppeained!B:C,2,0)</f>
        <v>6</v>
      </c>
      <c r="AY1807" s="22" t="str">
        <f>VLOOKUP(AT1807,dummy_oppeained!B:D,3,0)</f>
        <v>hindeline arvestus (eristav hindamine)</v>
      </c>
      <c r="AZ1807" s="72">
        <f>VLOOKUP(AS:AS,hinded_abi!B:D,3,0)</f>
        <v>5</v>
      </c>
      <c r="BA1807" s="26">
        <f t="shared" si="84"/>
        <v>30</v>
      </c>
      <c r="BB1807" s="27">
        <f t="shared" si="85"/>
        <v>6</v>
      </c>
      <c r="BC1807" s="95" t="str">
        <f t="shared" si="86"/>
        <v>S00023_39409124249_õppeaine55_44084</v>
      </c>
      <c r="BD1807" s="99">
        <f>COUNTIF($BC$2:BC1807, BC1807)</f>
        <v>3</v>
      </c>
    </row>
    <row r="1808" spans="1:56" hidden="1" x14ac:dyDescent="0.25">
      <c r="A1808" s="18" t="s">
        <v>306</v>
      </c>
      <c r="B1808" t="s">
        <v>307</v>
      </c>
      <c r="C1808" t="s">
        <v>291</v>
      </c>
      <c r="D1808" t="s">
        <v>887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3">
        <v>44607</v>
      </c>
      <c r="N1808" s="18" t="s">
        <v>158</v>
      </c>
      <c r="O1808" t="s">
        <v>308</v>
      </c>
      <c r="P1808" t="s">
        <v>931</v>
      </c>
      <c r="Q1808" t="s">
        <v>237</v>
      </c>
      <c r="R1808" s="1">
        <v>44270</v>
      </c>
      <c r="S1808" t="s">
        <v>773</v>
      </c>
      <c r="T1808" t="s">
        <v>59</v>
      </c>
      <c r="U1808" t="s">
        <v>120</v>
      </c>
      <c r="V1808" t="s">
        <v>247</v>
      </c>
      <c r="W1808">
        <v>214475</v>
      </c>
      <c r="X1808" t="s">
        <v>2706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44814</v>
      </c>
      <c r="AW1808" s="106">
        <v>3</v>
      </c>
      <c r="AX1808" s="15">
        <f>VLOOKUP(dummy_data!$AU1808,dummy_oppeained!B:C,2,0)</f>
        <v>3</v>
      </c>
      <c r="AY1808" s="22" t="str">
        <f>VLOOKUP(AT1808,dummy_oppeained!B:D,3,0)</f>
        <v>arvestus (mitteeristav)</v>
      </c>
      <c r="AZ1808" s="72">
        <f>VLOOKUP(AS:AS,hinded_abi!B:D,3,0)</f>
        <v>0</v>
      </c>
      <c r="BA1808" s="26">
        <f t="shared" si="84"/>
        <v>0</v>
      </c>
      <c r="BB1808" s="27">
        <f t="shared" si="85"/>
        <v>0</v>
      </c>
      <c r="BC1808" s="95" t="str">
        <f t="shared" si="86"/>
        <v>S00023_39409124249_õppeaine87_44814</v>
      </c>
      <c r="BD1808" s="99">
        <f>COUNTIF($BC$2:BC1808, BC1808)</f>
        <v>3</v>
      </c>
    </row>
    <row r="1809" spans="1:56" hidden="1" x14ac:dyDescent="0.25">
      <c r="A1809" s="18" t="s">
        <v>306</v>
      </c>
      <c r="B1809" t="s">
        <v>307</v>
      </c>
      <c r="C1809" t="s">
        <v>291</v>
      </c>
      <c r="D1809" t="s">
        <v>887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3">
        <v>44607</v>
      </c>
      <c r="N1809" s="18" t="s">
        <v>158</v>
      </c>
      <c r="O1809" t="s">
        <v>308</v>
      </c>
      <c r="P1809" t="s">
        <v>931</v>
      </c>
      <c r="Q1809" t="s">
        <v>237</v>
      </c>
      <c r="R1809" s="1">
        <v>44270</v>
      </c>
      <c r="S1809" t="s">
        <v>773</v>
      </c>
      <c r="T1809" t="s">
        <v>59</v>
      </c>
      <c r="U1809" t="s">
        <v>120</v>
      </c>
      <c r="V1809" t="s">
        <v>247</v>
      </c>
      <c r="W1809">
        <v>214475</v>
      </c>
      <c r="X1809" t="s">
        <v>2706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44602</v>
      </c>
      <c r="AW1809" s="106">
        <v>3</v>
      </c>
      <c r="AX1809" s="40">
        <f>VLOOKUP(dummy_data!$AU1809,dummy_oppeained!B:C,2,0)</f>
        <v>9</v>
      </c>
      <c r="AY1809" s="22" t="str">
        <f>VLOOKUP(AT1809,dummy_oppeained!B:D,3,0)</f>
        <v>eksam (eristav hindamine)</v>
      </c>
      <c r="AZ1809" s="72">
        <f>VLOOKUP(AS:AS,hinded_abi!B:D,3,0)</f>
        <v>0</v>
      </c>
      <c r="BA1809" s="26">
        <f t="shared" si="84"/>
        <v>0</v>
      </c>
      <c r="BB1809" s="27">
        <f t="shared" si="85"/>
        <v>9</v>
      </c>
      <c r="BC1809" s="95" t="str">
        <f t="shared" si="86"/>
        <v>S00023_39409124249_õppeaine52_44602</v>
      </c>
      <c r="BD1809" s="99">
        <f>COUNTIF($BC$2:BC1809, BC1809)</f>
        <v>3</v>
      </c>
    </row>
    <row r="1810" spans="1:56" hidden="1" x14ac:dyDescent="0.25">
      <c r="A1810" s="18" t="s">
        <v>306</v>
      </c>
      <c r="B1810" t="s">
        <v>307</v>
      </c>
      <c r="C1810" t="s">
        <v>291</v>
      </c>
      <c r="D1810" t="s">
        <v>887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3">
        <v>44607</v>
      </c>
      <c r="N1810" s="18" t="s">
        <v>158</v>
      </c>
      <c r="O1810" t="s">
        <v>308</v>
      </c>
      <c r="P1810" t="s">
        <v>931</v>
      </c>
      <c r="Q1810" t="s">
        <v>237</v>
      </c>
      <c r="R1810" s="1">
        <v>44270</v>
      </c>
      <c r="S1810" t="s">
        <v>773</v>
      </c>
      <c r="T1810" t="s">
        <v>59</v>
      </c>
      <c r="U1810" t="s">
        <v>120</v>
      </c>
      <c r="V1810" t="s">
        <v>247</v>
      </c>
      <c r="W1810">
        <v>214475</v>
      </c>
      <c r="X1810" t="s">
        <v>2706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44967</v>
      </c>
      <c r="AW1810" s="106">
        <v>3</v>
      </c>
      <c r="AX1810" s="15">
        <f>VLOOKUP(dummy_data!$AU1810,dummy_oppeained!B:C,2,0)</f>
        <v>9</v>
      </c>
      <c r="AY1810" s="22" t="str">
        <f>VLOOKUP(AT1810,dummy_oppeained!B:D,3,0)</f>
        <v>eksam (eristav hindamine)</v>
      </c>
      <c r="AZ1810" s="72">
        <f>VLOOKUP(AS:AS,hinded_abi!B:D,3,0)</f>
        <v>0</v>
      </c>
      <c r="BA1810" s="26">
        <f t="shared" si="84"/>
        <v>0</v>
      </c>
      <c r="BB1810" s="27">
        <f t="shared" si="85"/>
        <v>9</v>
      </c>
      <c r="BC1810" s="95" t="str">
        <f t="shared" si="86"/>
        <v>S00023_39409124249_õppeaine66_44967</v>
      </c>
      <c r="BD1810" s="99">
        <f>COUNTIF($BC$2:BC1810, BC1810)</f>
        <v>3</v>
      </c>
    </row>
    <row r="1811" spans="1:56" hidden="1" x14ac:dyDescent="0.25">
      <c r="A1811" s="18" t="s">
        <v>306</v>
      </c>
      <c r="B1811" t="s">
        <v>307</v>
      </c>
      <c r="C1811" t="s">
        <v>291</v>
      </c>
      <c r="D1811" t="s">
        <v>887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3">
        <v>44607</v>
      </c>
      <c r="N1811" s="18" t="s">
        <v>158</v>
      </c>
      <c r="O1811" t="s">
        <v>308</v>
      </c>
      <c r="P1811" t="s">
        <v>931</v>
      </c>
      <c r="Q1811" t="s">
        <v>237</v>
      </c>
      <c r="R1811" s="1">
        <v>44270</v>
      </c>
      <c r="S1811" t="s">
        <v>773</v>
      </c>
      <c r="T1811" t="s">
        <v>59</v>
      </c>
      <c r="U1811" t="s">
        <v>120</v>
      </c>
      <c r="V1811" t="s">
        <v>247</v>
      </c>
      <c r="W1811">
        <v>214475</v>
      </c>
      <c r="X1811" t="s">
        <v>2706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44602</v>
      </c>
      <c r="AW1811" s="106">
        <v>3</v>
      </c>
      <c r="AX1811" s="40">
        <f>VLOOKUP(dummy_data!$AU1811,dummy_oppeained!B:C,2,0)</f>
        <v>9</v>
      </c>
      <c r="AY1811" s="22" t="str">
        <f>VLOOKUP(AT1811,dummy_oppeained!B:D,3,0)</f>
        <v>eksam (eristav hindamine)</v>
      </c>
      <c r="AZ1811" s="72">
        <f>VLOOKUP(AS:AS,hinded_abi!B:D,3,0)</f>
        <v>3</v>
      </c>
      <c r="BA1811" s="26">
        <f t="shared" si="84"/>
        <v>27</v>
      </c>
      <c r="BB1811" s="27">
        <f t="shared" si="85"/>
        <v>9</v>
      </c>
      <c r="BC1811" s="95" t="str">
        <f t="shared" si="86"/>
        <v>S00023_39409124249_õppeaine38_44602</v>
      </c>
      <c r="BD1811" s="99">
        <f>COUNTIF($BC$2:BC1811, BC1811)</f>
        <v>3</v>
      </c>
    </row>
    <row r="1812" spans="1:56" hidden="1" x14ac:dyDescent="0.25">
      <c r="A1812" s="18" t="s">
        <v>306</v>
      </c>
      <c r="B1812" t="s">
        <v>307</v>
      </c>
      <c r="C1812" t="s">
        <v>291</v>
      </c>
      <c r="D1812" t="s">
        <v>887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3">
        <v>44607</v>
      </c>
      <c r="N1812" s="18" t="s">
        <v>158</v>
      </c>
      <c r="O1812" t="s">
        <v>308</v>
      </c>
      <c r="P1812" t="s">
        <v>931</v>
      </c>
      <c r="Q1812" t="s">
        <v>237</v>
      </c>
      <c r="R1812" s="1">
        <v>44270</v>
      </c>
      <c r="S1812" t="s">
        <v>773</v>
      </c>
      <c r="T1812" t="s">
        <v>59</v>
      </c>
      <c r="U1812" t="s">
        <v>120</v>
      </c>
      <c r="V1812" t="s">
        <v>247</v>
      </c>
      <c r="W1812">
        <v>214475</v>
      </c>
      <c r="X1812" t="s">
        <v>2706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45698</v>
      </c>
      <c r="AW1812" s="106">
        <v>3</v>
      </c>
      <c r="AX1812" s="15">
        <f>VLOOKUP(dummy_data!$AU1812,dummy_oppeained!B:C,2,0)</f>
        <v>3</v>
      </c>
      <c r="AY1812" s="22" t="str">
        <f>VLOOKUP(AT1812,dummy_oppeained!B:D,3,0)</f>
        <v>arvestus (mitteeristav)</v>
      </c>
      <c r="AZ1812" s="72" t="str">
        <f>VLOOKUP(AS:AS,hinded_abi!B:D,3,0)</f>
        <v>NULL</v>
      </c>
      <c r="BA1812" s="26" t="str">
        <f t="shared" si="84"/>
        <v/>
      </c>
      <c r="BB1812" s="27">
        <f t="shared" si="85"/>
        <v>0</v>
      </c>
      <c r="BC1812" s="95" t="str">
        <f t="shared" si="86"/>
        <v>S00023_39409124249_õppeaine34_45698</v>
      </c>
      <c r="BD1812" s="99">
        <f>COUNTIF($BC$2:BC1812, BC1812)</f>
        <v>3</v>
      </c>
    </row>
    <row r="1813" spans="1:56" hidden="1" x14ac:dyDescent="0.25">
      <c r="A1813" s="18" t="s">
        <v>306</v>
      </c>
      <c r="B1813" t="s">
        <v>307</v>
      </c>
      <c r="C1813" t="s">
        <v>291</v>
      </c>
      <c r="D1813" t="s">
        <v>887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3">
        <v>44607</v>
      </c>
      <c r="N1813" s="18" t="s">
        <v>158</v>
      </c>
      <c r="O1813" t="s">
        <v>308</v>
      </c>
      <c r="P1813" t="s">
        <v>931</v>
      </c>
      <c r="Q1813" t="s">
        <v>237</v>
      </c>
      <c r="R1813" s="1">
        <v>44270</v>
      </c>
      <c r="S1813" t="s">
        <v>773</v>
      </c>
      <c r="T1813" t="s">
        <v>59</v>
      </c>
      <c r="U1813" t="s">
        <v>120</v>
      </c>
      <c r="V1813" t="s">
        <v>247</v>
      </c>
      <c r="W1813">
        <v>214475</v>
      </c>
      <c r="X1813" t="s">
        <v>2706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45332</v>
      </c>
      <c r="AW1813" s="106">
        <v>3</v>
      </c>
      <c r="AX1813" s="40">
        <f>VLOOKUP(dummy_data!$AU1813,dummy_oppeained!B:C,2,0)</f>
        <v>6</v>
      </c>
      <c r="AY1813" s="22" t="str">
        <f>VLOOKUP(AT1813,dummy_oppeained!B:D,3,0)</f>
        <v>hindeline arvestus (eristav hindamine)</v>
      </c>
      <c r="AZ1813" s="72">
        <f>VLOOKUP(AS:AS,hinded_abi!B:D,3,0)</f>
        <v>4</v>
      </c>
      <c r="BA1813" s="26">
        <f t="shared" si="84"/>
        <v>24</v>
      </c>
      <c r="BB1813" s="27">
        <f t="shared" si="85"/>
        <v>6</v>
      </c>
      <c r="BC1813" s="95" t="str">
        <f t="shared" si="86"/>
        <v>S00023_39409124249_õppeaine98_45332</v>
      </c>
      <c r="BD1813" s="99">
        <f>COUNTIF($BC$2:BC1813, BC1813)</f>
        <v>3</v>
      </c>
    </row>
    <row r="1814" spans="1:56" hidden="1" x14ac:dyDescent="0.25">
      <c r="A1814" s="18" t="s">
        <v>306</v>
      </c>
      <c r="B1814" t="s">
        <v>307</v>
      </c>
      <c r="C1814" t="s">
        <v>291</v>
      </c>
      <c r="D1814" t="s">
        <v>887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3">
        <v>44607</v>
      </c>
      <c r="N1814" s="18" t="s">
        <v>158</v>
      </c>
      <c r="O1814" t="s">
        <v>308</v>
      </c>
      <c r="P1814" t="s">
        <v>931</v>
      </c>
      <c r="Q1814" t="s">
        <v>237</v>
      </c>
      <c r="R1814" s="1">
        <v>44270</v>
      </c>
      <c r="S1814" t="s">
        <v>773</v>
      </c>
      <c r="T1814" t="s">
        <v>59</v>
      </c>
      <c r="U1814" t="s">
        <v>120</v>
      </c>
      <c r="V1814" t="s">
        <v>247</v>
      </c>
      <c r="W1814">
        <v>214475</v>
      </c>
      <c r="X1814" t="s">
        <v>2706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45698</v>
      </c>
      <c r="AW1814" s="106">
        <v>3</v>
      </c>
      <c r="AX1814" s="15">
        <f>VLOOKUP(dummy_data!$AU1814,dummy_oppeained!B:C,2,0)</f>
        <v>5</v>
      </c>
      <c r="AY1814" s="22" t="str">
        <f>VLOOKUP(AT1814,dummy_oppeained!B:D,3,0)</f>
        <v>hindeline arvestus (eristav hindamine)</v>
      </c>
      <c r="AZ1814" s="72">
        <f>VLOOKUP(AS:AS,hinded_abi!B:D,3,0)</f>
        <v>5</v>
      </c>
      <c r="BA1814" s="26">
        <f t="shared" si="84"/>
        <v>25</v>
      </c>
      <c r="BB1814" s="27">
        <f t="shared" si="85"/>
        <v>5</v>
      </c>
      <c r="BC1814" s="95" t="str">
        <f t="shared" si="86"/>
        <v>S00023_39409124249_õppeaine12_45698</v>
      </c>
      <c r="BD1814" s="99">
        <f>COUNTIF($BC$2:BC1814, BC1814)</f>
        <v>3</v>
      </c>
    </row>
    <row r="1815" spans="1:56" hidden="1" x14ac:dyDescent="0.25">
      <c r="A1815" s="18" t="s">
        <v>306</v>
      </c>
      <c r="B1815" t="s">
        <v>307</v>
      </c>
      <c r="C1815" t="s">
        <v>291</v>
      </c>
      <c r="D1815" t="s">
        <v>887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3">
        <v>44607</v>
      </c>
      <c r="N1815" s="18" t="s">
        <v>158</v>
      </c>
      <c r="O1815" t="s">
        <v>308</v>
      </c>
      <c r="P1815" t="s">
        <v>931</v>
      </c>
      <c r="Q1815" t="s">
        <v>237</v>
      </c>
      <c r="R1815" s="1">
        <v>44270</v>
      </c>
      <c r="S1815" t="s">
        <v>773</v>
      </c>
      <c r="T1815" t="s">
        <v>59</v>
      </c>
      <c r="U1815" t="s">
        <v>120</v>
      </c>
      <c r="V1815" t="s">
        <v>247</v>
      </c>
      <c r="W1815">
        <v>214475</v>
      </c>
      <c r="X1815" t="s">
        <v>2706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44602</v>
      </c>
      <c r="AW1815" s="106">
        <v>3</v>
      </c>
      <c r="AX1815" s="40">
        <f>VLOOKUP(dummy_data!$AU1815,dummy_oppeained!B:C,2,0)</f>
        <v>5</v>
      </c>
      <c r="AY1815" s="22" t="str">
        <f>VLOOKUP(AT1815,dummy_oppeained!B:D,3,0)</f>
        <v>hindeline arvestus (eristav hindamine)</v>
      </c>
      <c r="AZ1815" s="72">
        <f>VLOOKUP(AS:AS,hinded_abi!B:D,3,0)</f>
        <v>4</v>
      </c>
      <c r="BA1815" s="26">
        <f t="shared" si="84"/>
        <v>20</v>
      </c>
      <c r="BB1815" s="27">
        <f t="shared" si="85"/>
        <v>5</v>
      </c>
      <c r="BC1815" s="95" t="str">
        <f t="shared" si="86"/>
        <v>S00023_39409124249_õppeaine67_44602</v>
      </c>
      <c r="BD1815" s="99">
        <f>COUNTIF($BC$2:BC1815, BC1815)</f>
        <v>3</v>
      </c>
    </row>
    <row r="1816" spans="1:56" hidden="1" x14ac:dyDescent="0.25">
      <c r="A1816" s="18" t="s">
        <v>306</v>
      </c>
      <c r="B1816" t="s">
        <v>307</v>
      </c>
      <c r="C1816" t="s">
        <v>291</v>
      </c>
      <c r="D1816" t="s">
        <v>887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3">
        <v>44607</v>
      </c>
      <c r="N1816" s="18" t="s">
        <v>158</v>
      </c>
      <c r="O1816" t="s">
        <v>308</v>
      </c>
      <c r="P1816" t="s">
        <v>931</v>
      </c>
      <c r="Q1816" t="s">
        <v>237</v>
      </c>
      <c r="R1816" s="1">
        <v>44270</v>
      </c>
      <c r="S1816" t="s">
        <v>773</v>
      </c>
      <c r="T1816" t="s">
        <v>59</v>
      </c>
      <c r="U1816" t="s">
        <v>120</v>
      </c>
      <c r="V1816" t="s">
        <v>247</v>
      </c>
      <c r="W1816">
        <v>214475</v>
      </c>
      <c r="X1816" t="s">
        <v>2706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44602</v>
      </c>
      <c r="AW1816" s="106">
        <v>3</v>
      </c>
      <c r="AX1816" s="15">
        <f>VLOOKUP(dummy_data!$AU1816,dummy_oppeained!B:C,2,0)</f>
        <v>2</v>
      </c>
      <c r="AY1816" s="22" t="str">
        <f>VLOOKUP(AT1816,dummy_oppeained!B:D,3,0)</f>
        <v>arvestus (mitteeristav)</v>
      </c>
      <c r="AZ1816" s="72" t="str">
        <f>VLOOKUP(AS:AS,hinded_abi!B:D,3,0)</f>
        <v>NULL</v>
      </c>
      <c r="BA1816" s="26" t="str">
        <f t="shared" si="84"/>
        <v/>
      </c>
      <c r="BB1816" s="27">
        <f t="shared" si="85"/>
        <v>0</v>
      </c>
      <c r="BC1816" s="95" t="str">
        <f t="shared" si="86"/>
        <v>S00023_39409124249_õppeaine88_44602</v>
      </c>
      <c r="BD1816" s="99">
        <f>COUNTIF($BC$2:BC1816, BC1816)</f>
        <v>3</v>
      </c>
    </row>
    <row r="1817" spans="1:56" hidden="1" x14ac:dyDescent="0.25">
      <c r="A1817" s="18" t="s">
        <v>306</v>
      </c>
      <c r="B1817" t="s">
        <v>307</v>
      </c>
      <c r="C1817" t="s">
        <v>291</v>
      </c>
      <c r="D1817" t="s">
        <v>887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3">
        <v>44607</v>
      </c>
      <c r="N1817" s="18" t="s">
        <v>158</v>
      </c>
      <c r="O1817" t="s">
        <v>308</v>
      </c>
      <c r="P1817" t="s">
        <v>931</v>
      </c>
      <c r="Q1817" t="s">
        <v>237</v>
      </c>
      <c r="R1817" s="1">
        <v>44270</v>
      </c>
      <c r="S1817" t="s">
        <v>773</v>
      </c>
      <c r="T1817" t="s">
        <v>59</v>
      </c>
      <c r="U1817" t="s">
        <v>120</v>
      </c>
      <c r="V1817" t="s">
        <v>247</v>
      </c>
      <c r="W1817">
        <v>214475</v>
      </c>
      <c r="X1817" t="s">
        <v>2706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45332</v>
      </c>
      <c r="AW1817" s="106">
        <v>3</v>
      </c>
      <c r="AX1817" s="40">
        <f>VLOOKUP(dummy_data!$AU1817,dummy_oppeained!B:C,2,0)</f>
        <v>8</v>
      </c>
      <c r="AY1817" s="22" t="str">
        <f>VLOOKUP(AT1817,dummy_oppeained!B:D,3,0)</f>
        <v>eksam (eristav hindamine)</v>
      </c>
      <c r="AZ1817" s="72">
        <f>VLOOKUP(AS:AS,hinded_abi!B:D,3,0)</f>
        <v>5</v>
      </c>
      <c r="BA1817" s="26">
        <f t="shared" si="84"/>
        <v>40</v>
      </c>
      <c r="BB1817" s="27">
        <f t="shared" si="85"/>
        <v>8</v>
      </c>
      <c r="BC1817" s="95" t="str">
        <f t="shared" si="86"/>
        <v>S00023_39409124249_õppeaine23_45332</v>
      </c>
      <c r="BD1817" s="99">
        <f>COUNTIF($BC$2:BC1817, BC1817)</f>
        <v>3</v>
      </c>
    </row>
    <row r="1818" spans="1:56" hidden="1" x14ac:dyDescent="0.25">
      <c r="A1818" s="18" t="s">
        <v>306</v>
      </c>
      <c r="B1818" t="s">
        <v>307</v>
      </c>
      <c r="C1818" t="s">
        <v>291</v>
      </c>
      <c r="D1818" t="s">
        <v>887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3">
        <v>44607</v>
      </c>
      <c r="N1818" s="18" t="s">
        <v>158</v>
      </c>
      <c r="O1818" t="s">
        <v>308</v>
      </c>
      <c r="P1818" t="s">
        <v>931</v>
      </c>
      <c r="Q1818" t="s">
        <v>237</v>
      </c>
      <c r="R1818" s="1">
        <v>44270</v>
      </c>
      <c r="S1818" t="s">
        <v>773</v>
      </c>
      <c r="T1818" t="s">
        <v>59</v>
      </c>
      <c r="U1818" t="s">
        <v>120</v>
      </c>
      <c r="V1818" t="s">
        <v>247</v>
      </c>
      <c r="W1818">
        <v>214475</v>
      </c>
      <c r="X1818" t="s">
        <v>2706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44602</v>
      </c>
      <c r="AW1818" s="106">
        <v>3</v>
      </c>
      <c r="AX1818" s="15">
        <f>VLOOKUP(dummy_data!$AU1818,dummy_oppeained!B:C,2,0)</f>
        <v>8</v>
      </c>
      <c r="AY1818" s="22" t="str">
        <f>VLOOKUP(AT1818,dummy_oppeained!B:D,3,0)</f>
        <v>eksam (eristav hindamine)</v>
      </c>
      <c r="AZ1818" s="72">
        <f>VLOOKUP(AS:AS,hinded_abi!B:D,3,0)</f>
        <v>0</v>
      </c>
      <c r="BA1818" s="26">
        <f t="shared" si="84"/>
        <v>0</v>
      </c>
      <c r="BB1818" s="27">
        <f t="shared" si="85"/>
        <v>8</v>
      </c>
      <c r="BC1818" s="95" t="str">
        <f t="shared" si="86"/>
        <v>S00023_39409124249_õppeaine51_44602</v>
      </c>
      <c r="BD1818" s="99">
        <f>COUNTIF($BC$2:BC1818, BC1818)</f>
        <v>3</v>
      </c>
    </row>
    <row r="1819" spans="1:56" hidden="1" x14ac:dyDescent="0.25">
      <c r="A1819" s="18" t="s">
        <v>306</v>
      </c>
      <c r="B1819" t="s">
        <v>307</v>
      </c>
      <c r="C1819" t="s">
        <v>291</v>
      </c>
      <c r="D1819" t="s">
        <v>887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3">
        <v>44607</v>
      </c>
      <c r="N1819" s="18" t="s">
        <v>158</v>
      </c>
      <c r="O1819" t="s">
        <v>308</v>
      </c>
      <c r="P1819" t="s">
        <v>931</v>
      </c>
      <c r="Q1819" t="s">
        <v>237</v>
      </c>
      <c r="R1819" s="1">
        <v>44270</v>
      </c>
      <c r="S1819" t="s">
        <v>773</v>
      </c>
      <c r="T1819" t="s">
        <v>59</v>
      </c>
      <c r="U1819" t="s">
        <v>120</v>
      </c>
      <c r="V1819" t="s">
        <v>247</v>
      </c>
      <c r="W1819">
        <v>214475</v>
      </c>
      <c r="X1819" t="s">
        <v>2706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45332</v>
      </c>
      <c r="AW1819" s="106">
        <v>3</v>
      </c>
      <c r="AX1819" s="40">
        <f>VLOOKUP(dummy_data!$AU1819,dummy_oppeained!B:C,2,0)</f>
        <v>2</v>
      </c>
      <c r="AY1819" s="22" t="str">
        <f>VLOOKUP(AT1819,dummy_oppeained!B:D,3,0)</f>
        <v>arvestus (mitteeristav)</v>
      </c>
      <c r="AZ1819" s="72" t="str">
        <f>VLOOKUP(AS:AS,hinded_abi!B:D,3,0)</f>
        <v>NULL</v>
      </c>
      <c r="BA1819" s="26" t="str">
        <f t="shared" si="84"/>
        <v/>
      </c>
      <c r="BB1819" s="27">
        <f t="shared" si="85"/>
        <v>0</v>
      </c>
      <c r="BC1819" s="95" t="str">
        <f t="shared" si="86"/>
        <v>S00023_39409124249_õppeaine4_45332</v>
      </c>
      <c r="BD1819" s="99">
        <f>COUNTIF($BC$2:BC1819, BC1819)</f>
        <v>3</v>
      </c>
    </row>
    <row r="1820" spans="1:56" hidden="1" x14ac:dyDescent="0.25">
      <c r="A1820" s="18" t="s">
        <v>306</v>
      </c>
      <c r="B1820" t="s">
        <v>307</v>
      </c>
      <c r="C1820" t="s">
        <v>291</v>
      </c>
      <c r="D1820" t="s">
        <v>887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3">
        <v>44607</v>
      </c>
      <c r="N1820" s="18" t="s">
        <v>158</v>
      </c>
      <c r="O1820" t="s">
        <v>308</v>
      </c>
      <c r="P1820" t="s">
        <v>931</v>
      </c>
      <c r="Q1820" t="s">
        <v>237</v>
      </c>
      <c r="R1820" s="1">
        <v>44270</v>
      </c>
      <c r="S1820" t="s">
        <v>773</v>
      </c>
      <c r="T1820" t="s">
        <v>59</v>
      </c>
      <c r="U1820" t="s">
        <v>120</v>
      </c>
      <c r="V1820" t="s">
        <v>247</v>
      </c>
      <c r="W1820">
        <v>214475</v>
      </c>
      <c r="X1820" t="s">
        <v>2706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45545</v>
      </c>
      <c r="AW1820" s="106">
        <v>3</v>
      </c>
      <c r="AX1820" s="15">
        <f>VLOOKUP(dummy_data!$AU1820,dummy_oppeained!B:C,2,0)</f>
        <v>3</v>
      </c>
      <c r="AY1820" s="22" t="str">
        <f>VLOOKUP(AT1820,dummy_oppeained!B:D,3,0)</f>
        <v>arvestus (mitteeristav)</v>
      </c>
      <c r="AZ1820" s="72" t="str">
        <f>VLOOKUP(AS:AS,hinded_abi!B:D,3,0)</f>
        <v>NULL</v>
      </c>
      <c r="BA1820" s="26" t="str">
        <f t="shared" si="84"/>
        <v/>
      </c>
      <c r="BB1820" s="27">
        <f t="shared" si="85"/>
        <v>0</v>
      </c>
      <c r="BC1820" s="95" t="str">
        <f t="shared" si="86"/>
        <v>S00023_39409124249_õppeaine99_45545</v>
      </c>
      <c r="BD1820" s="99">
        <f>COUNTIF($BC$2:BC1820, BC1820)</f>
        <v>3</v>
      </c>
    </row>
    <row r="1821" spans="1:56" hidden="1" x14ac:dyDescent="0.25">
      <c r="A1821" s="18" t="s">
        <v>306</v>
      </c>
      <c r="B1821" t="s">
        <v>307</v>
      </c>
      <c r="C1821" t="s">
        <v>291</v>
      </c>
      <c r="D1821" t="s">
        <v>887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3">
        <v>44607</v>
      </c>
      <c r="N1821" s="18" t="s">
        <v>158</v>
      </c>
      <c r="O1821" t="s">
        <v>308</v>
      </c>
      <c r="P1821" t="s">
        <v>931</v>
      </c>
      <c r="Q1821" t="s">
        <v>237</v>
      </c>
      <c r="R1821" s="1">
        <v>44270</v>
      </c>
      <c r="S1821" t="s">
        <v>773</v>
      </c>
      <c r="T1821" t="s">
        <v>59</v>
      </c>
      <c r="U1821" t="s">
        <v>120</v>
      </c>
      <c r="V1821" t="s">
        <v>247</v>
      </c>
      <c r="W1821">
        <v>214475</v>
      </c>
      <c r="X1821" t="s">
        <v>2706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44237</v>
      </c>
      <c r="AW1821" s="106">
        <v>3</v>
      </c>
      <c r="AX1821" s="40">
        <f>VLOOKUP(dummy_data!$AU1821,dummy_oppeained!B:C,2,0)</f>
        <v>3</v>
      </c>
      <c r="AY1821" s="22" t="str">
        <f>VLOOKUP(AT1821,dummy_oppeained!B:D,3,0)</f>
        <v>arvestus (mitteeristav)</v>
      </c>
      <c r="AZ1821" s="72" t="str">
        <f>VLOOKUP(AS:AS,hinded_abi!B:D,3,0)</f>
        <v>NULL</v>
      </c>
      <c r="BA1821" s="26" t="str">
        <f t="shared" si="84"/>
        <v/>
      </c>
      <c r="BB1821" s="27">
        <f t="shared" si="85"/>
        <v>0</v>
      </c>
      <c r="BC1821" s="95" t="str">
        <f t="shared" si="86"/>
        <v>S00023_39409124249_õppeaine31_44237</v>
      </c>
      <c r="BD1821" s="99">
        <f>COUNTIF($BC$2:BC1821, BC1821)</f>
        <v>3</v>
      </c>
    </row>
    <row r="1822" spans="1:56" hidden="1" x14ac:dyDescent="0.25">
      <c r="A1822" s="18" t="s">
        <v>306</v>
      </c>
      <c r="B1822" t="s">
        <v>307</v>
      </c>
      <c r="C1822" t="s">
        <v>291</v>
      </c>
      <c r="D1822" t="s">
        <v>887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3">
        <v>44607</v>
      </c>
      <c r="N1822" s="18" t="s">
        <v>158</v>
      </c>
      <c r="O1822" t="s">
        <v>308</v>
      </c>
      <c r="P1822" t="s">
        <v>931</v>
      </c>
      <c r="Q1822" t="s">
        <v>237</v>
      </c>
      <c r="R1822" s="1">
        <v>44270</v>
      </c>
      <c r="S1822" t="s">
        <v>773</v>
      </c>
      <c r="T1822" t="s">
        <v>59</v>
      </c>
      <c r="U1822" t="s">
        <v>120</v>
      </c>
      <c r="V1822" t="s">
        <v>247</v>
      </c>
      <c r="W1822">
        <v>214475</v>
      </c>
      <c r="X1822" t="s">
        <v>2706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44814</v>
      </c>
      <c r="AW1822" s="106">
        <v>3</v>
      </c>
      <c r="AX1822" s="15">
        <f>VLOOKUP(dummy_data!$AU1822,dummy_oppeained!B:C,2,0)</f>
        <v>2</v>
      </c>
      <c r="AY1822" s="22" t="str">
        <f>VLOOKUP(AT1822,dummy_oppeained!B:D,3,0)</f>
        <v>arvestus (mitteeristav)</v>
      </c>
      <c r="AZ1822" s="72" t="str">
        <f>VLOOKUP(AS:AS,hinded_abi!B:D,3,0)</f>
        <v>NULL</v>
      </c>
      <c r="BA1822" s="26" t="str">
        <f t="shared" si="84"/>
        <v/>
      </c>
      <c r="BB1822" s="27">
        <f t="shared" si="85"/>
        <v>0</v>
      </c>
      <c r="BC1822" s="95" t="str">
        <f t="shared" si="86"/>
        <v>S00023_39409124249_õppeaine47_44814</v>
      </c>
      <c r="BD1822" s="99">
        <f>COUNTIF($BC$2:BC1822, BC1822)</f>
        <v>3</v>
      </c>
    </row>
    <row r="1823" spans="1:56" hidden="1" x14ac:dyDescent="0.25">
      <c r="A1823" s="18" t="s">
        <v>306</v>
      </c>
      <c r="B1823" t="s">
        <v>307</v>
      </c>
      <c r="C1823" t="s">
        <v>291</v>
      </c>
      <c r="D1823" t="s">
        <v>887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3">
        <v>44607</v>
      </c>
      <c r="N1823" s="18" t="s">
        <v>158</v>
      </c>
      <c r="O1823" t="s">
        <v>308</v>
      </c>
      <c r="P1823" t="s">
        <v>931</v>
      </c>
      <c r="Q1823" t="s">
        <v>237</v>
      </c>
      <c r="R1823" s="1">
        <v>44270</v>
      </c>
      <c r="S1823" t="s">
        <v>773</v>
      </c>
      <c r="T1823" t="s">
        <v>59</v>
      </c>
      <c r="U1823" t="s">
        <v>120</v>
      </c>
      <c r="V1823" t="s">
        <v>247</v>
      </c>
      <c r="W1823">
        <v>214475</v>
      </c>
      <c r="X1823" t="s">
        <v>2706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44237</v>
      </c>
      <c r="AW1823" s="106">
        <v>3</v>
      </c>
      <c r="AX1823" s="40">
        <f>VLOOKUP(dummy_data!$AU1823,dummy_oppeained!B:C,2,0)</f>
        <v>2</v>
      </c>
      <c r="AY1823" s="22" t="str">
        <f>VLOOKUP(AT1823,dummy_oppeained!B:D,3,0)</f>
        <v>arvestus (mitteeristav)</v>
      </c>
      <c r="AZ1823" s="72" t="str">
        <f>VLOOKUP(AS:AS,hinded_abi!B:D,3,0)</f>
        <v>NULL</v>
      </c>
      <c r="BA1823" s="26" t="str">
        <f t="shared" si="84"/>
        <v/>
      </c>
      <c r="BB1823" s="27">
        <f t="shared" si="85"/>
        <v>0</v>
      </c>
      <c r="BC1823" s="95" t="str">
        <f t="shared" si="86"/>
        <v>S00023_39409124249_õppeaine32_44237</v>
      </c>
      <c r="BD1823" s="99">
        <f>COUNTIF($BC$2:BC1823, BC1823)</f>
        <v>3</v>
      </c>
    </row>
    <row r="1824" spans="1:56" hidden="1" x14ac:dyDescent="0.25">
      <c r="A1824" t="s">
        <v>339</v>
      </c>
      <c r="B1824" t="s">
        <v>261</v>
      </c>
      <c r="C1824" t="s">
        <v>113</v>
      </c>
      <c r="D1824" t="s">
        <v>878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0">
        <v>44257</v>
      </c>
      <c r="M1824" s="33">
        <v>45250</v>
      </c>
      <c r="N1824" s="18" t="s">
        <v>299</v>
      </c>
      <c r="O1824" t="s">
        <v>308</v>
      </c>
      <c r="P1824" t="s">
        <v>937</v>
      </c>
      <c r="Q1824" t="s">
        <v>57</v>
      </c>
      <c r="R1824" s="1">
        <v>44447</v>
      </c>
      <c r="S1824" t="s">
        <v>773</v>
      </c>
      <c r="T1824" t="s">
        <v>59</v>
      </c>
      <c r="U1824" t="s">
        <v>120</v>
      </c>
      <c r="V1824" t="s">
        <v>211</v>
      </c>
      <c r="W1824">
        <v>1477</v>
      </c>
      <c r="X1824" t="s">
        <v>2706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44449</v>
      </c>
      <c r="AW1824" s="106">
        <v>3</v>
      </c>
      <c r="AX1824" s="15">
        <f>VLOOKUP(dummy_data!$AU1824,dummy_oppeained!B:C,2,0)</f>
        <v>3</v>
      </c>
      <c r="AY1824" s="22" t="str">
        <f>VLOOKUP(AT1824,dummy_oppeained!B:D,3,0)</f>
        <v>arvestus (mitteeristav)</v>
      </c>
      <c r="AZ1824" s="72" t="str">
        <f>VLOOKUP(AS:AS,hinded_abi!B:D,3,0)</f>
        <v>NULL</v>
      </c>
      <c r="BA1824" s="26" t="str">
        <f t="shared" si="84"/>
        <v/>
      </c>
      <c r="BB1824" s="27">
        <f t="shared" si="85"/>
        <v>0</v>
      </c>
      <c r="BC1824" s="95" t="str">
        <f t="shared" si="86"/>
        <v>S00041_39809069669_õppeaine35_44449</v>
      </c>
      <c r="BD1824" s="99">
        <f>COUNTIF($BC$2:BC1824, BC1824)</f>
        <v>2</v>
      </c>
    </row>
    <row r="1825" spans="1:56" hidden="1" x14ac:dyDescent="0.25">
      <c r="A1825" t="s">
        <v>339</v>
      </c>
      <c r="B1825" t="s">
        <v>261</v>
      </c>
      <c r="C1825" t="s">
        <v>113</v>
      </c>
      <c r="D1825" t="s">
        <v>878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0">
        <v>44257</v>
      </c>
      <c r="M1825" s="33">
        <v>45250</v>
      </c>
      <c r="N1825" s="18" t="s">
        <v>299</v>
      </c>
      <c r="O1825" t="s">
        <v>308</v>
      </c>
      <c r="P1825" t="s">
        <v>937</v>
      </c>
      <c r="Q1825" t="s">
        <v>57</v>
      </c>
      <c r="R1825" s="1">
        <v>44447</v>
      </c>
      <c r="S1825" t="s">
        <v>773</v>
      </c>
      <c r="T1825" t="s">
        <v>59</v>
      </c>
      <c r="U1825" t="s">
        <v>120</v>
      </c>
      <c r="V1825" t="s">
        <v>211</v>
      </c>
      <c r="W1825">
        <v>1477</v>
      </c>
      <c r="X1825" t="s">
        <v>2706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44449</v>
      </c>
      <c r="AW1825" s="106">
        <v>3</v>
      </c>
      <c r="AX1825" s="40">
        <f>VLOOKUP(dummy_data!$AU1825,dummy_oppeained!B:C,2,0)</f>
        <v>2</v>
      </c>
      <c r="AY1825" s="22" t="str">
        <f>VLOOKUP(AT1825,dummy_oppeained!B:D,3,0)</f>
        <v>arvestus (mitteeristav)</v>
      </c>
      <c r="AZ1825" s="72" t="str">
        <f>VLOOKUP(AS:AS,hinded_abi!B:D,3,0)</f>
        <v>NULL</v>
      </c>
      <c r="BA1825" s="26" t="str">
        <f t="shared" si="84"/>
        <v/>
      </c>
      <c r="BB1825" s="27">
        <f t="shared" si="85"/>
        <v>0</v>
      </c>
      <c r="BC1825" s="95" t="str">
        <f t="shared" si="86"/>
        <v>S00041_39809069669_õppeaine19_44449</v>
      </c>
      <c r="BD1825" s="99">
        <f>COUNTIF($BC$2:BC1825, BC1825)</f>
        <v>2</v>
      </c>
    </row>
    <row r="1826" spans="1:56" hidden="1" x14ac:dyDescent="0.25">
      <c r="A1826" t="s">
        <v>339</v>
      </c>
      <c r="B1826" t="s">
        <v>261</v>
      </c>
      <c r="C1826" t="s">
        <v>113</v>
      </c>
      <c r="D1826" t="s">
        <v>878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0">
        <v>44257</v>
      </c>
      <c r="M1826" s="33">
        <v>45250</v>
      </c>
      <c r="N1826" s="18" t="s">
        <v>299</v>
      </c>
      <c r="O1826" t="s">
        <v>308</v>
      </c>
      <c r="P1826" t="s">
        <v>937</v>
      </c>
      <c r="Q1826" t="s">
        <v>57</v>
      </c>
      <c r="R1826" s="1">
        <v>44447</v>
      </c>
      <c r="S1826" t="s">
        <v>773</v>
      </c>
      <c r="T1826" t="s">
        <v>59</v>
      </c>
      <c r="U1826" t="s">
        <v>120</v>
      </c>
      <c r="V1826" t="s">
        <v>211</v>
      </c>
      <c r="W1826">
        <v>1477</v>
      </c>
      <c r="X1826" t="s">
        <v>2706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45332</v>
      </c>
      <c r="AW1826" s="106">
        <v>3</v>
      </c>
      <c r="AX1826" s="15">
        <f>VLOOKUP(dummy_data!$AU1826,dummy_oppeained!B:C,2,0)</f>
        <v>6</v>
      </c>
      <c r="AY1826" s="22" t="str">
        <f>VLOOKUP(AT1826,dummy_oppeained!B:D,3,0)</f>
        <v>hindeline arvestus (eristav hindamine)</v>
      </c>
      <c r="AZ1826" s="72">
        <f>VLOOKUP(AS:AS,hinded_abi!B:D,3,0)</f>
        <v>2</v>
      </c>
      <c r="BA1826" s="26">
        <f t="shared" si="84"/>
        <v>12</v>
      </c>
      <c r="BB1826" s="27">
        <f t="shared" si="85"/>
        <v>6</v>
      </c>
      <c r="BC1826" s="95" t="str">
        <f t="shared" si="86"/>
        <v>S00041_39809069669_õppeaine84_45332</v>
      </c>
      <c r="BD1826" s="99">
        <f>COUNTIF($BC$2:BC1826, BC1826)</f>
        <v>2</v>
      </c>
    </row>
    <row r="1827" spans="1:56" hidden="1" x14ac:dyDescent="0.25">
      <c r="A1827" t="s">
        <v>339</v>
      </c>
      <c r="B1827" t="s">
        <v>261</v>
      </c>
      <c r="C1827" t="s">
        <v>113</v>
      </c>
      <c r="D1827" t="s">
        <v>878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0">
        <v>44257</v>
      </c>
      <c r="M1827" s="33">
        <v>45250</v>
      </c>
      <c r="N1827" s="18" t="s">
        <v>299</v>
      </c>
      <c r="O1827" t="s">
        <v>308</v>
      </c>
      <c r="P1827" t="s">
        <v>937</v>
      </c>
      <c r="Q1827" t="s">
        <v>57</v>
      </c>
      <c r="R1827" s="1">
        <v>44447</v>
      </c>
      <c r="S1827" t="s">
        <v>773</v>
      </c>
      <c r="T1827" t="s">
        <v>59</v>
      </c>
      <c r="U1827" t="s">
        <v>120</v>
      </c>
      <c r="V1827" t="s">
        <v>211</v>
      </c>
      <c r="W1827">
        <v>1477</v>
      </c>
      <c r="X1827" t="s">
        <v>2706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45698</v>
      </c>
      <c r="AW1827" s="106">
        <v>3</v>
      </c>
      <c r="AX1827" s="40">
        <f>VLOOKUP(dummy_data!$AU1827,dummy_oppeained!B:C,2,0)</f>
        <v>3</v>
      </c>
      <c r="AY1827" s="22" t="str">
        <f>VLOOKUP(AT1827,dummy_oppeained!B:D,3,0)</f>
        <v>arvestus (mitteeristav)</v>
      </c>
      <c r="AZ1827" s="72" t="str">
        <f>VLOOKUP(AS:AS,hinded_abi!B:D,3,0)</f>
        <v>NULL</v>
      </c>
      <c r="BA1827" s="26" t="str">
        <f t="shared" si="84"/>
        <v/>
      </c>
      <c r="BB1827" s="27">
        <f t="shared" si="85"/>
        <v>0</v>
      </c>
      <c r="BC1827" s="95" t="str">
        <f t="shared" si="86"/>
        <v>S00041_39809069669_õppeaine71_45698</v>
      </c>
      <c r="BD1827" s="99">
        <f>COUNTIF($BC$2:BC1827, BC1827)</f>
        <v>2</v>
      </c>
    </row>
    <row r="1828" spans="1:56" hidden="1" x14ac:dyDescent="0.25">
      <c r="A1828" t="s">
        <v>339</v>
      </c>
      <c r="B1828" t="s">
        <v>261</v>
      </c>
      <c r="C1828" t="s">
        <v>113</v>
      </c>
      <c r="D1828" t="s">
        <v>878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0">
        <v>44257</v>
      </c>
      <c r="M1828" s="33">
        <v>45250</v>
      </c>
      <c r="N1828" s="18" t="s">
        <v>299</v>
      </c>
      <c r="O1828" t="s">
        <v>308</v>
      </c>
      <c r="P1828" t="s">
        <v>937</v>
      </c>
      <c r="Q1828" t="s">
        <v>57</v>
      </c>
      <c r="R1828" s="1">
        <v>44447</v>
      </c>
      <c r="S1828" t="s">
        <v>773</v>
      </c>
      <c r="T1828" t="s">
        <v>59</v>
      </c>
      <c r="U1828" t="s">
        <v>120</v>
      </c>
      <c r="V1828" t="s">
        <v>211</v>
      </c>
      <c r="W1828">
        <v>1477</v>
      </c>
      <c r="X1828" t="s">
        <v>2706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45332</v>
      </c>
      <c r="AW1828" s="106">
        <v>3</v>
      </c>
      <c r="AX1828" s="15">
        <f>VLOOKUP(dummy_data!$AU1828,dummy_oppeained!B:C,2,0)</f>
        <v>8</v>
      </c>
      <c r="AY1828" s="22" t="str">
        <f>VLOOKUP(AT1828,dummy_oppeained!B:D,3,0)</f>
        <v>eksam (eristav hindamine)</v>
      </c>
      <c r="AZ1828" s="72">
        <f>VLOOKUP(AS:AS,hinded_abi!B:D,3,0)</f>
        <v>2</v>
      </c>
      <c r="BA1828" s="26">
        <f t="shared" si="84"/>
        <v>16</v>
      </c>
      <c r="BB1828" s="27">
        <f t="shared" si="85"/>
        <v>8</v>
      </c>
      <c r="BC1828" s="95" t="str">
        <f t="shared" si="86"/>
        <v>S00041_39809069669_õppeaine79_45332</v>
      </c>
      <c r="BD1828" s="99">
        <f>COUNTIF($BC$2:BC1828, BC1828)</f>
        <v>2</v>
      </c>
    </row>
    <row r="1829" spans="1:56" hidden="1" x14ac:dyDescent="0.25">
      <c r="A1829" t="s">
        <v>339</v>
      </c>
      <c r="B1829" t="s">
        <v>261</v>
      </c>
      <c r="C1829" t="s">
        <v>113</v>
      </c>
      <c r="D1829" t="s">
        <v>878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0">
        <v>44257</v>
      </c>
      <c r="M1829" s="33">
        <v>45250</v>
      </c>
      <c r="N1829" s="18" t="s">
        <v>299</v>
      </c>
      <c r="O1829" t="s">
        <v>308</v>
      </c>
      <c r="P1829" t="s">
        <v>937</v>
      </c>
      <c r="Q1829" t="s">
        <v>57</v>
      </c>
      <c r="R1829" s="1">
        <v>44447</v>
      </c>
      <c r="S1829" t="s">
        <v>773</v>
      </c>
      <c r="T1829" t="s">
        <v>59</v>
      </c>
      <c r="U1829" t="s">
        <v>120</v>
      </c>
      <c r="V1829" t="s">
        <v>211</v>
      </c>
      <c r="W1829">
        <v>1477</v>
      </c>
      <c r="X1829" t="s">
        <v>2706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44449</v>
      </c>
      <c r="AW1829" s="106">
        <v>3</v>
      </c>
      <c r="AX1829" s="40">
        <f>VLOOKUP(dummy_data!$AU1829,dummy_oppeained!B:C,2,0)</f>
        <v>3</v>
      </c>
      <c r="AY1829" s="22" t="str">
        <f>VLOOKUP(AT1829,dummy_oppeained!B:D,3,0)</f>
        <v>arvestus (mitteeristav)</v>
      </c>
      <c r="AZ1829" s="72" t="str">
        <f>VLOOKUP(AS:AS,hinded_abi!B:D,3,0)</f>
        <v>NULL</v>
      </c>
      <c r="BA1829" s="26" t="str">
        <f t="shared" si="84"/>
        <v/>
      </c>
      <c r="BB1829" s="27">
        <f t="shared" si="85"/>
        <v>0</v>
      </c>
      <c r="BC1829" s="95" t="str">
        <f t="shared" si="86"/>
        <v>S00041_39809069669_õppeaine91_44449</v>
      </c>
      <c r="BD1829" s="99">
        <f>COUNTIF($BC$2:BC1829, BC1829)</f>
        <v>2</v>
      </c>
    </row>
    <row r="1830" spans="1:56" hidden="1" x14ac:dyDescent="0.25">
      <c r="A1830" t="s">
        <v>339</v>
      </c>
      <c r="B1830" t="s">
        <v>261</v>
      </c>
      <c r="C1830" t="s">
        <v>113</v>
      </c>
      <c r="D1830" t="s">
        <v>878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0">
        <v>44257</v>
      </c>
      <c r="M1830" s="33">
        <v>45250</v>
      </c>
      <c r="N1830" s="18" t="s">
        <v>299</v>
      </c>
      <c r="O1830" t="s">
        <v>308</v>
      </c>
      <c r="P1830" t="s">
        <v>937</v>
      </c>
      <c r="Q1830" t="s">
        <v>57</v>
      </c>
      <c r="R1830" s="1">
        <v>44447</v>
      </c>
      <c r="S1830" t="s">
        <v>773</v>
      </c>
      <c r="T1830" t="s">
        <v>59</v>
      </c>
      <c r="U1830" t="s">
        <v>120</v>
      </c>
      <c r="V1830" t="s">
        <v>211</v>
      </c>
      <c r="W1830">
        <v>1477</v>
      </c>
      <c r="X1830" t="s">
        <v>2706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44602</v>
      </c>
      <c r="AW1830" s="106">
        <v>3</v>
      </c>
      <c r="AX1830" s="15">
        <f>VLOOKUP(dummy_data!$AU1830,dummy_oppeained!B:C,2,0)</f>
        <v>3</v>
      </c>
      <c r="AY1830" s="22" t="str">
        <f>VLOOKUP(AT1830,dummy_oppeained!B:D,3,0)</f>
        <v>arvestus (mitteeristav)</v>
      </c>
      <c r="AZ1830" s="72" t="str">
        <f>VLOOKUP(AS:AS,hinded_abi!B:D,3,0)</f>
        <v>NULL</v>
      </c>
      <c r="BA1830" s="26" t="str">
        <f t="shared" si="84"/>
        <v/>
      </c>
      <c r="BB1830" s="27">
        <f t="shared" si="85"/>
        <v>0</v>
      </c>
      <c r="BC1830" s="95" t="str">
        <f t="shared" si="86"/>
        <v>S00041_39809069669_õppeaine43_44602</v>
      </c>
      <c r="BD1830" s="99">
        <f>COUNTIF($BC$2:BC1830, BC1830)</f>
        <v>2</v>
      </c>
    </row>
    <row r="1831" spans="1:56" hidden="1" x14ac:dyDescent="0.25">
      <c r="A1831" t="s">
        <v>339</v>
      </c>
      <c r="B1831" t="s">
        <v>261</v>
      </c>
      <c r="C1831" t="s">
        <v>113</v>
      </c>
      <c r="D1831" t="s">
        <v>878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0">
        <v>44257</v>
      </c>
      <c r="M1831" s="33">
        <v>45250</v>
      </c>
      <c r="N1831" s="18" t="s">
        <v>299</v>
      </c>
      <c r="O1831" t="s">
        <v>308</v>
      </c>
      <c r="P1831" t="s">
        <v>937</v>
      </c>
      <c r="Q1831" t="s">
        <v>57</v>
      </c>
      <c r="R1831" s="1">
        <v>44447</v>
      </c>
      <c r="S1831" t="s">
        <v>773</v>
      </c>
      <c r="T1831" t="s">
        <v>59</v>
      </c>
      <c r="U1831" t="s">
        <v>120</v>
      </c>
      <c r="V1831" t="s">
        <v>211</v>
      </c>
      <c r="W1831">
        <v>1477</v>
      </c>
      <c r="X1831" t="s">
        <v>2706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45332</v>
      </c>
      <c r="AW1831" s="106">
        <v>3</v>
      </c>
      <c r="AX1831" s="40">
        <f>VLOOKUP(dummy_data!$AU1831,dummy_oppeained!B:C,2,0)</f>
        <v>6</v>
      </c>
      <c r="AY1831" s="22" t="str">
        <f>VLOOKUP(AT1831,dummy_oppeained!B:D,3,0)</f>
        <v>hindeline arvestus (eristav hindamine)</v>
      </c>
      <c r="AZ1831" s="72">
        <f>VLOOKUP(AS:AS,hinded_abi!B:D,3,0)</f>
        <v>1</v>
      </c>
      <c r="BA1831" s="26">
        <f t="shared" si="84"/>
        <v>6</v>
      </c>
      <c r="BB1831" s="27">
        <f t="shared" si="85"/>
        <v>6</v>
      </c>
      <c r="BC1831" s="95" t="str">
        <f t="shared" si="86"/>
        <v>S00041_39809069669_õppeaine27_45332</v>
      </c>
      <c r="BD1831" s="99">
        <f>COUNTIF($BC$2:BC1831, BC1831)</f>
        <v>2</v>
      </c>
    </row>
    <row r="1832" spans="1:56" hidden="1" x14ac:dyDescent="0.25">
      <c r="A1832" t="s">
        <v>339</v>
      </c>
      <c r="B1832" t="s">
        <v>261</v>
      </c>
      <c r="C1832" t="s">
        <v>113</v>
      </c>
      <c r="D1832" t="s">
        <v>878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0">
        <v>44257</v>
      </c>
      <c r="M1832" s="33">
        <v>45250</v>
      </c>
      <c r="N1832" s="18" t="s">
        <v>299</v>
      </c>
      <c r="O1832" t="s">
        <v>308</v>
      </c>
      <c r="P1832" t="s">
        <v>937</v>
      </c>
      <c r="Q1832" t="s">
        <v>57</v>
      </c>
      <c r="R1832" s="1">
        <v>44447</v>
      </c>
      <c r="S1832" t="s">
        <v>773</v>
      </c>
      <c r="T1832" t="s">
        <v>59</v>
      </c>
      <c r="U1832" t="s">
        <v>120</v>
      </c>
      <c r="V1832" t="s">
        <v>211</v>
      </c>
      <c r="W1832">
        <v>1477</v>
      </c>
      <c r="X1832" t="s">
        <v>2706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45332</v>
      </c>
      <c r="AW1832" s="106">
        <v>3</v>
      </c>
      <c r="AX1832" s="15">
        <f>VLOOKUP(dummy_data!$AU1832,dummy_oppeained!B:C,2,0)</f>
        <v>9</v>
      </c>
      <c r="AY1832" s="22" t="str">
        <f>VLOOKUP(AT1832,dummy_oppeained!B:D,3,0)</f>
        <v>eksam (eristav hindamine)</v>
      </c>
      <c r="AZ1832" s="72">
        <f>VLOOKUP(AS:AS,hinded_abi!B:D,3,0)</f>
        <v>0</v>
      </c>
      <c r="BA1832" s="26">
        <f t="shared" si="84"/>
        <v>0</v>
      </c>
      <c r="BB1832" s="27">
        <f t="shared" si="85"/>
        <v>9</v>
      </c>
      <c r="BC1832" s="95" t="str">
        <f t="shared" si="86"/>
        <v>S00041_39809069669_õppeaine24_45332</v>
      </c>
      <c r="BD1832" s="99">
        <f>COUNTIF($BC$2:BC1832, BC1832)</f>
        <v>2</v>
      </c>
    </row>
    <row r="1833" spans="1:56" hidden="1" x14ac:dyDescent="0.25">
      <c r="A1833" t="s">
        <v>339</v>
      </c>
      <c r="B1833" t="s">
        <v>261</v>
      </c>
      <c r="C1833" t="s">
        <v>113</v>
      </c>
      <c r="D1833" t="s">
        <v>878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0">
        <v>44257</v>
      </c>
      <c r="M1833" s="33">
        <v>45250</v>
      </c>
      <c r="N1833" s="18" t="s">
        <v>299</v>
      </c>
      <c r="O1833" t="s">
        <v>308</v>
      </c>
      <c r="P1833" t="s">
        <v>937</v>
      </c>
      <c r="Q1833" t="s">
        <v>57</v>
      </c>
      <c r="R1833" s="1">
        <v>44447</v>
      </c>
      <c r="S1833" t="s">
        <v>773</v>
      </c>
      <c r="T1833" t="s">
        <v>59</v>
      </c>
      <c r="U1833" t="s">
        <v>120</v>
      </c>
      <c r="V1833" t="s">
        <v>211</v>
      </c>
      <c r="W1833">
        <v>1477</v>
      </c>
      <c r="X1833" t="s">
        <v>2706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45332</v>
      </c>
      <c r="AW1833" s="106">
        <v>3</v>
      </c>
      <c r="AX1833" s="40">
        <f>VLOOKUP(dummy_data!$AU1833,dummy_oppeained!B:C,2,0)</f>
        <v>6</v>
      </c>
      <c r="AY1833" s="22" t="str">
        <f>VLOOKUP(AT1833,dummy_oppeained!B:D,3,0)</f>
        <v>hindeline arvestus (eristav hindamine)</v>
      </c>
      <c r="AZ1833" s="72">
        <f>VLOOKUP(AS:AS,hinded_abi!B:D,3,0)</f>
        <v>0</v>
      </c>
      <c r="BA1833" s="26">
        <f t="shared" si="84"/>
        <v>0</v>
      </c>
      <c r="BB1833" s="27">
        <f t="shared" si="85"/>
        <v>6</v>
      </c>
      <c r="BC1833" s="95" t="str">
        <f t="shared" si="86"/>
        <v>S00041_39809069669_õppeaine14_45332</v>
      </c>
      <c r="BD1833" s="99">
        <f>COUNTIF($BC$2:BC1833, BC1833)</f>
        <v>2</v>
      </c>
    </row>
    <row r="1834" spans="1:56" hidden="1" x14ac:dyDescent="0.25">
      <c r="A1834" t="s">
        <v>339</v>
      </c>
      <c r="B1834" t="s">
        <v>261</v>
      </c>
      <c r="C1834" t="s">
        <v>113</v>
      </c>
      <c r="D1834" t="s">
        <v>878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0">
        <v>44257</v>
      </c>
      <c r="M1834" s="33">
        <v>45250</v>
      </c>
      <c r="N1834" s="18" t="s">
        <v>299</v>
      </c>
      <c r="O1834" t="s">
        <v>308</v>
      </c>
      <c r="P1834" t="s">
        <v>937</v>
      </c>
      <c r="Q1834" t="s">
        <v>57</v>
      </c>
      <c r="R1834" s="1">
        <v>44447</v>
      </c>
      <c r="S1834" t="s">
        <v>773</v>
      </c>
      <c r="T1834" t="s">
        <v>59</v>
      </c>
      <c r="U1834" t="s">
        <v>120</v>
      </c>
      <c r="V1834" t="s">
        <v>211</v>
      </c>
      <c r="W1834">
        <v>1477</v>
      </c>
      <c r="X1834" t="s">
        <v>2706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44967</v>
      </c>
      <c r="AW1834" s="106">
        <v>3</v>
      </c>
      <c r="AX1834" s="15">
        <f>VLOOKUP(dummy_data!$AU1834,dummy_oppeained!B:C,2,0)</f>
        <v>3</v>
      </c>
      <c r="AY1834" s="22" t="str">
        <f>VLOOKUP(AT1834,dummy_oppeained!B:D,3,0)</f>
        <v>arvestus (mitteeristav)</v>
      </c>
      <c r="AZ1834" s="72" t="str">
        <f>VLOOKUP(AS:AS,hinded_abi!B:D,3,0)</f>
        <v>NULL</v>
      </c>
      <c r="BA1834" s="26" t="str">
        <f t="shared" si="84"/>
        <v/>
      </c>
      <c r="BB1834" s="27">
        <f t="shared" si="85"/>
        <v>0</v>
      </c>
      <c r="BC1834" s="95" t="str">
        <f t="shared" si="86"/>
        <v>S00041_39809069669_õppeaine6_44967</v>
      </c>
      <c r="BD1834" s="99">
        <f>COUNTIF($BC$2:BC1834, BC1834)</f>
        <v>2</v>
      </c>
    </row>
    <row r="1835" spans="1:56" hidden="1" x14ac:dyDescent="0.25">
      <c r="A1835" t="s">
        <v>339</v>
      </c>
      <c r="B1835" t="s">
        <v>261</v>
      </c>
      <c r="C1835" t="s">
        <v>113</v>
      </c>
      <c r="D1835" t="s">
        <v>878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0">
        <v>44257</v>
      </c>
      <c r="M1835" s="33">
        <v>45250</v>
      </c>
      <c r="N1835" s="18" t="s">
        <v>299</v>
      </c>
      <c r="O1835" t="s">
        <v>308</v>
      </c>
      <c r="P1835" t="s">
        <v>937</v>
      </c>
      <c r="Q1835" t="s">
        <v>57</v>
      </c>
      <c r="R1835" s="1">
        <v>44447</v>
      </c>
      <c r="S1835" t="s">
        <v>773</v>
      </c>
      <c r="T1835" t="s">
        <v>59</v>
      </c>
      <c r="U1835" t="s">
        <v>120</v>
      </c>
      <c r="V1835" t="s">
        <v>211</v>
      </c>
      <c r="W1835">
        <v>1477</v>
      </c>
      <c r="X1835" t="s">
        <v>2706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44602</v>
      </c>
      <c r="AW1835" s="106">
        <v>3</v>
      </c>
      <c r="AX1835" s="40">
        <f>VLOOKUP(dummy_data!$AU1835,dummy_oppeained!B:C,2,0)</f>
        <v>3</v>
      </c>
      <c r="AY1835" s="22" t="str">
        <f>VLOOKUP(AT1835,dummy_oppeained!B:D,3,0)</f>
        <v>arvestus (mitteeristav)</v>
      </c>
      <c r="AZ1835" s="72" t="str">
        <f>VLOOKUP(AS:AS,hinded_abi!B:D,3,0)</f>
        <v>NULL</v>
      </c>
      <c r="BA1835" s="26" t="str">
        <f t="shared" si="84"/>
        <v/>
      </c>
      <c r="BB1835" s="27">
        <f t="shared" si="85"/>
        <v>0</v>
      </c>
      <c r="BC1835" s="95" t="str">
        <f t="shared" si="86"/>
        <v>S00041_39809069669_õppeaine34_44602</v>
      </c>
      <c r="BD1835" s="99">
        <f>COUNTIF($BC$2:BC1835, BC1835)</f>
        <v>2</v>
      </c>
    </row>
    <row r="1836" spans="1:56" hidden="1" x14ac:dyDescent="0.25">
      <c r="A1836" t="s">
        <v>339</v>
      </c>
      <c r="B1836" t="s">
        <v>261</v>
      </c>
      <c r="C1836" t="s">
        <v>113</v>
      </c>
      <c r="D1836" t="s">
        <v>878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0">
        <v>44257</v>
      </c>
      <c r="M1836" s="33">
        <v>45250</v>
      </c>
      <c r="N1836" s="18" t="s">
        <v>299</v>
      </c>
      <c r="O1836" t="s">
        <v>308</v>
      </c>
      <c r="P1836" t="s">
        <v>937</v>
      </c>
      <c r="Q1836" t="s">
        <v>57</v>
      </c>
      <c r="R1836" s="1">
        <v>44447</v>
      </c>
      <c r="S1836" t="s">
        <v>773</v>
      </c>
      <c r="T1836" t="s">
        <v>59</v>
      </c>
      <c r="U1836" t="s">
        <v>120</v>
      </c>
      <c r="V1836" t="s">
        <v>211</v>
      </c>
      <c r="W1836">
        <v>1477</v>
      </c>
      <c r="X1836" t="s">
        <v>2706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45179</v>
      </c>
      <c r="AW1836" s="106">
        <v>3</v>
      </c>
      <c r="AX1836" s="15">
        <f>VLOOKUP(dummy_data!$AU1836,dummy_oppeained!B:C,2,0)</f>
        <v>5</v>
      </c>
      <c r="AY1836" s="22" t="str">
        <f>VLOOKUP(AT1836,dummy_oppeained!B:D,3,0)</f>
        <v>hindeline arvestus (eristav hindamine)</v>
      </c>
      <c r="AZ1836" s="72">
        <f>VLOOKUP(AS:AS,hinded_abi!B:D,3,0)</f>
        <v>4</v>
      </c>
      <c r="BA1836" s="26">
        <f t="shared" si="84"/>
        <v>20</v>
      </c>
      <c r="BB1836" s="27">
        <f t="shared" si="85"/>
        <v>5</v>
      </c>
      <c r="BC1836" s="95" t="str">
        <f t="shared" si="86"/>
        <v>S00041_39809069669_õppeaine25_45179</v>
      </c>
      <c r="BD1836" s="99">
        <f>COUNTIF($BC$2:BC1836, BC1836)</f>
        <v>2</v>
      </c>
    </row>
    <row r="1837" spans="1:56" hidden="1" x14ac:dyDescent="0.25">
      <c r="A1837" t="s">
        <v>339</v>
      </c>
      <c r="B1837" t="s">
        <v>261</v>
      </c>
      <c r="C1837" t="s">
        <v>113</v>
      </c>
      <c r="D1837" t="s">
        <v>878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0">
        <v>44257</v>
      </c>
      <c r="M1837" s="33">
        <v>45250</v>
      </c>
      <c r="N1837" s="18" t="s">
        <v>299</v>
      </c>
      <c r="O1837" t="s">
        <v>308</v>
      </c>
      <c r="P1837" t="s">
        <v>937</v>
      </c>
      <c r="Q1837" t="s">
        <v>57</v>
      </c>
      <c r="R1837" s="1">
        <v>44447</v>
      </c>
      <c r="S1837" t="s">
        <v>773</v>
      </c>
      <c r="T1837" t="s">
        <v>59</v>
      </c>
      <c r="U1837" t="s">
        <v>120</v>
      </c>
      <c r="V1837" t="s">
        <v>211</v>
      </c>
      <c r="W1837">
        <v>1477</v>
      </c>
      <c r="X1837" t="s">
        <v>2706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45332</v>
      </c>
      <c r="AW1837" s="106">
        <v>3</v>
      </c>
      <c r="AX1837" s="40">
        <f>VLOOKUP(dummy_data!$AU1837,dummy_oppeained!B:C,2,0)</f>
        <v>9</v>
      </c>
      <c r="AY1837" s="22" t="str">
        <f>VLOOKUP(AT1837,dummy_oppeained!B:D,3,0)</f>
        <v>eksam (eristav hindamine)</v>
      </c>
      <c r="AZ1837" s="72">
        <f>VLOOKUP(AS:AS,hinded_abi!B:D,3,0)</f>
        <v>3</v>
      </c>
      <c r="BA1837" s="26">
        <f t="shared" si="84"/>
        <v>27</v>
      </c>
      <c r="BB1837" s="27">
        <f t="shared" si="85"/>
        <v>9</v>
      </c>
      <c r="BC1837" s="95" t="str">
        <f t="shared" si="86"/>
        <v>S00041_39809069669_õppeaine52_45332</v>
      </c>
      <c r="BD1837" s="99">
        <f>COUNTIF($BC$2:BC1837, BC1837)</f>
        <v>2</v>
      </c>
    </row>
    <row r="1838" spans="1:56" hidden="1" x14ac:dyDescent="0.25">
      <c r="A1838" t="s">
        <v>339</v>
      </c>
      <c r="B1838" t="s">
        <v>261</v>
      </c>
      <c r="C1838" t="s">
        <v>113</v>
      </c>
      <c r="D1838" t="s">
        <v>878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0">
        <v>44257</v>
      </c>
      <c r="M1838" s="33">
        <v>45250</v>
      </c>
      <c r="N1838" s="18" t="s">
        <v>299</v>
      </c>
      <c r="O1838" t="s">
        <v>308</v>
      </c>
      <c r="P1838" t="s">
        <v>937</v>
      </c>
      <c r="Q1838" t="s">
        <v>57</v>
      </c>
      <c r="R1838" s="1">
        <v>44447</v>
      </c>
      <c r="S1838" t="s">
        <v>773</v>
      </c>
      <c r="T1838" t="s">
        <v>59</v>
      </c>
      <c r="U1838" t="s">
        <v>120</v>
      </c>
      <c r="V1838" t="s">
        <v>211</v>
      </c>
      <c r="W1838">
        <v>1477</v>
      </c>
      <c r="X1838" t="s">
        <v>2706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44237</v>
      </c>
      <c r="AW1838" s="106">
        <v>3</v>
      </c>
      <c r="AX1838" s="15">
        <f>VLOOKUP(dummy_data!$AU1838,dummy_oppeained!B:C,2,0)</f>
        <v>6</v>
      </c>
      <c r="AY1838" s="22" t="str">
        <f>VLOOKUP(AT1838,dummy_oppeained!B:D,3,0)</f>
        <v>hindeline arvestus (eristav hindamine)</v>
      </c>
      <c r="AZ1838" s="72">
        <f>VLOOKUP(AS:AS,hinded_abi!B:D,3,0)</f>
        <v>2</v>
      </c>
      <c r="BA1838" s="26">
        <f t="shared" si="84"/>
        <v>12</v>
      </c>
      <c r="BB1838" s="27">
        <f t="shared" si="85"/>
        <v>6</v>
      </c>
      <c r="BC1838" s="95" t="str">
        <f t="shared" si="86"/>
        <v>S00041_39809069669_õppeaine30_44237</v>
      </c>
      <c r="BD1838" s="99">
        <f>COUNTIF($BC$2:BC1838, BC1838)</f>
        <v>2</v>
      </c>
    </row>
    <row r="1839" spans="1:56" hidden="1" x14ac:dyDescent="0.25">
      <c r="A1839" t="s">
        <v>339</v>
      </c>
      <c r="B1839" t="s">
        <v>261</v>
      </c>
      <c r="C1839" t="s">
        <v>113</v>
      </c>
      <c r="D1839" t="s">
        <v>878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0">
        <v>44257</v>
      </c>
      <c r="M1839" s="33">
        <v>45250</v>
      </c>
      <c r="N1839" s="18" t="s">
        <v>299</v>
      </c>
      <c r="O1839" t="s">
        <v>308</v>
      </c>
      <c r="P1839" t="s">
        <v>937</v>
      </c>
      <c r="Q1839" t="s">
        <v>57</v>
      </c>
      <c r="R1839" s="1">
        <v>44447</v>
      </c>
      <c r="S1839" t="s">
        <v>773</v>
      </c>
      <c r="T1839" t="s">
        <v>59</v>
      </c>
      <c r="U1839" t="s">
        <v>120</v>
      </c>
      <c r="V1839" t="s">
        <v>211</v>
      </c>
      <c r="W1839">
        <v>1477</v>
      </c>
      <c r="X1839" t="s">
        <v>2706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44967</v>
      </c>
      <c r="AW1839" s="106">
        <v>3</v>
      </c>
      <c r="AX1839" s="40">
        <f>VLOOKUP(dummy_data!$AU1839,dummy_oppeained!B:C,2,0)</f>
        <v>5</v>
      </c>
      <c r="AY1839" s="22" t="str">
        <f>VLOOKUP(AT1839,dummy_oppeained!B:D,3,0)</f>
        <v>hindeline arvestus (eristav hindamine)</v>
      </c>
      <c r="AZ1839" s="72">
        <f>VLOOKUP(AS:AS,hinded_abi!B:D,3,0)</f>
        <v>0</v>
      </c>
      <c r="BA1839" s="26">
        <f t="shared" si="84"/>
        <v>0</v>
      </c>
      <c r="BB1839" s="27">
        <f t="shared" si="85"/>
        <v>5</v>
      </c>
      <c r="BC1839" s="95" t="str">
        <f t="shared" si="86"/>
        <v>S00041_39809069669_õppeaine67_44967</v>
      </c>
      <c r="BD1839" s="99">
        <f>COUNTIF($BC$2:BC1839, BC1839)</f>
        <v>2</v>
      </c>
    </row>
    <row r="1840" spans="1:56" hidden="1" x14ac:dyDescent="0.25">
      <c r="A1840" t="s">
        <v>339</v>
      </c>
      <c r="B1840" t="s">
        <v>261</v>
      </c>
      <c r="C1840" t="s">
        <v>113</v>
      </c>
      <c r="D1840" t="s">
        <v>878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0">
        <v>44257</v>
      </c>
      <c r="M1840" s="33">
        <v>45250</v>
      </c>
      <c r="N1840" s="18" t="s">
        <v>299</v>
      </c>
      <c r="O1840" t="s">
        <v>308</v>
      </c>
      <c r="P1840" t="s">
        <v>937</v>
      </c>
      <c r="Q1840" t="s">
        <v>57</v>
      </c>
      <c r="R1840" s="1">
        <v>44447</v>
      </c>
      <c r="S1840" t="s">
        <v>773</v>
      </c>
      <c r="T1840" t="s">
        <v>59</v>
      </c>
      <c r="U1840" t="s">
        <v>120</v>
      </c>
      <c r="V1840" t="s">
        <v>211</v>
      </c>
      <c r="W1840">
        <v>1477</v>
      </c>
      <c r="X1840" t="s">
        <v>2706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44237</v>
      </c>
      <c r="AW1840" s="106">
        <v>3</v>
      </c>
      <c r="AX1840" s="15">
        <f>VLOOKUP(dummy_data!$AU1840,dummy_oppeained!B:C,2,0)</f>
        <v>2</v>
      </c>
      <c r="AY1840" s="22" t="str">
        <f>VLOOKUP(AT1840,dummy_oppeained!B:D,3,0)</f>
        <v>arvestus (mitteeristav)</v>
      </c>
      <c r="AZ1840" s="72" t="str">
        <f>VLOOKUP(AS:AS,hinded_abi!B:D,3,0)</f>
        <v>NULL</v>
      </c>
      <c r="BA1840" s="26" t="str">
        <f t="shared" si="84"/>
        <v/>
      </c>
      <c r="BB1840" s="27">
        <f t="shared" si="85"/>
        <v>0</v>
      </c>
      <c r="BC1840" s="95" t="str">
        <f t="shared" si="86"/>
        <v>S00041_39809069669_õppeaine89_44237</v>
      </c>
      <c r="BD1840" s="99">
        <f>COUNTIF($BC$2:BC1840, BC1840)</f>
        <v>2</v>
      </c>
    </row>
    <row r="1841" spans="1:56" hidden="1" x14ac:dyDescent="0.25">
      <c r="A1841" t="s">
        <v>339</v>
      </c>
      <c r="B1841" t="s">
        <v>261</v>
      </c>
      <c r="C1841" t="s">
        <v>113</v>
      </c>
      <c r="D1841" t="s">
        <v>878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0">
        <v>44257</v>
      </c>
      <c r="M1841" s="33">
        <v>45250</v>
      </c>
      <c r="N1841" s="18" t="s">
        <v>299</v>
      </c>
      <c r="O1841" t="s">
        <v>308</v>
      </c>
      <c r="P1841" t="s">
        <v>937</v>
      </c>
      <c r="Q1841" t="s">
        <v>57</v>
      </c>
      <c r="R1841" s="1">
        <v>44447</v>
      </c>
      <c r="S1841" t="s">
        <v>773</v>
      </c>
      <c r="T1841" t="s">
        <v>59</v>
      </c>
      <c r="U1841" t="s">
        <v>120</v>
      </c>
      <c r="V1841" t="s">
        <v>211</v>
      </c>
      <c r="W1841">
        <v>1477</v>
      </c>
      <c r="X1841" t="s">
        <v>2706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45545</v>
      </c>
      <c r="AW1841" s="106">
        <v>3</v>
      </c>
      <c r="AX1841" s="40">
        <f>VLOOKUP(dummy_data!$AU1841,dummy_oppeained!B:C,2,0)</f>
        <v>6</v>
      </c>
      <c r="AY1841" s="22" t="str">
        <f>VLOOKUP(AT1841,dummy_oppeained!B:D,3,0)</f>
        <v>hindeline arvestus (eristav hindamine)</v>
      </c>
      <c r="AZ1841" s="72">
        <f>VLOOKUP(AS:AS,hinded_abi!B:D,3,0)</f>
        <v>0</v>
      </c>
      <c r="BA1841" s="26">
        <f t="shared" si="84"/>
        <v>0</v>
      </c>
      <c r="BB1841" s="27">
        <f t="shared" si="85"/>
        <v>6</v>
      </c>
      <c r="BC1841" s="95" t="str">
        <f t="shared" si="86"/>
        <v>S00041_39809069669_õppeaine92_45545</v>
      </c>
      <c r="BD1841" s="99">
        <f>COUNTIF($BC$2:BC1841, BC1841)</f>
        <v>2</v>
      </c>
    </row>
    <row r="1842" spans="1:56" hidden="1" x14ac:dyDescent="0.25">
      <c r="A1842" t="s">
        <v>339</v>
      </c>
      <c r="B1842" t="s">
        <v>261</v>
      </c>
      <c r="C1842" t="s">
        <v>113</v>
      </c>
      <c r="D1842" t="s">
        <v>878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0">
        <v>44257</v>
      </c>
      <c r="M1842" s="33">
        <v>45250</v>
      </c>
      <c r="N1842" s="18" t="s">
        <v>299</v>
      </c>
      <c r="O1842" t="s">
        <v>308</v>
      </c>
      <c r="P1842" t="s">
        <v>937</v>
      </c>
      <c r="Q1842" t="s">
        <v>57</v>
      </c>
      <c r="R1842" s="1">
        <v>44447</v>
      </c>
      <c r="S1842" t="s">
        <v>773</v>
      </c>
      <c r="T1842" t="s">
        <v>59</v>
      </c>
      <c r="U1842" t="s">
        <v>120</v>
      </c>
      <c r="V1842" t="s">
        <v>211</v>
      </c>
      <c r="W1842">
        <v>1477</v>
      </c>
      <c r="X1842" t="s">
        <v>2706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44967</v>
      </c>
      <c r="AW1842" s="106">
        <v>3</v>
      </c>
      <c r="AX1842" s="15">
        <f>VLOOKUP(dummy_data!$AU1842,dummy_oppeained!B:C,2,0)</f>
        <v>3</v>
      </c>
      <c r="AY1842" s="22" t="str">
        <f>VLOOKUP(AT1842,dummy_oppeained!B:D,3,0)</f>
        <v>arvestus (mitteeristav)</v>
      </c>
      <c r="AZ1842" s="72">
        <f>VLOOKUP(AS:AS,hinded_abi!B:D,3,0)</f>
        <v>0</v>
      </c>
      <c r="BA1842" s="26">
        <f t="shared" si="84"/>
        <v>0</v>
      </c>
      <c r="BB1842" s="27">
        <f t="shared" si="85"/>
        <v>0</v>
      </c>
      <c r="BC1842" s="95" t="str">
        <f t="shared" si="86"/>
        <v>S00041_39809069669_õppeaine31_44967</v>
      </c>
      <c r="BD1842" s="99">
        <f>COUNTIF($BC$2:BC1842, BC1842)</f>
        <v>2</v>
      </c>
    </row>
    <row r="1843" spans="1:56" hidden="1" x14ac:dyDescent="0.25">
      <c r="A1843" t="s">
        <v>339</v>
      </c>
      <c r="B1843" t="s">
        <v>261</v>
      </c>
      <c r="C1843" t="s">
        <v>113</v>
      </c>
      <c r="D1843" t="s">
        <v>878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0">
        <v>44257</v>
      </c>
      <c r="M1843" s="33">
        <v>45250</v>
      </c>
      <c r="N1843" s="18" t="s">
        <v>299</v>
      </c>
      <c r="O1843" t="s">
        <v>308</v>
      </c>
      <c r="P1843" t="s">
        <v>937</v>
      </c>
      <c r="Q1843" t="s">
        <v>57</v>
      </c>
      <c r="R1843" s="1">
        <v>44447</v>
      </c>
      <c r="S1843" t="s">
        <v>773</v>
      </c>
      <c r="T1843" t="s">
        <v>59</v>
      </c>
      <c r="U1843" t="s">
        <v>120</v>
      </c>
      <c r="V1843" t="s">
        <v>211</v>
      </c>
      <c r="W1843">
        <v>1477</v>
      </c>
      <c r="X1843" t="s">
        <v>2706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44814</v>
      </c>
      <c r="AW1843" s="106">
        <v>3</v>
      </c>
      <c r="AX1843" s="40">
        <f>VLOOKUP(dummy_data!$AU1843,dummy_oppeained!B:C,2,0)</f>
        <v>3</v>
      </c>
      <c r="AY1843" s="22" t="str">
        <f>VLOOKUP(AT1843,dummy_oppeained!B:D,3,0)</f>
        <v>arvestus (mitteeristav)</v>
      </c>
      <c r="AZ1843" s="72" t="str">
        <f>VLOOKUP(AS:AS,hinded_abi!B:D,3,0)</f>
        <v>NULL</v>
      </c>
      <c r="BA1843" s="26" t="str">
        <f t="shared" si="84"/>
        <v/>
      </c>
      <c r="BB1843" s="27">
        <f t="shared" si="85"/>
        <v>0</v>
      </c>
      <c r="BC1843" s="95" t="str">
        <f t="shared" si="86"/>
        <v>S00041_39809069669_õppeaine29_44814</v>
      </c>
      <c r="BD1843" s="99">
        <f>COUNTIF($BC$2:BC1843, BC1843)</f>
        <v>2</v>
      </c>
    </row>
    <row r="1844" spans="1:56" hidden="1" x14ac:dyDescent="0.25">
      <c r="A1844" t="s">
        <v>339</v>
      </c>
      <c r="B1844" t="s">
        <v>261</v>
      </c>
      <c r="C1844" t="s">
        <v>113</v>
      </c>
      <c r="D1844" t="s">
        <v>878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0">
        <v>44257</v>
      </c>
      <c r="M1844" s="33">
        <v>45250</v>
      </c>
      <c r="N1844" s="18" t="s">
        <v>299</v>
      </c>
      <c r="O1844" t="s">
        <v>308</v>
      </c>
      <c r="P1844" t="s">
        <v>937</v>
      </c>
      <c r="Q1844" t="s">
        <v>57</v>
      </c>
      <c r="R1844" s="1">
        <v>44447</v>
      </c>
      <c r="S1844" t="s">
        <v>773</v>
      </c>
      <c r="T1844" t="s">
        <v>59</v>
      </c>
      <c r="U1844" t="s">
        <v>120</v>
      </c>
      <c r="V1844" t="s">
        <v>211</v>
      </c>
      <c r="W1844">
        <v>1477</v>
      </c>
      <c r="X1844" t="s">
        <v>2706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45698</v>
      </c>
      <c r="AW1844" s="106">
        <v>3</v>
      </c>
      <c r="AX1844" s="15">
        <f>VLOOKUP(dummy_data!$AU1844,dummy_oppeained!B:C,2,0)</f>
        <v>3</v>
      </c>
      <c r="AY1844" s="22" t="str">
        <f>VLOOKUP(AT1844,dummy_oppeained!B:D,3,0)</f>
        <v>arvestus (mitteeristav)</v>
      </c>
      <c r="AZ1844" s="72" t="str">
        <f>VLOOKUP(AS:AS,hinded_abi!B:D,3,0)</f>
        <v>NULL</v>
      </c>
      <c r="BA1844" s="26" t="str">
        <f t="shared" si="84"/>
        <v/>
      </c>
      <c r="BB1844" s="27">
        <f t="shared" si="85"/>
        <v>0</v>
      </c>
      <c r="BC1844" s="95" t="str">
        <f t="shared" si="86"/>
        <v>S00041_39809069669_õppeaine48_45698</v>
      </c>
      <c r="BD1844" s="99">
        <f>COUNTIF($BC$2:BC1844, BC1844)</f>
        <v>2</v>
      </c>
    </row>
    <row r="1845" spans="1:56" hidden="1" x14ac:dyDescent="0.25">
      <c r="A1845" t="s">
        <v>339</v>
      </c>
      <c r="B1845" t="s">
        <v>261</v>
      </c>
      <c r="C1845" t="s">
        <v>113</v>
      </c>
      <c r="D1845" t="s">
        <v>878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0">
        <v>44257</v>
      </c>
      <c r="M1845" s="33">
        <v>45250</v>
      </c>
      <c r="N1845" s="18" t="s">
        <v>299</v>
      </c>
      <c r="O1845" t="s">
        <v>308</v>
      </c>
      <c r="P1845" t="s">
        <v>937</v>
      </c>
      <c r="Q1845" t="s">
        <v>57</v>
      </c>
      <c r="R1845" s="1">
        <v>44447</v>
      </c>
      <c r="S1845" t="s">
        <v>773</v>
      </c>
      <c r="T1845" t="s">
        <v>59</v>
      </c>
      <c r="U1845" t="s">
        <v>120</v>
      </c>
      <c r="V1845" t="s">
        <v>211</v>
      </c>
      <c r="W1845">
        <v>1477</v>
      </c>
      <c r="X1845" t="s">
        <v>2706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44967</v>
      </c>
      <c r="AW1845" s="106">
        <v>3</v>
      </c>
      <c r="AX1845" s="40">
        <f>VLOOKUP(dummy_data!$AU1845,dummy_oppeained!B:C,2,0)</f>
        <v>6</v>
      </c>
      <c r="AY1845" s="22" t="str">
        <f>VLOOKUP(AT1845,dummy_oppeained!B:D,3,0)</f>
        <v>hindeline arvestus (eristav hindamine)</v>
      </c>
      <c r="AZ1845" s="72">
        <f>VLOOKUP(AS:AS,hinded_abi!B:D,3,0)</f>
        <v>0</v>
      </c>
      <c r="BA1845" s="26">
        <f t="shared" si="84"/>
        <v>0</v>
      </c>
      <c r="BB1845" s="27">
        <f t="shared" si="85"/>
        <v>6</v>
      </c>
      <c r="BC1845" s="95" t="str">
        <f t="shared" si="86"/>
        <v>S00041_39809069669_õppeaine28_44967</v>
      </c>
      <c r="BD1845" s="99">
        <f>COUNTIF($BC$2:BC1845, BC1845)</f>
        <v>2</v>
      </c>
    </row>
    <row r="1846" spans="1:56" hidden="1" x14ac:dyDescent="0.25">
      <c r="A1846" t="s">
        <v>339</v>
      </c>
      <c r="B1846" t="s">
        <v>261</v>
      </c>
      <c r="C1846" t="s">
        <v>113</v>
      </c>
      <c r="D1846" t="s">
        <v>878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0">
        <v>44257</v>
      </c>
      <c r="M1846" s="33">
        <v>45250</v>
      </c>
      <c r="N1846" s="18" t="s">
        <v>299</v>
      </c>
      <c r="O1846" t="s">
        <v>308</v>
      </c>
      <c r="P1846" t="s">
        <v>937</v>
      </c>
      <c r="Q1846" t="s">
        <v>57</v>
      </c>
      <c r="R1846" s="1">
        <v>44447</v>
      </c>
      <c r="S1846" t="s">
        <v>773</v>
      </c>
      <c r="T1846" t="s">
        <v>59</v>
      </c>
      <c r="U1846" t="s">
        <v>120</v>
      </c>
      <c r="V1846" t="s">
        <v>211</v>
      </c>
      <c r="W1846">
        <v>1477</v>
      </c>
      <c r="X1846" t="s">
        <v>2706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45179</v>
      </c>
      <c r="AW1846" s="106">
        <v>3</v>
      </c>
      <c r="AX1846" s="15">
        <f>VLOOKUP(dummy_data!$AU1846,dummy_oppeained!B:C,2,0)</f>
        <v>6</v>
      </c>
      <c r="AY1846" s="22" t="str">
        <f>VLOOKUP(AT1846,dummy_oppeained!B:D,3,0)</f>
        <v>hindeline arvestus (eristav hindamine)</v>
      </c>
      <c r="AZ1846" s="72">
        <f>VLOOKUP(AS:AS,hinded_abi!B:D,3,0)</f>
        <v>1</v>
      </c>
      <c r="BA1846" s="26">
        <f t="shared" si="84"/>
        <v>6</v>
      </c>
      <c r="BB1846" s="27">
        <f t="shared" si="85"/>
        <v>6</v>
      </c>
      <c r="BC1846" s="95" t="str">
        <f t="shared" si="86"/>
        <v>S00041_39809069669_õppeaine16_45179</v>
      </c>
      <c r="BD1846" s="99">
        <f>COUNTIF($BC$2:BC1846, BC1846)</f>
        <v>2</v>
      </c>
    </row>
    <row r="1847" spans="1:56" hidden="1" x14ac:dyDescent="0.25">
      <c r="A1847" t="s">
        <v>339</v>
      </c>
      <c r="B1847" t="s">
        <v>261</v>
      </c>
      <c r="C1847" t="s">
        <v>113</v>
      </c>
      <c r="D1847" t="s">
        <v>878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0">
        <v>44257</v>
      </c>
      <c r="M1847" s="33">
        <v>45250</v>
      </c>
      <c r="N1847" s="18" t="s">
        <v>299</v>
      </c>
      <c r="O1847" t="s">
        <v>308</v>
      </c>
      <c r="P1847" t="s">
        <v>937</v>
      </c>
      <c r="Q1847" t="s">
        <v>57</v>
      </c>
      <c r="R1847" s="1">
        <v>44447</v>
      </c>
      <c r="S1847" t="s">
        <v>773</v>
      </c>
      <c r="T1847" t="s">
        <v>59</v>
      </c>
      <c r="U1847" t="s">
        <v>120</v>
      </c>
      <c r="V1847" t="s">
        <v>211</v>
      </c>
      <c r="W1847">
        <v>1477</v>
      </c>
      <c r="X1847" t="s">
        <v>2706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45698</v>
      </c>
      <c r="AW1847" s="106">
        <v>3</v>
      </c>
      <c r="AX1847" s="40">
        <f>VLOOKUP(dummy_data!$AU1847,dummy_oppeained!B:C,2,0)</f>
        <v>9</v>
      </c>
      <c r="AY1847" s="22" t="str">
        <f>VLOOKUP(AT1847,dummy_oppeained!B:D,3,0)</f>
        <v>eksam (eristav hindamine)</v>
      </c>
      <c r="AZ1847" s="72">
        <f>VLOOKUP(AS:AS,hinded_abi!B:D,3,0)</f>
        <v>0</v>
      </c>
      <c r="BA1847" s="26">
        <f t="shared" si="84"/>
        <v>0</v>
      </c>
      <c r="BB1847" s="27">
        <f t="shared" si="85"/>
        <v>9</v>
      </c>
      <c r="BC1847" s="95" t="str">
        <f t="shared" si="86"/>
        <v>S00041_39809069669_õppeaine94_45698</v>
      </c>
      <c r="BD1847" s="99">
        <f>COUNTIF($BC$2:BC1847, BC1847)</f>
        <v>2</v>
      </c>
    </row>
    <row r="1848" spans="1:56" hidden="1" x14ac:dyDescent="0.25">
      <c r="A1848" t="s">
        <v>339</v>
      </c>
      <c r="B1848" t="s">
        <v>261</v>
      </c>
      <c r="C1848" t="s">
        <v>113</v>
      </c>
      <c r="D1848" t="s">
        <v>878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0">
        <v>44257</v>
      </c>
      <c r="M1848" s="33">
        <v>45250</v>
      </c>
      <c r="N1848" s="18" t="s">
        <v>299</v>
      </c>
      <c r="O1848" t="s">
        <v>308</v>
      </c>
      <c r="P1848" t="s">
        <v>937</v>
      </c>
      <c r="Q1848" t="s">
        <v>57</v>
      </c>
      <c r="R1848" s="1">
        <v>44447</v>
      </c>
      <c r="S1848" t="s">
        <v>773</v>
      </c>
      <c r="T1848" t="s">
        <v>59</v>
      </c>
      <c r="U1848" t="s">
        <v>120</v>
      </c>
      <c r="V1848" t="s">
        <v>211</v>
      </c>
      <c r="W1848">
        <v>1477</v>
      </c>
      <c r="X1848" t="s">
        <v>2706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45545</v>
      </c>
      <c r="AW1848" s="106">
        <v>3</v>
      </c>
      <c r="AX1848" s="15">
        <f>VLOOKUP(dummy_data!$AU1848,dummy_oppeained!B:C,2,0)</f>
        <v>8</v>
      </c>
      <c r="AY1848" s="22" t="str">
        <f>VLOOKUP(AT1848,dummy_oppeained!B:D,3,0)</f>
        <v>eksam (eristav hindamine)</v>
      </c>
      <c r="AZ1848" s="72">
        <f>VLOOKUP(AS:AS,hinded_abi!B:D,3,0)</f>
        <v>1</v>
      </c>
      <c r="BA1848" s="26">
        <f t="shared" si="84"/>
        <v>8</v>
      </c>
      <c r="BB1848" s="27">
        <f t="shared" si="85"/>
        <v>8</v>
      </c>
      <c r="BC1848" s="95" t="str">
        <f t="shared" si="86"/>
        <v>S00041_39809069669_õppeaine23_45545</v>
      </c>
      <c r="BD1848" s="99">
        <f>COUNTIF($BC$2:BC1848, BC1848)</f>
        <v>2</v>
      </c>
    </row>
    <row r="1849" spans="1:56" hidden="1" x14ac:dyDescent="0.25">
      <c r="A1849" t="s">
        <v>362</v>
      </c>
      <c r="B1849" t="s">
        <v>252</v>
      </c>
      <c r="C1849" t="s">
        <v>156</v>
      </c>
      <c r="D1849" t="s">
        <v>911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3">
        <v>44537</v>
      </c>
      <c r="N1849" s="18" t="s">
        <v>316</v>
      </c>
      <c r="O1849" s="1" t="s">
        <v>53</v>
      </c>
      <c r="P1849" t="s">
        <v>938</v>
      </c>
      <c r="Q1849" t="s">
        <v>10</v>
      </c>
      <c r="R1849" s="1">
        <v>44996</v>
      </c>
      <c r="S1849" t="s">
        <v>773</v>
      </c>
      <c r="T1849" t="s">
        <v>59</v>
      </c>
      <c r="U1849" t="s">
        <v>176</v>
      </c>
      <c r="V1849" t="s">
        <v>265</v>
      </c>
      <c r="W1849">
        <v>1479</v>
      </c>
      <c r="X1849" t="s">
        <v>2706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44237</v>
      </c>
      <c r="AW1849" s="106">
        <v>3.5</v>
      </c>
      <c r="AX1849" s="40">
        <f>VLOOKUP(dummy_data!$AU1849,dummy_oppeained!B:C,2,0)</f>
        <v>9</v>
      </c>
      <c r="AY1849" s="22" t="str">
        <f>VLOOKUP(AT1849,dummy_oppeained!B:D,3,0)</f>
        <v>eksam (eristav hindamine)</v>
      </c>
      <c r="AZ1849" s="72">
        <f>VLOOKUP(AS:AS,hinded_abi!B:D,3,0)</f>
        <v>0</v>
      </c>
      <c r="BA1849" s="26">
        <f t="shared" si="84"/>
        <v>0</v>
      </c>
      <c r="BB1849" s="27">
        <f t="shared" si="85"/>
        <v>9</v>
      </c>
      <c r="BC1849" s="95" t="str">
        <f t="shared" si="86"/>
        <v>S00058_30907199005_õppeaine24_44237</v>
      </c>
      <c r="BD1849" s="99">
        <f>COUNTIF($BC$2:BC1849, BC1849)</f>
        <v>2</v>
      </c>
    </row>
    <row r="1850" spans="1:56" hidden="1" x14ac:dyDescent="0.25">
      <c r="A1850" t="s">
        <v>362</v>
      </c>
      <c r="B1850" t="s">
        <v>252</v>
      </c>
      <c r="C1850" t="s">
        <v>156</v>
      </c>
      <c r="D1850" t="s">
        <v>911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3">
        <v>44537</v>
      </c>
      <c r="N1850" s="18" t="s">
        <v>316</v>
      </c>
      <c r="O1850" s="1" t="s">
        <v>53</v>
      </c>
      <c r="P1850" t="s">
        <v>938</v>
      </c>
      <c r="Q1850" t="s">
        <v>10</v>
      </c>
      <c r="R1850" s="1">
        <v>44996</v>
      </c>
      <c r="S1850" t="s">
        <v>773</v>
      </c>
      <c r="T1850" t="s">
        <v>59</v>
      </c>
      <c r="U1850" t="s">
        <v>176</v>
      </c>
      <c r="V1850" t="s">
        <v>265</v>
      </c>
      <c r="W1850">
        <v>1479</v>
      </c>
      <c r="X1850" t="s">
        <v>2706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44602</v>
      </c>
      <c r="AW1850" s="106">
        <v>3.5</v>
      </c>
      <c r="AX1850" s="15">
        <f>VLOOKUP(dummy_data!$AU1850,dummy_oppeained!B:C,2,0)</f>
        <v>2</v>
      </c>
      <c r="AY1850" s="22" t="str">
        <f>VLOOKUP(AT1850,dummy_oppeained!B:D,3,0)</f>
        <v>arvestus (mitteeristav)</v>
      </c>
      <c r="AZ1850" s="72">
        <f>VLOOKUP(AS:AS,hinded_abi!B:D,3,0)</f>
        <v>0</v>
      </c>
      <c r="BA1850" s="26">
        <f t="shared" si="84"/>
        <v>0</v>
      </c>
      <c r="BB1850" s="27">
        <f t="shared" si="85"/>
        <v>0</v>
      </c>
      <c r="BC1850" s="95" t="str">
        <f t="shared" si="86"/>
        <v>S00058_30907199005_õppeaine5_44602</v>
      </c>
      <c r="BD1850" s="99">
        <f>COUNTIF($BC$2:BC1850, BC1850)</f>
        <v>2</v>
      </c>
    </row>
    <row r="1851" spans="1:56" hidden="1" x14ac:dyDescent="0.25">
      <c r="A1851" t="s">
        <v>362</v>
      </c>
      <c r="B1851" t="s">
        <v>252</v>
      </c>
      <c r="C1851" t="s">
        <v>156</v>
      </c>
      <c r="D1851" t="s">
        <v>911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3">
        <v>44537</v>
      </c>
      <c r="N1851" s="18" t="s">
        <v>316</v>
      </c>
      <c r="O1851" s="1" t="s">
        <v>53</v>
      </c>
      <c r="P1851" t="s">
        <v>938</v>
      </c>
      <c r="Q1851" t="s">
        <v>10</v>
      </c>
      <c r="R1851" s="1">
        <v>44996</v>
      </c>
      <c r="S1851" t="s">
        <v>773</v>
      </c>
      <c r="T1851" t="s">
        <v>59</v>
      </c>
      <c r="U1851" t="s">
        <v>176</v>
      </c>
      <c r="V1851" t="s">
        <v>265</v>
      </c>
      <c r="W1851">
        <v>1479</v>
      </c>
      <c r="X1851" t="s">
        <v>2706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44449</v>
      </c>
      <c r="AW1851" s="106">
        <v>3.5</v>
      </c>
      <c r="AX1851" s="40">
        <f>VLOOKUP(dummy_data!$AU1851,dummy_oppeained!B:C,2,0)</f>
        <v>3</v>
      </c>
      <c r="AY1851" s="22" t="str">
        <f>VLOOKUP(AT1851,dummy_oppeained!B:D,3,0)</f>
        <v>arvestus (mitteeristav)</v>
      </c>
      <c r="AZ1851" s="72">
        <f>VLOOKUP(AS:AS,hinded_abi!B:D,3,0)</f>
        <v>0</v>
      </c>
      <c r="BA1851" s="26">
        <f t="shared" si="84"/>
        <v>0</v>
      </c>
      <c r="BB1851" s="27">
        <f t="shared" si="85"/>
        <v>0</v>
      </c>
      <c r="BC1851" s="95" t="str">
        <f t="shared" si="86"/>
        <v>S00058_30907199005_õppeaine77_44449</v>
      </c>
      <c r="BD1851" s="99">
        <f>COUNTIF($BC$2:BC1851, BC1851)</f>
        <v>2</v>
      </c>
    </row>
    <row r="1852" spans="1:56" hidden="1" x14ac:dyDescent="0.25">
      <c r="A1852" t="s">
        <v>362</v>
      </c>
      <c r="B1852" t="s">
        <v>252</v>
      </c>
      <c r="C1852" t="s">
        <v>156</v>
      </c>
      <c r="D1852" t="s">
        <v>911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3">
        <v>44537</v>
      </c>
      <c r="N1852" s="18" t="s">
        <v>316</v>
      </c>
      <c r="O1852" s="1" t="s">
        <v>53</v>
      </c>
      <c r="P1852" t="s">
        <v>938</v>
      </c>
      <c r="Q1852" t="s">
        <v>10</v>
      </c>
      <c r="R1852" s="1">
        <v>44996</v>
      </c>
      <c r="S1852" t="s">
        <v>773</v>
      </c>
      <c r="T1852" t="s">
        <v>59</v>
      </c>
      <c r="U1852" t="s">
        <v>176</v>
      </c>
      <c r="V1852" t="s">
        <v>265</v>
      </c>
      <c r="W1852">
        <v>1479</v>
      </c>
      <c r="X1852" t="s">
        <v>2706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45179</v>
      </c>
      <c r="AW1852" s="106">
        <v>3.5</v>
      </c>
      <c r="AX1852" s="15">
        <f>VLOOKUP(dummy_data!$AU1852,dummy_oppeained!B:C,2,0)</f>
        <v>6</v>
      </c>
      <c r="AY1852" s="22" t="str">
        <f>VLOOKUP(AT1852,dummy_oppeained!B:D,3,0)</f>
        <v>hindeline arvestus (eristav hindamine)</v>
      </c>
      <c r="AZ1852" s="72">
        <f>VLOOKUP(AS:AS,hinded_abi!B:D,3,0)</f>
        <v>4</v>
      </c>
      <c r="BA1852" s="26">
        <f t="shared" si="84"/>
        <v>24</v>
      </c>
      <c r="BB1852" s="27">
        <f t="shared" si="85"/>
        <v>6</v>
      </c>
      <c r="BC1852" s="95" t="str">
        <f t="shared" si="86"/>
        <v>S00058_30907199005_õppeaine42_45179</v>
      </c>
      <c r="BD1852" s="99">
        <f>COUNTIF($BC$2:BC1852, BC1852)</f>
        <v>2</v>
      </c>
    </row>
    <row r="1853" spans="1:56" hidden="1" x14ac:dyDescent="0.25">
      <c r="A1853" t="s">
        <v>362</v>
      </c>
      <c r="B1853" t="s">
        <v>252</v>
      </c>
      <c r="C1853" t="s">
        <v>156</v>
      </c>
      <c r="D1853" t="s">
        <v>911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3">
        <v>44537</v>
      </c>
      <c r="N1853" s="18" t="s">
        <v>316</v>
      </c>
      <c r="O1853" s="1" t="s">
        <v>53</v>
      </c>
      <c r="P1853" t="s">
        <v>938</v>
      </c>
      <c r="Q1853" t="s">
        <v>10</v>
      </c>
      <c r="R1853" s="1">
        <v>44996</v>
      </c>
      <c r="S1853" t="s">
        <v>773</v>
      </c>
      <c r="T1853" t="s">
        <v>59</v>
      </c>
      <c r="U1853" t="s">
        <v>176</v>
      </c>
      <c r="V1853" t="s">
        <v>265</v>
      </c>
      <c r="W1853">
        <v>1479</v>
      </c>
      <c r="X1853" t="s">
        <v>2706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44602</v>
      </c>
      <c r="AW1853" s="106">
        <v>3.5</v>
      </c>
      <c r="AX1853" s="40">
        <f>VLOOKUP(dummy_data!$AU1853,dummy_oppeained!B:C,2,0)</f>
        <v>9</v>
      </c>
      <c r="AY1853" s="22" t="str">
        <f>VLOOKUP(AT1853,dummy_oppeained!B:D,3,0)</f>
        <v>eksam (eristav hindamine)</v>
      </c>
      <c r="AZ1853" s="72">
        <f>VLOOKUP(AS:AS,hinded_abi!B:D,3,0)</f>
        <v>0</v>
      </c>
      <c r="BA1853" s="26">
        <f t="shared" si="84"/>
        <v>0</v>
      </c>
      <c r="BB1853" s="27">
        <f t="shared" si="85"/>
        <v>9</v>
      </c>
      <c r="BC1853" s="95" t="str">
        <f t="shared" si="86"/>
        <v>S00058_30907199005_õppeaine80_44602</v>
      </c>
      <c r="BD1853" s="99">
        <f>COUNTIF($BC$2:BC1853, BC1853)</f>
        <v>2</v>
      </c>
    </row>
    <row r="1854" spans="1:56" hidden="1" x14ac:dyDescent="0.25">
      <c r="A1854" t="s">
        <v>362</v>
      </c>
      <c r="B1854" t="s">
        <v>252</v>
      </c>
      <c r="C1854" t="s">
        <v>156</v>
      </c>
      <c r="D1854" t="s">
        <v>911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3">
        <v>44537</v>
      </c>
      <c r="N1854" s="18" t="s">
        <v>316</v>
      </c>
      <c r="O1854" s="1" t="s">
        <v>53</v>
      </c>
      <c r="P1854" t="s">
        <v>938</v>
      </c>
      <c r="Q1854" t="s">
        <v>10</v>
      </c>
      <c r="R1854" s="1">
        <v>44996</v>
      </c>
      <c r="S1854" t="s">
        <v>773</v>
      </c>
      <c r="T1854" t="s">
        <v>59</v>
      </c>
      <c r="U1854" t="s">
        <v>176</v>
      </c>
      <c r="V1854" t="s">
        <v>265</v>
      </c>
      <c r="W1854">
        <v>1479</v>
      </c>
      <c r="X1854" t="s">
        <v>2706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45698</v>
      </c>
      <c r="AW1854" s="106">
        <v>3.5</v>
      </c>
      <c r="AX1854" s="15">
        <f>VLOOKUP(dummy_data!$AU1854,dummy_oppeained!B:C,2,0)</f>
        <v>6</v>
      </c>
      <c r="AY1854" s="22" t="str">
        <f>VLOOKUP(AT1854,dummy_oppeained!B:D,3,0)</f>
        <v>hindeline arvestus (eristav hindamine)</v>
      </c>
      <c r="AZ1854" s="72">
        <f>VLOOKUP(AS:AS,hinded_abi!B:D,3,0)</f>
        <v>4</v>
      </c>
      <c r="BA1854" s="26">
        <f t="shared" si="84"/>
        <v>24</v>
      </c>
      <c r="BB1854" s="27">
        <f t="shared" si="85"/>
        <v>6</v>
      </c>
      <c r="BC1854" s="95" t="str">
        <f t="shared" si="86"/>
        <v>S00058_30907199005_õppeaine64_45698</v>
      </c>
      <c r="BD1854" s="99">
        <f>COUNTIF($BC$2:BC1854, BC1854)</f>
        <v>2</v>
      </c>
    </row>
    <row r="1855" spans="1:56" hidden="1" x14ac:dyDescent="0.25">
      <c r="A1855" t="s">
        <v>362</v>
      </c>
      <c r="B1855" t="s">
        <v>252</v>
      </c>
      <c r="C1855" t="s">
        <v>156</v>
      </c>
      <c r="D1855" t="s">
        <v>911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3">
        <v>44537</v>
      </c>
      <c r="N1855" s="18" t="s">
        <v>316</v>
      </c>
      <c r="O1855" s="1" t="s">
        <v>53</v>
      </c>
      <c r="P1855" t="s">
        <v>938</v>
      </c>
      <c r="Q1855" t="s">
        <v>10</v>
      </c>
      <c r="R1855" s="1">
        <v>44996</v>
      </c>
      <c r="S1855" t="s">
        <v>773</v>
      </c>
      <c r="T1855" t="s">
        <v>59</v>
      </c>
      <c r="U1855" t="s">
        <v>176</v>
      </c>
      <c r="V1855" t="s">
        <v>265</v>
      </c>
      <c r="W1855">
        <v>1479</v>
      </c>
      <c r="X1855" t="s">
        <v>2706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45179</v>
      </c>
      <c r="AW1855" s="106">
        <v>3.5</v>
      </c>
      <c r="AX1855" s="40">
        <f>VLOOKUP(dummy_data!$AU1855,dummy_oppeained!B:C,2,0)</f>
        <v>2</v>
      </c>
      <c r="AY1855" s="22" t="str">
        <f>VLOOKUP(AT1855,dummy_oppeained!B:D,3,0)</f>
        <v>arvestus (mitteeristav)</v>
      </c>
      <c r="AZ1855" s="72">
        <f>VLOOKUP(AS:AS,hinded_abi!B:D,3,0)</f>
        <v>0</v>
      </c>
      <c r="BA1855" s="26">
        <f t="shared" si="84"/>
        <v>0</v>
      </c>
      <c r="BB1855" s="27">
        <f t="shared" si="85"/>
        <v>0</v>
      </c>
      <c r="BC1855" s="95" t="str">
        <f t="shared" si="86"/>
        <v>S00058_30907199005_õppeaine18_45179</v>
      </c>
      <c r="BD1855" s="99">
        <f>COUNTIF($BC$2:BC1855, BC1855)</f>
        <v>2</v>
      </c>
    </row>
    <row r="1856" spans="1:56" hidden="1" x14ac:dyDescent="0.25">
      <c r="A1856" t="s">
        <v>362</v>
      </c>
      <c r="B1856" t="s">
        <v>252</v>
      </c>
      <c r="C1856" t="s">
        <v>156</v>
      </c>
      <c r="D1856" t="s">
        <v>911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3">
        <v>44537</v>
      </c>
      <c r="N1856" s="18" t="s">
        <v>316</v>
      </c>
      <c r="O1856" s="1" t="s">
        <v>53</v>
      </c>
      <c r="P1856" t="s">
        <v>938</v>
      </c>
      <c r="Q1856" t="s">
        <v>10</v>
      </c>
      <c r="R1856" s="1">
        <v>44996</v>
      </c>
      <c r="S1856" t="s">
        <v>773</v>
      </c>
      <c r="T1856" t="s">
        <v>59</v>
      </c>
      <c r="U1856" t="s">
        <v>176</v>
      </c>
      <c r="V1856" t="s">
        <v>265</v>
      </c>
      <c r="W1856">
        <v>1479</v>
      </c>
      <c r="X1856" t="s">
        <v>2706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44237</v>
      </c>
      <c r="AW1856" s="106">
        <v>3.5</v>
      </c>
      <c r="AX1856" s="15">
        <f>VLOOKUP(dummy_data!$AU1856,dummy_oppeained!B:C,2,0)</f>
        <v>6</v>
      </c>
      <c r="AY1856" s="22" t="str">
        <f>VLOOKUP(AT1856,dummy_oppeained!B:D,3,0)</f>
        <v>hindeline arvestus (eristav hindamine)</v>
      </c>
      <c r="AZ1856" s="72">
        <f>VLOOKUP(AS:AS,hinded_abi!B:D,3,0)</f>
        <v>2</v>
      </c>
      <c r="BA1856" s="26">
        <f t="shared" si="84"/>
        <v>12</v>
      </c>
      <c r="BB1856" s="27">
        <f t="shared" si="85"/>
        <v>6</v>
      </c>
      <c r="BC1856" s="95" t="str">
        <f t="shared" si="86"/>
        <v>S00058_30907199005_õppeaine84_44237</v>
      </c>
      <c r="BD1856" s="99">
        <f>COUNTIF($BC$2:BC1856, BC1856)</f>
        <v>2</v>
      </c>
    </row>
    <row r="1857" spans="1:56" hidden="1" x14ac:dyDescent="0.25">
      <c r="A1857" t="s">
        <v>362</v>
      </c>
      <c r="B1857" t="s">
        <v>252</v>
      </c>
      <c r="C1857" t="s">
        <v>156</v>
      </c>
      <c r="D1857" t="s">
        <v>911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3">
        <v>44537</v>
      </c>
      <c r="N1857" s="18" t="s">
        <v>316</v>
      </c>
      <c r="O1857" s="1" t="s">
        <v>53</v>
      </c>
      <c r="P1857" t="s">
        <v>938</v>
      </c>
      <c r="Q1857" t="s">
        <v>10</v>
      </c>
      <c r="R1857" s="1">
        <v>44996</v>
      </c>
      <c r="S1857" t="s">
        <v>773</v>
      </c>
      <c r="T1857" t="s">
        <v>59</v>
      </c>
      <c r="U1857" t="s">
        <v>176</v>
      </c>
      <c r="V1857" t="s">
        <v>265</v>
      </c>
      <c r="W1857">
        <v>1479</v>
      </c>
      <c r="X1857" t="s">
        <v>2706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45910</v>
      </c>
      <c r="AW1857" s="106">
        <v>3.5</v>
      </c>
      <c r="AX1857" s="40">
        <f>VLOOKUP(dummy_data!$AU1857,dummy_oppeained!B:C,2,0)</f>
        <v>8</v>
      </c>
      <c r="AY1857" s="22" t="str">
        <f>VLOOKUP(AT1857,dummy_oppeained!B:D,3,0)</f>
        <v>eksam (eristav hindamine)</v>
      </c>
      <c r="AZ1857" s="72">
        <f>VLOOKUP(AS:AS,hinded_abi!B:D,3,0)</f>
        <v>5</v>
      </c>
      <c r="BA1857" s="26">
        <f t="shared" si="84"/>
        <v>40</v>
      </c>
      <c r="BB1857" s="27">
        <f t="shared" si="85"/>
        <v>8</v>
      </c>
      <c r="BC1857" s="95" t="str">
        <f t="shared" si="86"/>
        <v>S00058_30907199005_õppeaine37_45910</v>
      </c>
      <c r="BD1857" s="99">
        <f>COUNTIF($BC$2:BC1857, BC1857)</f>
        <v>2</v>
      </c>
    </row>
    <row r="1858" spans="1:56" hidden="1" x14ac:dyDescent="0.25">
      <c r="A1858" t="s">
        <v>362</v>
      </c>
      <c r="B1858" t="s">
        <v>252</v>
      </c>
      <c r="C1858" t="s">
        <v>156</v>
      </c>
      <c r="D1858" t="s">
        <v>911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3">
        <v>44537</v>
      </c>
      <c r="N1858" s="18" t="s">
        <v>316</v>
      </c>
      <c r="O1858" s="1" t="s">
        <v>53</v>
      </c>
      <c r="P1858" t="s">
        <v>938</v>
      </c>
      <c r="Q1858" t="s">
        <v>10</v>
      </c>
      <c r="R1858" s="1">
        <v>44996</v>
      </c>
      <c r="S1858" t="s">
        <v>773</v>
      </c>
      <c r="T1858" t="s">
        <v>59</v>
      </c>
      <c r="U1858" t="s">
        <v>176</v>
      </c>
      <c r="V1858" t="s">
        <v>265</v>
      </c>
      <c r="W1858">
        <v>1479</v>
      </c>
      <c r="X1858" t="s">
        <v>2706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44814</v>
      </c>
      <c r="AW1858" s="106">
        <v>3.5</v>
      </c>
      <c r="AX1858" s="15">
        <f>VLOOKUP(dummy_data!$AU1858,dummy_oppeained!B:C,2,0)</f>
        <v>3</v>
      </c>
      <c r="AY1858" s="22" t="str">
        <f>VLOOKUP(AT1858,dummy_oppeained!B:D,3,0)</f>
        <v>arvestus (mitteeristav)</v>
      </c>
      <c r="AZ1858" s="72" t="str">
        <f>VLOOKUP(AS:AS,hinded_abi!B:D,3,0)</f>
        <v>NULL</v>
      </c>
      <c r="BA1858" s="26" t="str">
        <f t="shared" si="84"/>
        <v/>
      </c>
      <c r="BB1858" s="27">
        <f t="shared" si="85"/>
        <v>0</v>
      </c>
      <c r="BC1858" s="95" t="str">
        <f t="shared" si="86"/>
        <v>S00058_30907199005_õppeaine7_44814</v>
      </c>
      <c r="BD1858" s="99">
        <f>COUNTIF($BC$2:BC1858, BC1858)</f>
        <v>2</v>
      </c>
    </row>
    <row r="1859" spans="1:56" hidden="1" x14ac:dyDescent="0.25">
      <c r="A1859" t="s">
        <v>362</v>
      </c>
      <c r="B1859" t="s">
        <v>252</v>
      </c>
      <c r="C1859" t="s">
        <v>156</v>
      </c>
      <c r="D1859" t="s">
        <v>911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3">
        <v>45237</v>
      </c>
      <c r="N1859" s="18" t="s">
        <v>322</v>
      </c>
      <c r="O1859" t="s">
        <v>264</v>
      </c>
      <c r="P1859" t="s">
        <v>938</v>
      </c>
      <c r="Q1859" t="s">
        <v>10</v>
      </c>
      <c r="R1859" s="1">
        <v>44996</v>
      </c>
      <c r="S1859" t="s">
        <v>773</v>
      </c>
      <c r="T1859" t="s">
        <v>59</v>
      </c>
      <c r="U1859" t="s">
        <v>176</v>
      </c>
      <c r="V1859" t="s">
        <v>265</v>
      </c>
      <c r="W1859">
        <v>1479</v>
      </c>
      <c r="X1859" t="s">
        <v>2706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44237</v>
      </c>
      <c r="AW1859" s="106">
        <v>3.5</v>
      </c>
      <c r="AX1859" s="40">
        <f>VLOOKUP(dummy_data!$AU1859,dummy_oppeained!B:C,2,0)</f>
        <v>9</v>
      </c>
      <c r="AY1859" s="22" t="str">
        <f>VLOOKUP(AT1859,dummy_oppeained!B:D,3,0)</f>
        <v>eksam (eristav hindamine)</v>
      </c>
      <c r="AZ1859" s="72">
        <f>VLOOKUP(AS:AS,hinded_abi!B:D,3,0)</f>
        <v>0</v>
      </c>
      <c r="BA1859" s="26">
        <f t="shared" ref="BA1859:BA1922" si="87">IF(AY1859&lt;&gt;"arvestus(mitteeristav)", IF(ISNUMBER(AZ1859), AX1859*AZ1859, ""), "")</f>
        <v>0</v>
      </c>
      <c r="BB1859" s="27">
        <f t="shared" ref="BB1859:BB1922" si="88">IF(AY1859&lt;&gt;"arvestus (mitteeristav)",AX1859,0)</f>
        <v>9</v>
      </c>
      <c r="BC1859" s="95" t="str">
        <f t="shared" ref="BC1859:BC1922" si="89">_xlfn.CONCAT(A1859,"_",E1859,"_",AT1859,"_",AV1859)</f>
        <v>S00058_30907199005_õppeaine24_44237</v>
      </c>
      <c r="BD1859" s="99">
        <f>COUNTIF($BC$2:BC1859, BC1859)</f>
        <v>3</v>
      </c>
    </row>
    <row r="1860" spans="1:56" hidden="1" x14ac:dyDescent="0.25">
      <c r="A1860" t="s">
        <v>362</v>
      </c>
      <c r="B1860" t="s">
        <v>252</v>
      </c>
      <c r="C1860" t="s">
        <v>156</v>
      </c>
      <c r="D1860" t="s">
        <v>911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3">
        <v>45237</v>
      </c>
      <c r="N1860" s="18" t="s">
        <v>322</v>
      </c>
      <c r="O1860" t="s">
        <v>264</v>
      </c>
      <c r="P1860" t="s">
        <v>938</v>
      </c>
      <c r="Q1860" t="s">
        <v>10</v>
      </c>
      <c r="R1860" s="1">
        <v>44996</v>
      </c>
      <c r="S1860" t="s">
        <v>773</v>
      </c>
      <c r="T1860" t="s">
        <v>59</v>
      </c>
      <c r="U1860" t="s">
        <v>176</v>
      </c>
      <c r="V1860" t="s">
        <v>265</v>
      </c>
      <c r="W1860">
        <v>1479</v>
      </c>
      <c r="X1860" t="s">
        <v>2706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44602</v>
      </c>
      <c r="AW1860" s="106">
        <v>3.5</v>
      </c>
      <c r="AX1860" s="15">
        <f>VLOOKUP(dummy_data!$AU1860,dummy_oppeained!B:C,2,0)</f>
        <v>2</v>
      </c>
      <c r="AY1860" s="22" t="str">
        <f>VLOOKUP(AT1860,dummy_oppeained!B:D,3,0)</f>
        <v>arvestus (mitteeristav)</v>
      </c>
      <c r="AZ1860" s="72">
        <f>VLOOKUP(AS:AS,hinded_abi!B:D,3,0)</f>
        <v>0</v>
      </c>
      <c r="BA1860" s="26">
        <f t="shared" si="87"/>
        <v>0</v>
      </c>
      <c r="BB1860" s="27">
        <f t="shared" si="88"/>
        <v>0</v>
      </c>
      <c r="BC1860" s="95" t="str">
        <f t="shared" si="89"/>
        <v>S00058_30907199005_õppeaine5_44602</v>
      </c>
      <c r="BD1860" s="99">
        <f>COUNTIF($BC$2:BC1860, BC1860)</f>
        <v>3</v>
      </c>
    </row>
    <row r="1861" spans="1:56" hidden="1" x14ac:dyDescent="0.25">
      <c r="A1861" t="s">
        <v>362</v>
      </c>
      <c r="B1861" t="s">
        <v>252</v>
      </c>
      <c r="C1861" t="s">
        <v>156</v>
      </c>
      <c r="D1861" t="s">
        <v>911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3">
        <v>45237</v>
      </c>
      <c r="N1861" s="18" t="s">
        <v>322</v>
      </c>
      <c r="O1861" t="s">
        <v>264</v>
      </c>
      <c r="P1861" t="s">
        <v>938</v>
      </c>
      <c r="Q1861" t="s">
        <v>10</v>
      </c>
      <c r="R1861" s="1">
        <v>44996</v>
      </c>
      <c r="S1861" t="s">
        <v>773</v>
      </c>
      <c r="T1861" t="s">
        <v>59</v>
      </c>
      <c r="U1861" t="s">
        <v>176</v>
      </c>
      <c r="V1861" t="s">
        <v>265</v>
      </c>
      <c r="W1861">
        <v>1479</v>
      </c>
      <c r="X1861" t="s">
        <v>2706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44449</v>
      </c>
      <c r="AW1861" s="106">
        <v>3.5</v>
      </c>
      <c r="AX1861" s="40">
        <f>VLOOKUP(dummy_data!$AU1861,dummy_oppeained!B:C,2,0)</f>
        <v>3</v>
      </c>
      <c r="AY1861" s="22" t="str">
        <f>VLOOKUP(AT1861,dummy_oppeained!B:D,3,0)</f>
        <v>arvestus (mitteeristav)</v>
      </c>
      <c r="AZ1861" s="72">
        <f>VLOOKUP(AS:AS,hinded_abi!B:D,3,0)</f>
        <v>0</v>
      </c>
      <c r="BA1861" s="26">
        <f t="shared" si="87"/>
        <v>0</v>
      </c>
      <c r="BB1861" s="27">
        <f t="shared" si="88"/>
        <v>0</v>
      </c>
      <c r="BC1861" s="95" t="str">
        <f t="shared" si="89"/>
        <v>S00058_30907199005_õppeaine77_44449</v>
      </c>
      <c r="BD1861" s="99">
        <f>COUNTIF($BC$2:BC1861, BC1861)</f>
        <v>3</v>
      </c>
    </row>
    <row r="1862" spans="1:56" hidden="1" x14ac:dyDescent="0.25">
      <c r="A1862" t="s">
        <v>362</v>
      </c>
      <c r="B1862" t="s">
        <v>252</v>
      </c>
      <c r="C1862" t="s">
        <v>156</v>
      </c>
      <c r="D1862" t="s">
        <v>911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3">
        <v>45237</v>
      </c>
      <c r="N1862" s="18" t="s">
        <v>322</v>
      </c>
      <c r="O1862" t="s">
        <v>264</v>
      </c>
      <c r="P1862" t="s">
        <v>938</v>
      </c>
      <c r="Q1862" t="s">
        <v>10</v>
      </c>
      <c r="R1862" s="1">
        <v>44996</v>
      </c>
      <c r="S1862" t="s">
        <v>773</v>
      </c>
      <c r="T1862" t="s">
        <v>59</v>
      </c>
      <c r="U1862" t="s">
        <v>176</v>
      </c>
      <c r="V1862" t="s">
        <v>265</v>
      </c>
      <c r="W1862">
        <v>1479</v>
      </c>
      <c r="X1862" t="s">
        <v>2706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45179</v>
      </c>
      <c r="AW1862" s="106">
        <v>3.5</v>
      </c>
      <c r="AX1862" s="15">
        <f>VLOOKUP(dummy_data!$AU1862,dummy_oppeained!B:C,2,0)</f>
        <v>6</v>
      </c>
      <c r="AY1862" s="22" t="str">
        <f>VLOOKUP(AT1862,dummy_oppeained!B:D,3,0)</f>
        <v>hindeline arvestus (eristav hindamine)</v>
      </c>
      <c r="AZ1862" s="72">
        <f>VLOOKUP(AS:AS,hinded_abi!B:D,3,0)</f>
        <v>4</v>
      </c>
      <c r="BA1862" s="26">
        <f t="shared" si="87"/>
        <v>24</v>
      </c>
      <c r="BB1862" s="27">
        <f t="shared" si="88"/>
        <v>6</v>
      </c>
      <c r="BC1862" s="95" t="str">
        <f t="shared" si="89"/>
        <v>S00058_30907199005_õppeaine42_45179</v>
      </c>
      <c r="BD1862" s="99">
        <f>COUNTIF($BC$2:BC1862, BC1862)</f>
        <v>3</v>
      </c>
    </row>
    <row r="1863" spans="1:56" hidden="1" x14ac:dyDescent="0.25">
      <c r="A1863" t="s">
        <v>362</v>
      </c>
      <c r="B1863" t="s">
        <v>252</v>
      </c>
      <c r="C1863" t="s">
        <v>156</v>
      </c>
      <c r="D1863" t="s">
        <v>911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3">
        <v>45237</v>
      </c>
      <c r="N1863" s="18" t="s">
        <v>322</v>
      </c>
      <c r="O1863" t="s">
        <v>264</v>
      </c>
      <c r="P1863" t="s">
        <v>938</v>
      </c>
      <c r="Q1863" t="s">
        <v>10</v>
      </c>
      <c r="R1863" s="1">
        <v>44996</v>
      </c>
      <c r="S1863" t="s">
        <v>773</v>
      </c>
      <c r="T1863" t="s">
        <v>59</v>
      </c>
      <c r="U1863" t="s">
        <v>176</v>
      </c>
      <c r="V1863" t="s">
        <v>265</v>
      </c>
      <c r="W1863">
        <v>1479</v>
      </c>
      <c r="X1863" t="s">
        <v>2706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44602</v>
      </c>
      <c r="AW1863" s="106">
        <v>3.5</v>
      </c>
      <c r="AX1863" s="40">
        <f>VLOOKUP(dummy_data!$AU1863,dummy_oppeained!B:C,2,0)</f>
        <v>9</v>
      </c>
      <c r="AY1863" s="22" t="str">
        <f>VLOOKUP(AT1863,dummy_oppeained!B:D,3,0)</f>
        <v>eksam (eristav hindamine)</v>
      </c>
      <c r="AZ1863" s="72">
        <f>VLOOKUP(AS:AS,hinded_abi!B:D,3,0)</f>
        <v>0</v>
      </c>
      <c r="BA1863" s="26">
        <f t="shared" si="87"/>
        <v>0</v>
      </c>
      <c r="BB1863" s="27">
        <f t="shared" si="88"/>
        <v>9</v>
      </c>
      <c r="BC1863" s="95" t="str">
        <f t="shared" si="89"/>
        <v>S00058_30907199005_õppeaine80_44602</v>
      </c>
      <c r="BD1863" s="99">
        <f>COUNTIF($BC$2:BC1863, BC1863)</f>
        <v>3</v>
      </c>
    </row>
    <row r="1864" spans="1:56" hidden="1" x14ac:dyDescent="0.25">
      <c r="A1864" t="s">
        <v>362</v>
      </c>
      <c r="B1864" t="s">
        <v>252</v>
      </c>
      <c r="C1864" t="s">
        <v>156</v>
      </c>
      <c r="D1864" t="s">
        <v>911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3">
        <v>45237</v>
      </c>
      <c r="N1864" s="18" t="s">
        <v>322</v>
      </c>
      <c r="O1864" t="s">
        <v>264</v>
      </c>
      <c r="P1864" t="s">
        <v>938</v>
      </c>
      <c r="Q1864" t="s">
        <v>10</v>
      </c>
      <c r="R1864" s="1">
        <v>44996</v>
      </c>
      <c r="S1864" t="s">
        <v>773</v>
      </c>
      <c r="T1864" t="s">
        <v>59</v>
      </c>
      <c r="U1864" t="s">
        <v>176</v>
      </c>
      <c r="V1864" t="s">
        <v>265</v>
      </c>
      <c r="W1864">
        <v>1479</v>
      </c>
      <c r="X1864" t="s">
        <v>2706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45698</v>
      </c>
      <c r="AW1864" s="106">
        <v>3.5</v>
      </c>
      <c r="AX1864" s="15">
        <f>VLOOKUP(dummy_data!$AU1864,dummy_oppeained!B:C,2,0)</f>
        <v>6</v>
      </c>
      <c r="AY1864" s="22" t="str">
        <f>VLOOKUP(AT1864,dummy_oppeained!B:D,3,0)</f>
        <v>hindeline arvestus (eristav hindamine)</v>
      </c>
      <c r="AZ1864" s="72">
        <f>VLOOKUP(AS:AS,hinded_abi!B:D,3,0)</f>
        <v>4</v>
      </c>
      <c r="BA1864" s="26">
        <f t="shared" si="87"/>
        <v>24</v>
      </c>
      <c r="BB1864" s="27">
        <f t="shared" si="88"/>
        <v>6</v>
      </c>
      <c r="BC1864" s="95" t="str">
        <f t="shared" si="89"/>
        <v>S00058_30907199005_õppeaine64_45698</v>
      </c>
      <c r="BD1864" s="99">
        <f>COUNTIF($BC$2:BC1864, BC1864)</f>
        <v>3</v>
      </c>
    </row>
    <row r="1865" spans="1:56" hidden="1" x14ac:dyDescent="0.25">
      <c r="A1865" t="s">
        <v>362</v>
      </c>
      <c r="B1865" t="s">
        <v>252</v>
      </c>
      <c r="C1865" t="s">
        <v>156</v>
      </c>
      <c r="D1865" t="s">
        <v>911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3">
        <v>45237</v>
      </c>
      <c r="N1865" s="18" t="s">
        <v>322</v>
      </c>
      <c r="O1865" t="s">
        <v>264</v>
      </c>
      <c r="P1865" t="s">
        <v>938</v>
      </c>
      <c r="Q1865" t="s">
        <v>10</v>
      </c>
      <c r="R1865" s="1">
        <v>44996</v>
      </c>
      <c r="S1865" t="s">
        <v>773</v>
      </c>
      <c r="T1865" t="s">
        <v>59</v>
      </c>
      <c r="U1865" t="s">
        <v>176</v>
      </c>
      <c r="V1865" t="s">
        <v>265</v>
      </c>
      <c r="W1865">
        <v>1479</v>
      </c>
      <c r="X1865" t="s">
        <v>2706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45179</v>
      </c>
      <c r="AW1865" s="106">
        <v>3.5</v>
      </c>
      <c r="AX1865" s="40">
        <f>VLOOKUP(dummy_data!$AU1865,dummy_oppeained!B:C,2,0)</f>
        <v>2</v>
      </c>
      <c r="AY1865" s="22" t="str">
        <f>VLOOKUP(AT1865,dummy_oppeained!B:D,3,0)</f>
        <v>arvestus (mitteeristav)</v>
      </c>
      <c r="AZ1865" s="72">
        <f>VLOOKUP(AS:AS,hinded_abi!B:D,3,0)</f>
        <v>0</v>
      </c>
      <c r="BA1865" s="26">
        <f t="shared" si="87"/>
        <v>0</v>
      </c>
      <c r="BB1865" s="27">
        <f t="shared" si="88"/>
        <v>0</v>
      </c>
      <c r="BC1865" s="95" t="str">
        <f t="shared" si="89"/>
        <v>S00058_30907199005_õppeaine18_45179</v>
      </c>
      <c r="BD1865" s="99">
        <f>COUNTIF($BC$2:BC1865, BC1865)</f>
        <v>3</v>
      </c>
    </row>
    <row r="1866" spans="1:56" hidden="1" x14ac:dyDescent="0.25">
      <c r="A1866" t="s">
        <v>362</v>
      </c>
      <c r="B1866" t="s">
        <v>252</v>
      </c>
      <c r="C1866" t="s">
        <v>156</v>
      </c>
      <c r="D1866" t="s">
        <v>911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3">
        <v>45237</v>
      </c>
      <c r="N1866" s="18" t="s">
        <v>322</v>
      </c>
      <c r="O1866" t="s">
        <v>264</v>
      </c>
      <c r="P1866" t="s">
        <v>938</v>
      </c>
      <c r="Q1866" t="s">
        <v>10</v>
      </c>
      <c r="R1866" s="1">
        <v>44996</v>
      </c>
      <c r="S1866" t="s">
        <v>773</v>
      </c>
      <c r="T1866" t="s">
        <v>59</v>
      </c>
      <c r="U1866" t="s">
        <v>176</v>
      </c>
      <c r="V1866" t="s">
        <v>265</v>
      </c>
      <c r="W1866">
        <v>1479</v>
      </c>
      <c r="X1866" t="s">
        <v>2706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44237</v>
      </c>
      <c r="AW1866" s="106">
        <v>3.5</v>
      </c>
      <c r="AX1866" s="15">
        <f>VLOOKUP(dummy_data!$AU1866,dummy_oppeained!B:C,2,0)</f>
        <v>6</v>
      </c>
      <c r="AY1866" s="22" t="str">
        <f>VLOOKUP(AT1866,dummy_oppeained!B:D,3,0)</f>
        <v>hindeline arvestus (eristav hindamine)</v>
      </c>
      <c r="AZ1866" s="72">
        <f>VLOOKUP(AS:AS,hinded_abi!B:D,3,0)</f>
        <v>2</v>
      </c>
      <c r="BA1866" s="26">
        <f t="shared" si="87"/>
        <v>12</v>
      </c>
      <c r="BB1866" s="27">
        <f t="shared" si="88"/>
        <v>6</v>
      </c>
      <c r="BC1866" s="95" t="str">
        <f t="shared" si="89"/>
        <v>S00058_30907199005_õppeaine84_44237</v>
      </c>
      <c r="BD1866" s="99">
        <f>COUNTIF($BC$2:BC1866, BC1866)</f>
        <v>3</v>
      </c>
    </row>
    <row r="1867" spans="1:56" hidden="1" x14ac:dyDescent="0.25">
      <c r="A1867" t="s">
        <v>362</v>
      </c>
      <c r="B1867" t="s">
        <v>252</v>
      </c>
      <c r="C1867" t="s">
        <v>156</v>
      </c>
      <c r="D1867" t="s">
        <v>911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3">
        <v>45237</v>
      </c>
      <c r="N1867" s="18" t="s">
        <v>322</v>
      </c>
      <c r="O1867" t="s">
        <v>264</v>
      </c>
      <c r="P1867" t="s">
        <v>938</v>
      </c>
      <c r="Q1867" t="s">
        <v>10</v>
      </c>
      <c r="R1867" s="1">
        <v>44996</v>
      </c>
      <c r="S1867" t="s">
        <v>773</v>
      </c>
      <c r="T1867" t="s">
        <v>59</v>
      </c>
      <c r="U1867" t="s">
        <v>176</v>
      </c>
      <c r="V1867" t="s">
        <v>265</v>
      </c>
      <c r="W1867">
        <v>1479</v>
      </c>
      <c r="X1867" t="s">
        <v>2706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45910</v>
      </c>
      <c r="AW1867" s="106">
        <v>3.5</v>
      </c>
      <c r="AX1867" s="40">
        <f>VLOOKUP(dummy_data!$AU1867,dummy_oppeained!B:C,2,0)</f>
        <v>8</v>
      </c>
      <c r="AY1867" s="22" t="str">
        <f>VLOOKUP(AT1867,dummy_oppeained!B:D,3,0)</f>
        <v>eksam (eristav hindamine)</v>
      </c>
      <c r="AZ1867" s="72">
        <f>VLOOKUP(AS:AS,hinded_abi!B:D,3,0)</f>
        <v>5</v>
      </c>
      <c r="BA1867" s="26">
        <f t="shared" si="87"/>
        <v>40</v>
      </c>
      <c r="BB1867" s="27">
        <f t="shared" si="88"/>
        <v>8</v>
      </c>
      <c r="BC1867" s="95" t="str">
        <f t="shared" si="89"/>
        <v>S00058_30907199005_õppeaine37_45910</v>
      </c>
      <c r="BD1867" s="99">
        <f>COUNTIF($BC$2:BC1867, BC1867)</f>
        <v>3</v>
      </c>
    </row>
    <row r="1868" spans="1:56" hidden="1" x14ac:dyDescent="0.25">
      <c r="A1868" t="s">
        <v>362</v>
      </c>
      <c r="B1868" t="s">
        <v>252</v>
      </c>
      <c r="C1868" t="s">
        <v>156</v>
      </c>
      <c r="D1868" t="s">
        <v>911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3">
        <v>45237</v>
      </c>
      <c r="N1868" s="18" t="s">
        <v>322</v>
      </c>
      <c r="O1868" t="s">
        <v>264</v>
      </c>
      <c r="P1868" t="s">
        <v>938</v>
      </c>
      <c r="Q1868" t="s">
        <v>10</v>
      </c>
      <c r="R1868" s="1">
        <v>44996</v>
      </c>
      <c r="S1868" t="s">
        <v>773</v>
      </c>
      <c r="T1868" t="s">
        <v>59</v>
      </c>
      <c r="U1868" t="s">
        <v>176</v>
      </c>
      <c r="V1868" t="s">
        <v>265</v>
      </c>
      <c r="W1868">
        <v>1479</v>
      </c>
      <c r="X1868" t="s">
        <v>2706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44814</v>
      </c>
      <c r="AW1868" s="106">
        <v>3.5</v>
      </c>
      <c r="AX1868" s="15">
        <f>VLOOKUP(dummy_data!$AU1868,dummy_oppeained!B:C,2,0)</f>
        <v>3</v>
      </c>
      <c r="AY1868" s="22" t="str">
        <f>VLOOKUP(AT1868,dummy_oppeained!B:D,3,0)</f>
        <v>arvestus (mitteeristav)</v>
      </c>
      <c r="AZ1868" s="72" t="str">
        <f>VLOOKUP(AS:AS,hinded_abi!B:D,3,0)</f>
        <v>NULL</v>
      </c>
      <c r="BA1868" s="26" t="str">
        <f t="shared" si="87"/>
        <v/>
      </c>
      <c r="BB1868" s="27">
        <f t="shared" si="88"/>
        <v>0</v>
      </c>
      <c r="BC1868" s="95" t="str">
        <f t="shared" si="89"/>
        <v>S00058_30907199005_õppeaine7_44814</v>
      </c>
      <c r="BD1868" s="99">
        <f>COUNTIF($BC$2:BC1868, BC1868)</f>
        <v>3</v>
      </c>
    </row>
    <row r="1869" spans="1:56" hidden="1" x14ac:dyDescent="0.25">
      <c r="A1869" t="s">
        <v>295</v>
      </c>
      <c r="B1869" t="s">
        <v>296</v>
      </c>
      <c r="C1869" t="s">
        <v>156</v>
      </c>
      <c r="D1869" t="s">
        <v>885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3">
        <v>45605</v>
      </c>
      <c r="N1869" s="18" t="s">
        <v>316</v>
      </c>
      <c r="O1869" s="1" t="s">
        <v>53</v>
      </c>
      <c r="P1869" t="s">
        <v>948</v>
      </c>
      <c r="Q1869" t="s">
        <v>237</v>
      </c>
      <c r="R1869" s="1">
        <v>45770</v>
      </c>
      <c r="S1869" t="s">
        <v>773</v>
      </c>
      <c r="T1869" t="s">
        <v>59</v>
      </c>
      <c r="U1869" t="s">
        <v>176</v>
      </c>
      <c r="V1869" t="s">
        <v>61</v>
      </c>
      <c r="W1869">
        <v>3311</v>
      </c>
      <c r="X1869" t="s">
        <v>2706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45332</v>
      </c>
      <c r="AW1869" s="106">
        <v>4</v>
      </c>
      <c r="AX1869" s="15">
        <f>VLOOKUP(dummy_data!$AU1869,dummy_oppeained!B:C,2,0)</f>
        <v>5</v>
      </c>
      <c r="AY1869" s="22" t="str">
        <f>VLOOKUP(AT1869,dummy_oppeained!B:D,3,0)</f>
        <v>hindeline arvestus (eristav hindamine)</v>
      </c>
      <c r="AZ1869" s="72">
        <f>VLOOKUP(AS:AS,hinded_abi!B:D,3,0)</f>
        <v>0</v>
      </c>
      <c r="BA1869" s="26">
        <f t="shared" si="87"/>
        <v>0</v>
      </c>
      <c r="BB1869" s="27">
        <f t="shared" si="88"/>
        <v>5</v>
      </c>
      <c r="BC1869" s="95" t="str">
        <f t="shared" si="89"/>
        <v>S00019_55802085143_õppeaine39_45332</v>
      </c>
      <c r="BD1869" s="99">
        <f>COUNTIF($BC$2:BC1869, BC1869)</f>
        <v>2</v>
      </c>
    </row>
    <row r="1870" spans="1:56" hidden="1" x14ac:dyDescent="0.25">
      <c r="A1870" t="s">
        <v>295</v>
      </c>
      <c r="B1870" t="s">
        <v>296</v>
      </c>
      <c r="C1870" t="s">
        <v>156</v>
      </c>
      <c r="D1870" t="s">
        <v>885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3">
        <v>45605</v>
      </c>
      <c r="N1870" s="18" t="s">
        <v>316</v>
      </c>
      <c r="O1870" s="1" t="s">
        <v>53</v>
      </c>
      <c r="P1870" t="s">
        <v>948</v>
      </c>
      <c r="Q1870" t="s">
        <v>237</v>
      </c>
      <c r="R1870" s="1">
        <v>45770</v>
      </c>
      <c r="S1870" t="s">
        <v>773</v>
      </c>
      <c r="T1870" t="s">
        <v>59</v>
      </c>
      <c r="U1870" t="s">
        <v>176</v>
      </c>
      <c r="V1870" t="s">
        <v>61</v>
      </c>
      <c r="W1870">
        <v>3311</v>
      </c>
      <c r="X1870" t="s">
        <v>2706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45910</v>
      </c>
      <c r="AW1870" s="106">
        <v>4</v>
      </c>
      <c r="AX1870" s="40">
        <f>VLOOKUP(dummy_data!$AU1870,dummy_oppeained!B:C,2,0)</f>
        <v>2</v>
      </c>
      <c r="AY1870" s="22" t="str">
        <f>VLOOKUP(AT1870,dummy_oppeained!B:D,3,0)</f>
        <v>arvestus (mitteeristav)</v>
      </c>
      <c r="AZ1870" s="72" t="str">
        <f>VLOOKUP(AS:AS,hinded_abi!B:D,3,0)</f>
        <v>NULL</v>
      </c>
      <c r="BA1870" s="26" t="str">
        <f t="shared" si="87"/>
        <v/>
      </c>
      <c r="BB1870" s="27">
        <f t="shared" si="88"/>
        <v>0</v>
      </c>
      <c r="BC1870" s="95" t="str">
        <f t="shared" si="89"/>
        <v>S00019_55802085143_õppeaine5_45910</v>
      </c>
      <c r="BD1870" s="99">
        <f>COUNTIF($BC$2:BC1870, BC1870)</f>
        <v>2</v>
      </c>
    </row>
    <row r="1871" spans="1:56" hidden="1" x14ac:dyDescent="0.25">
      <c r="A1871" t="s">
        <v>295</v>
      </c>
      <c r="B1871" t="s">
        <v>296</v>
      </c>
      <c r="C1871" t="s">
        <v>156</v>
      </c>
      <c r="D1871" t="s">
        <v>885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3">
        <v>45605</v>
      </c>
      <c r="N1871" s="18" t="s">
        <v>316</v>
      </c>
      <c r="O1871" s="1" t="s">
        <v>53</v>
      </c>
      <c r="P1871" t="s">
        <v>948</v>
      </c>
      <c r="Q1871" t="s">
        <v>237</v>
      </c>
      <c r="R1871" s="1">
        <v>45770</v>
      </c>
      <c r="S1871" t="s">
        <v>773</v>
      </c>
      <c r="T1871" t="s">
        <v>59</v>
      </c>
      <c r="U1871" t="s">
        <v>176</v>
      </c>
      <c r="V1871" t="s">
        <v>61</v>
      </c>
      <c r="W1871">
        <v>3311</v>
      </c>
      <c r="X1871" t="s">
        <v>2706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44237</v>
      </c>
      <c r="AW1871" s="106">
        <v>4</v>
      </c>
      <c r="AX1871" s="15">
        <f>VLOOKUP(dummy_data!$AU1871,dummy_oppeained!B:C,2,0)</f>
        <v>8</v>
      </c>
      <c r="AY1871" s="22" t="str">
        <f>VLOOKUP(AT1871,dummy_oppeained!B:D,3,0)</f>
        <v>eksam (eristav hindamine)</v>
      </c>
      <c r="AZ1871" s="72">
        <f>VLOOKUP(AS:AS,hinded_abi!B:D,3,0)</f>
        <v>2</v>
      </c>
      <c r="BA1871" s="26">
        <f t="shared" si="87"/>
        <v>16</v>
      </c>
      <c r="BB1871" s="27">
        <f t="shared" si="88"/>
        <v>8</v>
      </c>
      <c r="BC1871" s="95" t="str">
        <f t="shared" si="89"/>
        <v>S00019_55802085143_õppeaine23_44237</v>
      </c>
      <c r="BD1871" s="99">
        <f>COUNTIF($BC$2:BC1871, BC1871)</f>
        <v>2</v>
      </c>
    </row>
    <row r="1872" spans="1:56" hidden="1" x14ac:dyDescent="0.25">
      <c r="A1872" t="s">
        <v>295</v>
      </c>
      <c r="B1872" t="s">
        <v>296</v>
      </c>
      <c r="C1872" t="s">
        <v>156</v>
      </c>
      <c r="D1872" t="s">
        <v>885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3">
        <v>45605</v>
      </c>
      <c r="N1872" s="18" t="s">
        <v>316</v>
      </c>
      <c r="O1872" s="1" t="s">
        <v>53</v>
      </c>
      <c r="P1872" t="s">
        <v>948</v>
      </c>
      <c r="Q1872" t="s">
        <v>237</v>
      </c>
      <c r="R1872" s="1">
        <v>45770</v>
      </c>
      <c r="S1872" t="s">
        <v>773</v>
      </c>
      <c r="T1872" t="s">
        <v>59</v>
      </c>
      <c r="U1872" t="s">
        <v>176</v>
      </c>
      <c r="V1872" t="s">
        <v>61</v>
      </c>
      <c r="W1872">
        <v>3311</v>
      </c>
      <c r="X1872" t="s">
        <v>2706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45332</v>
      </c>
      <c r="AW1872" s="106">
        <v>4</v>
      </c>
      <c r="AX1872" s="40">
        <f>VLOOKUP(dummy_data!$AU1872,dummy_oppeained!B:C,2,0)</f>
        <v>8</v>
      </c>
      <c r="AY1872" s="22" t="str">
        <f>VLOOKUP(AT1872,dummy_oppeained!B:D,3,0)</f>
        <v>eksam (eristav hindamine)</v>
      </c>
      <c r="AZ1872" s="72">
        <f>VLOOKUP(AS:AS,hinded_abi!B:D,3,0)</f>
        <v>5</v>
      </c>
      <c r="BA1872" s="26">
        <f t="shared" si="87"/>
        <v>40</v>
      </c>
      <c r="BB1872" s="27">
        <f t="shared" si="88"/>
        <v>8</v>
      </c>
      <c r="BC1872" s="95" t="str">
        <f t="shared" si="89"/>
        <v>S00019_55802085143_õppeaine79_45332</v>
      </c>
      <c r="BD1872" s="99">
        <f>COUNTIF($BC$2:BC1872, BC1872)</f>
        <v>2</v>
      </c>
    </row>
    <row r="1873" spans="1:56" hidden="1" x14ac:dyDescent="0.25">
      <c r="A1873" t="s">
        <v>295</v>
      </c>
      <c r="B1873" t="s">
        <v>296</v>
      </c>
      <c r="C1873" t="s">
        <v>156</v>
      </c>
      <c r="D1873" t="s">
        <v>885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3">
        <v>45605</v>
      </c>
      <c r="N1873" s="18" t="s">
        <v>316</v>
      </c>
      <c r="O1873" s="1" t="s">
        <v>53</v>
      </c>
      <c r="P1873" t="s">
        <v>948</v>
      </c>
      <c r="Q1873" t="s">
        <v>237</v>
      </c>
      <c r="R1873" s="1">
        <v>45770</v>
      </c>
      <c r="S1873" t="s">
        <v>773</v>
      </c>
      <c r="T1873" t="s">
        <v>59</v>
      </c>
      <c r="U1873" t="s">
        <v>176</v>
      </c>
      <c r="V1873" t="s">
        <v>61</v>
      </c>
      <c r="W1873">
        <v>3311</v>
      </c>
      <c r="X1873" t="s">
        <v>2706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45179</v>
      </c>
      <c r="AW1873" s="106">
        <v>4</v>
      </c>
      <c r="AX1873" s="15">
        <f>VLOOKUP(dummy_data!$AU1873,dummy_oppeained!B:C,2,0)</f>
        <v>5</v>
      </c>
      <c r="AY1873" s="22" t="str">
        <f>VLOOKUP(AT1873,dummy_oppeained!B:D,3,0)</f>
        <v>hindeline arvestus (eristav hindamine)</v>
      </c>
      <c r="AZ1873" s="72">
        <f>VLOOKUP(AS:AS,hinded_abi!B:D,3,0)</f>
        <v>4</v>
      </c>
      <c r="BA1873" s="26">
        <f t="shared" si="87"/>
        <v>20</v>
      </c>
      <c r="BB1873" s="27">
        <f t="shared" si="88"/>
        <v>5</v>
      </c>
      <c r="BC1873" s="95" t="str">
        <f t="shared" si="89"/>
        <v>S00019_55802085143_õppeaine82_45179</v>
      </c>
      <c r="BD1873" s="99">
        <f>COUNTIF($BC$2:BC1873, BC1873)</f>
        <v>2</v>
      </c>
    </row>
    <row r="1874" spans="1:56" hidden="1" x14ac:dyDescent="0.25">
      <c r="A1874" t="s">
        <v>295</v>
      </c>
      <c r="B1874" t="s">
        <v>296</v>
      </c>
      <c r="C1874" t="s">
        <v>156</v>
      </c>
      <c r="D1874" t="s">
        <v>885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3">
        <v>45635</v>
      </c>
      <c r="N1874" s="18" t="s">
        <v>253</v>
      </c>
      <c r="O1874" s="18" t="s">
        <v>235</v>
      </c>
      <c r="P1874" t="s">
        <v>948</v>
      </c>
      <c r="Q1874" t="s">
        <v>237</v>
      </c>
      <c r="R1874" s="1">
        <v>45770</v>
      </c>
      <c r="S1874" t="s">
        <v>773</v>
      </c>
      <c r="T1874" t="s">
        <v>59</v>
      </c>
      <c r="U1874" t="s">
        <v>176</v>
      </c>
      <c r="V1874" t="s">
        <v>61</v>
      </c>
      <c r="W1874">
        <v>3311</v>
      </c>
      <c r="X1874" t="s">
        <v>2706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45332</v>
      </c>
      <c r="AW1874" s="106">
        <v>4</v>
      </c>
      <c r="AX1874" s="15">
        <f>VLOOKUP(dummy_data!$AU1874,dummy_oppeained!B:C,2,0)</f>
        <v>5</v>
      </c>
      <c r="AY1874" s="22" t="str">
        <f>VLOOKUP(AT1874,dummy_oppeained!B:D,3,0)</f>
        <v>hindeline arvestus (eristav hindamine)</v>
      </c>
      <c r="AZ1874" s="72">
        <f>VLOOKUP(AS:AS,hinded_abi!B:D,3,0)</f>
        <v>0</v>
      </c>
      <c r="BA1874" s="26">
        <f t="shared" si="87"/>
        <v>0</v>
      </c>
      <c r="BB1874" s="27">
        <f t="shared" si="88"/>
        <v>5</v>
      </c>
      <c r="BC1874" s="95" t="str">
        <f t="shared" si="89"/>
        <v>S00019_55802085143_õppeaine39_45332</v>
      </c>
      <c r="BD1874" s="99">
        <f>COUNTIF($BC$2:BC1874, BC1874)</f>
        <v>3</v>
      </c>
    </row>
    <row r="1875" spans="1:56" hidden="1" x14ac:dyDescent="0.25">
      <c r="A1875" t="s">
        <v>295</v>
      </c>
      <c r="B1875" t="s">
        <v>296</v>
      </c>
      <c r="C1875" t="s">
        <v>156</v>
      </c>
      <c r="D1875" t="s">
        <v>885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3">
        <v>45635</v>
      </c>
      <c r="N1875" s="18" t="s">
        <v>253</v>
      </c>
      <c r="O1875" s="18" t="s">
        <v>235</v>
      </c>
      <c r="P1875" t="s">
        <v>948</v>
      </c>
      <c r="Q1875" t="s">
        <v>237</v>
      </c>
      <c r="R1875" s="1">
        <v>45770</v>
      </c>
      <c r="S1875" t="s">
        <v>773</v>
      </c>
      <c r="T1875" t="s">
        <v>59</v>
      </c>
      <c r="U1875" t="s">
        <v>176</v>
      </c>
      <c r="V1875" t="s">
        <v>61</v>
      </c>
      <c r="W1875">
        <v>3311</v>
      </c>
      <c r="X1875" t="s">
        <v>2706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45910</v>
      </c>
      <c r="AW1875" s="106">
        <v>4</v>
      </c>
      <c r="AX1875" s="40">
        <f>VLOOKUP(dummy_data!$AU1875,dummy_oppeained!B:C,2,0)</f>
        <v>2</v>
      </c>
      <c r="AY1875" s="22" t="str">
        <f>VLOOKUP(AT1875,dummy_oppeained!B:D,3,0)</f>
        <v>arvestus (mitteeristav)</v>
      </c>
      <c r="AZ1875" s="72" t="str">
        <f>VLOOKUP(AS:AS,hinded_abi!B:D,3,0)</f>
        <v>NULL</v>
      </c>
      <c r="BA1875" s="26" t="str">
        <f t="shared" si="87"/>
        <v/>
      </c>
      <c r="BB1875" s="27">
        <f t="shared" si="88"/>
        <v>0</v>
      </c>
      <c r="BC1875" s="95" t="str">
        <f t="shared" si="89"/>
        <v>S00019_55802085143_õppeaine5_45910</v>
      </c>
      <c r="BD1875" s="99">
        <f>COUNTIF($BC$2:BC1875, BC1875)</f>
        <v>3</v>
      </c>
    </row>
    <row r="1876" spans="1:56" hidden="1" x14ac:dyDescent="0.25">
      <c r="A1876" t="s">
        <v>295</v>
      </c>
      <c r="B1876" t="s">
        <v>296</v>
      </c>
      <c r="C1876" t="s">
        <v>156</v>
      </c>
      <c r="D1876" t="s">
        <v>885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3">
        <v>45635</v>
      </c>
      <c r="N1876" s="18" t="s">
        <v>253</v>
      </c>
      <c r="O1876" s="18" t="s">
        <v>235</v>
      </c>
      <c r="P1876" t="s">
        <v>948</v>
      </c>
      <c r="Q1876" t="s">
        <v>237</v>
      </c>
      <c r="R1876" s="1">
        <v>45770</v>
      </c>
      <c r="S1876" t="s">
        <v>773</v>
      </c>
      <c r="T1876" t="s">
        <v>59</v>
      </c>
      <c r="U1876" t="s">
        <v>176</v>
      </c>
      <c r="V1876" t="s">
        <v>61</v>
      </c>
      <c r="W1876">
        <v>3311</v>
      </c>
      <c r="X1876" t="s">
        <v>2706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44237</v>
      </c>
      <c r="AW1876" s="106">
        <v>4</v>
      </c>
      <c r="AX1876" s="15">
        <f>VLOOKUP(dummy_data!$AU1876,dummy_oppeained!B:C,2,0)</f>
        <v>8</v>
      </c>
      <c r="AY1876" s="22" t="str">
        <f>VLOOKUP(AT1876,dummy_oppeained!B:D,3,0)</f>
        <v>eksam (eristav hindamine)</v>
      </c>
      <c r="AZ1876" s="72">
        <f>VLOOKUP(AS:AS,hinded_abi!B:D,3,0)</f>
        <v>2</v>
      </c>
      <c r="BA1876" s="26">
        <f t="shared" si="87"/>
        <v>16</v>
      </c>
      <c r="BB1876" s="27">
        <f t="shared" si="88"/>
        <v>8</v>
      </c>
      <c r="BC1876" s="95" t="str">
        <f t="shared" si="89"/>
        <v>S00019_55802085143_õppeaine23_44237</v>
      </c>
      <c r="BD1876" s="99">
        <f>COUNTIF($BC$2:BC1876, BC1876)</f>
        <v>3</v>
      </c>
    </row>
    <row r="1877" spans="1:56" hidden="1" x14ac:dyDescent="0.25">
      <c r="A1877" t="s">
        <v>295</v>
      </c>
      <c r="B1877" t="s">
        <v>296</v>
      </c>
      <c r="C1877" t="s">
        <v>156</v>
      </c>
      <c r="D1877" t="s">
        <v>885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3">
        <v>45635</v>
      </c>
      <c r="N1877" s="18" t="s">
        <v>253</v>
      </c>
      <c r="O1877" s="18" t="s">
        <v>235</v>
      </c>
      <c r="P1877" t="s">
        <v>948</v>
      </c>
      <c r="Q1877" t="s">
        <v>237</v>
      </c>
      <c r="R1877" s="1">
        <v>45770</v>
      </c>
      <c r="S1877" t="s">
        <v>773</v>
      </c>
      <c r="T1877" t="s">
        <v>59</v>
      </c>
      <c r="U1877" t="s">
        <v>176</v>
      </c>
      <c r="V1877" t="s">
        <v>61</v>
      </c>
      <c r="W1877">
        <v>3311</v>
      </c>
      <c r="X1877" t="s">
        <v>2706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45332</v>
      </c>
      <c r="AW1877" s="106">
        <v>4</v>
      </c>
      <c r="AX1877" s="40">
        <f>VLOOKUP(dummy_data!$AU1877,dummy_oppeained!B:C,2,0)</f>
        <v>8</v>
      </c>
      <c r="AY1877" s="22" t="str">
        <f>VLOOKUP(AT1877,dummy_oppeained!B:D,3,0)</f>
        <v>eksam (eristav hindamine)</v>
      </c>
      <c r="AZ1877" s="72">
        <f>VLOOKUP(AS:AS,hinded_abi!B:D,3,0)</f>
        <v>5</v>
      </c>
      <c r="BA1877" s="26">
        <f t="shared" si="87"/>
        <v>40</v>
      </c>
      <c r="BB1877" s="27">
        <f t="shared" si="88"/>
        <v>8</v>
      </c>
      <c r="BC1877" s="95" t="str">
        <f t="shared" si="89"/>
        <v>S00019_55802085143_õppeaine79_45332</v>
      </c>
      <c r="BD1877" s="99">
        <f>COUNTIF($BC$2:BC1877, BC1877)</f>
        <v>3</v>
      </c>
    </row>
    <row r="1878" spans="1:56" hidden="1" x14ac:dyDescent="0.25">
      <c r="A1878" t="s">
        <v>295</v>
      </c>
      <c r="B1878" t="s">
        <v>296</v>
      </c>
      <c r="C1878" t="s">
        <v>156</v>
      </c>
      <c r="D1878" t="s">
        <v>885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3">
        <v>45635</v>
      </c>
      <c r="N1878" s="18" t="s">
        <v>253</v>
      </c>
      <c r="O1878" s="18" t="s">
        <v>235</v>
      </c>
      <c r="P1878" t="s">
        <v>948</v>
      </c>
      <c r="Q1878" t="s">
        <v>237</v>
      </c>
      <c r="R1878" s="1">
        <v>45770</v>
      </c>
      <c r="S1878" t="s">
        <v>773</v>
      </c>
      <c r="T1878" t="s">
        <v>59</v>
      </c>
      <c r="U1878" t="s">
        <v>176</v>
      </c>
      <c r="V1878" t="s">
        <v>61</v>
      </c>
      <c r="W1878">
        <v>3311</v>
      </c>
      <c r="X1878" t="s">
        <v>2706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45179</v>
      </c>
      <c r="AW1878" s="106">
        <v>4</v>
      </c>
      <c r="AX1878" s="15">
        <f>VLOOKUP(dummy_data!$AU1878,dummy_oppeained!B:C,2,0)</f>
        <v>5</v>
      </c>
      <c r="AY1878" s="22" t="str">
        <f>VLOOKUP(AT1878,dummy_oppeained!B:D,3,0)</f>
        <v>hindeline arvestus (eristav hindamine)</v>
      </c>
      <c r="AZ1878" s="72">
        <f>VLOOKUP(AS:AS,hinded_abi!B:D,3,0)</f>
        <v>4</v>
      </c>
      <c r="BA1878" s="26">
        <f t="shared" si="87"/>
        <v>20</v>
      </c>
      <c r="BB1878" s="27">
        <f t="shared" si="88"/>
        <v>5</v>
      </c>
      <c r="BC1878" s="95" t="str">
        <f t="shared" si="89"/>
        <v>S00019_55802085143_õppeaine82_45179</v>
      </c>
      <c r="BD1878" s="99">
        <f>COUNTIF($BC$2:BC1878, BC1878)</f>
        <v>3</v>
      </c>
    </row>
    <row r="1879" spans="1:56" hidden="1" x14ac:dyDescent="0.25">
      <c r="A1879" t="s">
        <v>295</v>
      </c>
      <c r="B1879" t="s">
        <v>296</v>
      </c>
      <c r="C1879" t="s">
        <v>156</v>
      </c>
      <c r="D1879" t="s">
        <v>885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3">
        <v>45725</v>
      </c>
      <c r="N1879" s="18" t="s">
        <v>190</v>
      </c>
      <c r="O1879" s="18" t="s">
        <v>264</v>
      </c>
      <c r="P1879" t="s">
        <v>948</v>
      </c>
      <c r="Q1879" t="s">
        <v>237</v>
      </c>
      <c r="R1879" s="1">
        <v>45770</v>
      </c>
      <c r="S1879" t="s">
        <v>773</v>
      </c>
      <c r="T1879" t="s">
        <v>59</v>
      </c>
      <c r="U1879" t="s">
        <v>176</v>
      </c>
      <c r="V1879" t="s">
        <v>61</v>
      </c>
      <c r="W1879">
        <v>3311</v>
      </c>
      <c r="X1879" t="s">
        <v>2706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45332</v>
      </c>
      <c r="AW1879" s="106">
        <v>4</v>
      </c>
      <c r="AX1879" s="15">
        <f>VLOOKUP(dummy_data!$AU1879,dummy_oppeained!B:C,2,0)</f>
        <v>5</v>
      </c>
      <c r="AY1879" s="22" t="str">
        <f>VLOOKUP(AT1879,dummy_oppeained!B:D,3,0)</f>
        <v>hindeline arvestus (eristav hindamine)</v>
      </c>
      <c r="AZ1879" s="72">
        <f>VLOOKUP(AS:AS,hinded_abi!B:D,3,0)</f>
        <v>0</v>
      </c>
      <c r="BA1879" s="26">
        <f t="shared" si="87"/>
        <v>0</v>
      </c>
      <c r="BB1879" s="27">
        <f t="shared" si="88"/>
        <v>5</v>
      </c>
      <c r="BC1879" s="95" t="str">
        <f t="shared" si="89"/>
        <v>S00019_55802085143_õppeaine39_45332</v>
      </c>
      <c r="BD1879" s="99">
        <f>COUNTIF($BC$2:BC1879, BC1879)</f>
        <v>4</v>
      </c>
    </row>
    <row r="1880" spans="1:56" hidden="1" x14ac:dyDescent="0.25">
      <c r="A1880" t="s">
        <v>295</v>
      </c>
      <c r="B1880" t="s">
        <v>296</v>
      </c>
      <c r="C1880" t="s">
        <v>156</v>
      </c>
      <c r="D1880" t="s">
        <v>885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3">
        <v>45725</v>
      </c>
      <c r="N1880" s="18" t="s">
        <v>190</v>
      </c>
      <c r="O1880" s="18" t="s">
        <v>264</v>
      </c>
      <c r="P1880" t="s">
        <v>948</v>
      </c>
      <c r="Q1880" t="s">
        <v>237</v>
      </c>
      <c r="R1880" s="1">
        <v>45770</v>
      </c>
      <c r="S1880" t="s">
        <v>773</v>
      </c>
      <c r="T1880" t="s">
        <v>59</v>
      </c>
      <c r="U1880" t="s">
        <v>176</v>
      </c>
      <c r="V1880" t="s">
        <v>61</v>
      </c>
      <c r="W1880">
        <v>3311</v>
      </c>
      <c r="X1880" t="s">
        <v>2706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45910</v>
      </c>
      <c r="AW1880" s="106">
        <v>4</v>
      </c>
      <c r="AX1880" s="40">
        <f>VLOOKUP(dummy_data!$AU1880,dummy_oppeained!B:C,2,0)</f>
        <v>2</v>
      </c>
      <c r="AY1880" s="22" t="str">
        <f>VLOOKUP(AT1880,dummy_oppeained!B:D,3,0)</f>
        <v>arvestus (mitteeristav)</v>
      </c>
      <c r="AZ1880" s="72" t="str">
        <f>VLOOKUP(AS:AS,hinded_abi!B:D,3,0)</f>
        <v>NULL</v>
      </c>
      <c r="BA1880" s="26" t="str">
        <f t="shared" si="87"/>
        <v/>
      </c>
      <c r="BB1880" s="27">
        <f t="shared" si="88"/>
        <v>0</v>
      </c>
      <c r="BC1880" s="95" t="str">
        <f t="shared" si="89"/>
        <v>S00019_55802085143_õppeaine5_45910</v>
      </c>
      <c r="BD1880" s="99">
        <f>COUNTIF($BC$2:BC1880, BC1880)</f>
        <v>4</v>
      </c>
    </row>
    <row r="1881" spans="1:56" hidden="1" x14ac:dyDescent="0.25">
      <c r="A1881" t="s">
        <v>295</v>
      </c>
      <c r="B1881" t="s">
        <v>296</v>
      </c>
      <c r="C1881" t="s">
        <v>156</v>
      </c>
      <c r="D1881" t="s">
        <v>885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3">
        <v>45725</v>
      </c>
      <c r="N1881" s="18" t="s">
        <v>190</v>
      </c>
      <c r="O1881" s="18" t="s">
        <v>264</v>
      </c>
      <c r="P1881" t="s">
        <v>948</v>
      </c>
      <c r="Q1881" t="s">
        <v>237</v>
      </c>
      <c r="R1881" s="1">
        <v>45770</v>
      </c>
      <c r="S1881" t="s">
        <v>773</v>
      </c>
      <c r="T1881" t="s">
        <v>59</v>
      </c>
      <c r="U1881" t="s">
        <v>176</v>
      </c>
      <c r="V1881" t="s">
        <v>61</v>
      </c>
      <c r="W1881">
        <v>3311</v>
      </c>
      <c r="X1881" t="s">
        <v>2706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44237</v>
      </c>
      <c r="AW1881" s="106">
        <v>4</v>
      </c>
      <c r="AX1881" s="15">
        <f>VLOOKUP(dummy_data!$AU1881,dummy_oppeained!B:C,2,0)</f>
        <v>8</v>
      </c>
      <c r="AY1881" s="22" t="str">
        <f>VLOOKUP(AT1881,dummy_oppeained!B:D,3,0)</f>
        <v>eksam (eristav hindamine)</v>
      </c>
      <c r="AZ1881" s="72">
        <f>VLOOKUP(AS:AS,hinded_abi!B:D,3,0)</f>
        <v>2</v>
      </c>
      <c r="BA1881" s="26">
        <f t="shared" si="87"/>
        <v>16</v>
      </c>
      <c r="BB1881" s="27">
        <f t="shared" si="88"/>
        <v>8</v>
      </c>
      <c r="BC1881" s="95" t="str">
        <f t="shared" si="89"/>
        <v>S00019_55802085143_õppeaine23_44237</v>
      </c>
      <c r="BD1881" s="99">
        <f>COUNTIF($BC$2:BC1881, BC1881)</f>
        <v>4</v>
      </c>
    </row>
    <row r="1882" spans="1:56" hidden="1" x14ac:dyDescent="0.25">
      <c r="A1882" t="s">
        <v>295</v>
      </c>
      <c r="B1882" t="s">
        <v>296</v>
      </c>
      <c r="C1882" t="s">
        <v>156</v>
      </c>
      <c r="D1882" t="s">
        <v>885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3">
        <v>45725</v>
      </c>
      <c r="N1882" s="18" t="s">
        <v>190</v>
      </c>
      <c r="O1882" s="18" t="s">
        <v>264</v>
      </c>
      <c r="P1882" t="s">
        <v>948</v>
      </c>
      <c r="Q1882" t="s">
        <v>237</v>
      </c>
      <c r="R1882" s="1">
        <v>45770</v>
      </c>
      <c r="S1882" t="s">
        <v>773</v>
      </c>
      <c r="T1882" t="s">
        <v>59</v>
      </c>
      <c r="U1882" t="s">
        <v>176</v>
      </c>
      <c r="V1882" t="s">
        <v>61</v>
      </c>
      <c r="W1882">
        <v>3311</v>
      </c>
      <c r="X1882" t="s">
        <v>2706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45332</v>
      </c>
      <c r="AW1882" s="106">
        <v>4</v>
      </c>
      <c r="AX1882" s="40">
        <f>VLOOKUP(dummy_data!$AU1882,dummy_oppeained!B:C,2,0)</f>
        <v>8</v>
      </c>
      <c r="AY1882" s="22" t="str">
        <f>VLOOKUP(AT1882,dummy_oppeained!B:D,3,0)</f>
        <v>eksam (eristav hindamine)</v>
      </c>
      <c r="AZ1882" s="72">
        <f>VLOOKUP(AS:AS,hinded_abi!B:D,3,0)</f>
        <v>5</v>
      </c>
      <c r="BA1882" s="26">
        <f t="shared" si="87"/>
        <v>40</v>
      </c>
      <c r="BB1882" s="27">
        <f t="shared" si="88"/>
        <v>8</v>
      </c>
      <c r="BC1882" s="95" t="str">
        <f t="shared" si="89"/>
        <v>S00019_55802085143_õppeaine79_45332</v>
      </c>
      <c r="BD1882" s="99">
        <f>COUNTIF($BC$2:BC1882, BC1882)</f>
        <v>4</v>
      </c>
    </row>
    <row r="1883" spans="1:56" hidden="1" x14ac:dyDescent="0.25">
      <c r="A1883" t="s">
        <v>295</v>
      </c>
      <c r="B1883" t="s">
        <v>296</v>
      </c>
      <c r="C1883" t="s">
        <v>156</v>
      </c>
      <c r="D1883" t="s">
        <v>885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3">
        <v>45725</v>
      </c>
      <c r="N1883" s="18" t="s">
        <v>190</v>
      </c>
      <c r="O1883" s="18" t="s">
        <v>264</v>
      </c>
      <c r="P1883" t="s">
        <v>948</v>
      </c>
      <c r="Q1883" t="s">
        <v>237</v>
      </c>
      <c r="R1883" s="1">
        <v>45770</v>
      </c>
      <c r="S1883" t="s">
        <v>773</v>
      </c>
      <c r="T1883" t="s">
        <v>59</v>
      </c>
      <c r="U1883" t="s">
        <v>176</v>
      </c>
      <c r="V1883" t="s">
        <v>61</v>
      </c>
      <c r="W1883">
        <v>3311</v>
      </c>
      <c r="X1883" t="s">
        <v>2706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45179</v>
      </c>
      <c r="AW1883" s="106">
        <v>4</v>
      </c>
      <c r="AX1883" s="15">
        <f>VLOOKUP(dummy_data!$AU1883,dummy_oppeained!B:C,2,0)</f>
        <v>5</v>
      </c>
      <c r="AY1883" s="22" t="str">
        <f>VLOOKUP(AT1883,dummy_oppeained!B:D,3,0)</f>
        <v>hindeline arvestus (eristav hindamine)</v>
      </c>
      <c r="AZ1883" s="72">
        <f>VLOOKUP(AS:AS,hinded_abi!B:D,3,0)</f>
        <v>4</v>
      </c>
      <c r="BA1883" s="26">
        <f t="shared" si="87"/>
        <v>20</v>
      </c>
      <c r="BB1883" s="27">
        <f t="shared" si="88"/>
        <v>5</v>
      </c>
      <c r="BC1883" s="95" t="str">
        <f t="shared" si="89"/>
        <v>S00019_55802085143_õppeaine82_45179</v>
      </c>
      <c r="BD1883" s="99">
        <f>COUNTIF($BC$2:BC1883, BC1883)</f>
        <v>4</v>
      </c>
    </row>
    <row r="1884" spans="1:56" hidden="1" x14ac:dyDescent="0.25">
      <c r="A1884" t="s">
        <v>295</v>
      </c>
      <c r="B1884" t="s">
        <v>296</v>
      </c>
      <c r="C1884" t="s">
        <v>156</v>
      </c>
      <c r="D1884" t="s">
        <v>885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3">
        <v>45817</v>
      </c>
      <c r="N1884" s="18" t="s">
        <v>279</v>
      </c>
      <c r="O1884" s="18" t="s">
        <v>308</v>
      </c>
      <c r="P1884" t="s">
        <v>948</v>
      </c>
      <c r="Q1884" t="s">
        <v>237</v>
      </c>
      <c r="R1884" s="1">
        <v>45770</v>
      </c>
      <c r="S1884" t="s">
        <v>773</v>
      </c>
      <c r="T1884" t="s">
        <v>59</v>
      </c>
      <c r="U1884" t="s">
        <v>176</v>
      </c>
      <c r="V1884" t="s">
        <v>61</v>
      </c>
      <c r="W1884">
        <v>3311</v>
      </c>
      <c r="X1884" t="s">
        <v>2706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45332</v>
      </c>
      <c r="AW1884" s="106">
        <v>4</v>
      </c>
      <c r="AX1884" s="15">
        <f>VLOOKUP(dummy_data!$AU1884,dummy_oppeained!B:C,2,0)</f>
        <v>5</v>
      </c>
      <c r="AY1884" s="22" t="str">
        <f>VLOOKUP(AT1884,dummy_oppeained!B:D,3,0)</f>
        <v>hindeline arvestus (eristav hindamine)</v>
      </c>
      <c r="AZ1884" s="72">
        <f>VLOOKUP(AS:AS,hinded_abi!B:D,3,0)</f>
        <v>0</v>
      </c>
      <c r="BA1884" s="26">
        <f t="shared" si="87"/>
        <v>0</v>
      </c>
      <c r="BB1884" s="27">
        <f t="shared" si="88"/>
        <v>5</v>
      </c>
      <c r="BC1884" s="95" t="str">
        <f t="shared" si="89"/>
        <v>S00019_55802085143_õppeaine39_45332</v>
      </c>
      <c r="BD1884" s="99">
        <f>COUNTIF($BC$2:BC1884, BC1884)</f>
        <v>5</v>
      </c>
    </row>
    <row r="1885" spans="1:56" hidden="1" x14ac:dyDescent="0.25">
      <c r="A1885" t="s">
        <v>295</v>
      </c>
      <c r="B1885" t="s">
        <v>296</v>
      </c>
      <c r="C1885" t="s">
        <v>156</v>
      </c>
      <c r="D1885" t="s">
        <v>885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3">
        <v>45817</v>
      </c>
      <c r="N1885" s="18" t="s">
        <v>279</v>
      </c>
      <c r="O1885" s="18" t="s">
        <v>308</v>
      </c>
      <c r="P1885" t="s">
        <v>948</v>
      </c>
      <c r="Q1885" t="s">
        <v>237</v>
      </c>
      <c r="R1885" s="1">
        <v>45770</v>
      </c>
      <c r="S1885" t="s">
        <v>773</v>
      </c>
      <c r="T1885" t="s">
        <v>59</v>
      </c>
      <c r="U1885" t="s">
        <v>176</v>
      </c>
      <c r="V1885" t="s">
        <v>61</v>
      </c>
      <c r="W1885">
        <v>3311</v>
      </c>
      <c r="X1885" t="s">
        <v>2706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45910</v>
      </c>
      <c r="AW1885" s="106">
        <v>4</v>
      </c>
      <c r="AX1885" s="40">
        <f>VLOOKUP(dummy_data!$AU1885,dummy_oppeained!B:C,2,0)</f>
        <v>2</v>
      </c>
      <c r="AY1885" s="22" t="str">
        <f>VLOOKUP(AT1885,dummy_oppeained!B:D,3,0)</f>
        <v>arvestus (mitteeristav)</v>
      </c>
      <c r="AZ1885" s="72" t="str">
        <f>VLOOKUP(AS:AS,hinded_abi!B:D,3,0)</f>
        <v>NULL</v>
      </c>
      <c r="BA1885" s="26" t="str">
        <f t="shared" si="87"/>
        <v/>
      </c>
      <c r="BB1885" s="27">
        <f t="shared" si="88"/>
        <v>0</v>
      </c>
      <c r="BC1885" s="95" t="str">
        <f t="shared" si="89"/>
        <v>S00019_55802085143_õppeaine5_45910</v>
      </c>
      <c r="BD1885" s="99">
        <f>COUNTIF($BC$2:BC1885, BC1885)</f>
        <v>5</v>
      </c>
    </row>
    <row r="1886" spans="1:56" hidden="1" x14ac:dyDescent="0.25">
      <c r="A1886" t="s">
        <v>295</v>
      </c>
      <c r="B1886" t="s">
        <v>296</v>
      </c>
      <c r="C1886" t="s">
        <v>156</v>
      </c>
      <c r="D1886" t="s">
        <v>885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3">
        <v>45817</v>
      </c>
      <c r="N1886" s="18" t="s">
        <v>279</v>
      </c>
      <c r="O1886" s="18" t="s">
        <v>308</v>
      </c>
      <c r="P1886" t="s">
        <v>948</v>
      </c>
      <c r="Q1886" t="s">
        <v>237</v>
      </c>
      <c r="R1886" s="1">
        <v>45770</v>
      </c>
      <c r="S1886" t="s">
        <v>773</v>
      </c>
      <c r="T1886" t="s">
        <v>59</v>
      </c>
      <c r="U1886" t="s">
        <v>176</v>
      </c>
      <c r="V1886" t="s">
        <v>61</v>
      </c>
      <c r="W1886">
        <v>3311</v>
      </c>
      <c r="X1886" t="s">
        <v>2706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44237</v>
      </c>
      <c r="AW1886" s="106">
        <v>4</v>
      </c>
      <c r="AX1886" s="15">
        <f>VLOOKUP(dummy_data!$AU1886,dummy_oppeained!B:C,2,0)</f>
        <v>8</v>
      </c>
      <c r="AY1886" s="22" t="str">
        <f>VLOOKUP(AT1886,dummy_oppeained!B:D,3,0)</f>
        <v>eksam (eristav hindamine)</v>
      </c>
      <c r="AZ1886" s="72">
        <f>VLOOKUP(AS:AS,hinded_abi!B:D,3,0)</f>
        <v>2</v>
      </c>
      <c r="BA1886" s="26">
        <f t="shared" si="87"/>
        <v>16</v>
      </c>
      <c r="BB1886" s="27">
        <f t="shared" si="88"/>
        <v>8</v>
      </c>
      <c r="BC1886" s="95" t="str">
        <f t="shared" si="89"/>
        <v>S00019_55802085143_õppeaine23_44237</v>
      </c>
      <c r="BD1886" s="99">
        <f>COUNTIF($BC$2:BC1886, BC1886)</f>
        <v>5</v>
      </c>
    </row>
    <row r="1887" spans="1:56" hidden="1" x14ac:dyDescent="0.25">
      <c r="A1887" t="s">
        <v>295</v>
      </c>
      <c r="B1887" t="s">
        <v>296</v>
      </c>
      <c r="C1887" t="s">
        <v>156</v>
      </c>
      <c r="D1887" t="s">
        <v>885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3">
        <v>45817</v>
      </c>
      <c r="N1887" s="18" t="s">
        <v>279</v>
      </c>
      <c r="O1887" s="18" t="s">
        <v>308</v>
      </c>
      <c r="P1887" t="s">
        <v>948</v>
      </c>
      <c r="Q1887" t="s">
        <v>237</v>
      </c>
      <c r="R1887" s="1">
        <v>45770</v>
      </c>
      <c r="S1887" t="s">
        <v>773</v>
      </c>
      <c r="T1887" t="s">
        <v>59</v>
      </c>
      <c r="U1887" t="s">
        <v>176</v>
      </c>
      <c r="V1887" t="s">
        <v>61</v>
      </c>
      <c r="W1887">
        <v>3311</v>
      </c>
      <c r="X1887" t="s">
        <v>2706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45332</v>
      </c>
      <c r="AW1887" s="106">
        <v>4</v>
      </c>
      <c r="AX1887" s="40">
        <f>VLOOKUP(dummy_data!$AU1887,dummy_oppeained!B:C,2,0)</f>
        <v>8</v>
      </c>
      <c r="AY1887" s="22" t="str">
        <f>VLOOKUP(AT1887,dummy_oppeained!B:D,3,0)</f>
        <v>eksam (eristav hindamine)</v>
      </c>
      <c r="AZ1887" s="72">
        <f>VLOOKUP(AS:AS,hinded_abi!B:D,3,0)</f>
        <v>5</v>
      </c>
      <c r="BA1887" s="26">
        <f t="shared" si="87"/>
        <v>40</v>
      </c>
      <c r="BB1887" s="27">
        <f t="shared" si="88"/>
        <v>8</v>
      </c>
      <c r="BC1887" s="95" t="str">
        <f t="shared" si="89"/>
        <v>S00019_55802085143_õppeaine79_45332</v>
      </c>
      <c r="BD1887" s="99">
        <f>COUNTIF($BC$2:BC1887, BC1887)</f>
        <v>5</v>
      </c>
    </row>
    <row r="1888" spans="1:56" hidden="1" x14ac:dyDescent="0.25">
      <c r="A1888" t="s">
        <v>295</v>
      </c>
      <c r="B1888" t="s">
        <v>296</v>
      </c>
      <c r="C1888" t="s">
        <v>156</v>
      </c>
      <c r="D1888" t="s">
        <v>885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3">
        <v>45817</v>
      </c>
      <c r="N1888" s="18" t="s">
        <v>279</v>
      </c>
      <c r="O1888" s="18" t="s">
        <v>308</v>
      </c>
      <c r="P1888" t="s">
        <v>948</v>
      </c>
      <c r="Q1888" t="s">
        <v>237</v>
      </c>
      <c r="R1888" s="1">
        <v>45770</v>
      </c>
      <c r="S1888" t="s">
        <v>773</v>
      </c>
      <c r="T1888" t="s">
        <v>59</v>
      </c>
      <c r="U1888" t="s">
        <v>176</v>
      </c>
      <c r="V1888" t="s">
        <v>61</v>
      </c>
      <c r="W1888">
        <v>3311</v>
      </c>
      <c r="X1888" t="s">
        <v>2706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45179</v>
      </c>
      <c r="AW1888" s="106">
        <v>4</v>
      </c>
      <c r="AX1888" s="15">
        <f>VLOOKUP(dummy_data!$AU1888,dummy_oppeained!B:C,2,0)</f>
        <v>5</v>
      </c>
      <c r="AY1888" s="22" t="str">
        <f>VLOOKUP(AT1888,dummy_oppeained!B:D,3,0)</f>
        <v>hindeline arvestus (eristav hindamine)</v>
      </c>
      <c r="AZ1888" s="72">
        <f>VLOOKUP(AS:AS,hinded_abi!B:D,3,0)</f>
        <v>4</v>
      </c>
      <c r="BA1888" s="26">
        <f t="shared" si="87"/>
        <v>20</v>
      </c>
      <c r="BB1888" s="27">
        <f t="shared" si="88"/>
        <v>5</v>
      </c>
      <c r="BC1888" s="95" t="str">
        <f t="shared" si="89"/>
        <v>S00019_55802085143_õppeaine82_45179</v>
      </c>
      <c r="BD1888" s="99">
        <f>COUNTIF($BC$2:BC1888, BC1888)</f>
        <v>5</v>
      </c>
    </row>
    <row r="1889" spans="1:56" hidden="1" x14ac:dyDescent="0.25">
      <c r="A1889" t="s">
        <v>314</v>
      </c>
      <c r="B1889" t="s">
        <v>307</v>
      </c>
      <c r="C1889" t="s">
        <v>113</v>
      </c>
      <c r="D1889" t="s">
        <v>890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3">
        <v>44471</v>
      </c>
      <c r="N1889" s="18" t="s">
        <v>54</v>
      </c>
      <c r="O1889" t="s">
        <v>53</v>
      </c>
      <c r="P1889" t="s">
        <v>928</v>
      </c>
      <c r="Q1889" t="s">
        <v>117</v>
      </c>
      <c r="R1889" s="1">
        <v>44647</v>
      </c>
      <c r="S1889" t="s">
        <v>773</v>
      </c>
      <c r="T1889" t="s">
        <v>191</v>
      </c>
      <c r="U1889" t="s">
        <v>176</v>
      </c>
      <c r="V1889" t="s">
        <v>293</v>
      </c>
      <c r="W1889">
        <v>80997</v>
      </c>
      <c r="X1889" t="s">
        <v>2706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44449</v>
      </c>
      <c r="AW1889" s="106">
        <v>3</v>
      </c>
      <c r="AX1889" s="40">
        <f>VLOOKUP(dummy_data!$AU1889,dummy_oppeained!B:C,2,0)</f>
        <v>2</v>
      </c>
      <c r="AY1889" s="22" t="str">
        <f>VLOOKUP(AT1889,dummy_oppeained!B:D,3,0)</f>
        <v>arvestus (mitteeristav)</v>
      </c>
      <c r="AZ1889" s="72" t="str">
        <f>VLOOKUP(AS:AS,hinded_abi!B:D,3,0)</f>
        <v>NULL</v>
      </c>
      <c r="BA1889" s="26" t="str">
        <f t="shared" si="87"/>
        <v/>
      </c>
      <c r="BB1889" s="27">
        <f t="shared" si="88"/>
        <v>0</v>
      </c>
      <c r="BC1889" s="95" t="str">
        <f t="shared" si="89"/>
        <v>S00027_34404262571_õppeaine75_44449</v>
      </c>
      <c r="BD1889" s="99">
        <f>COUNTIF($BC$2:BC1889, BC1889)</f>
        <v>2</v>
      </c>
    </row>
    <row r="1890" spans="1:56" hidden="1" x14ac:dyDescent="0.25">
      <c r="A1890" t="s">
        <v>314</v>
      </c>
      <c r="B1890" t="s">
        <v>307</v>
      </c>
      <c r="C1890" t="s">
        <v>113</v>
      </c>
      <c r="D1890" t="s">
        <v>890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3">
        <v>44471</v>
      </c>
      <c r="N1890" s="18" t="s">
        <v>54</v>
      </c>
      <c r="O1890" t="s">
        <v>53</v>
      </c>
      <c r="P1890" t="s">
        <v>928</v>
      </c>
      <c r="Q1890" t="s">
        <v>117</v>
      </c>
      <c r="R1890" s="1">
        <v>44647</v>
      </c>
      <c r="S1890" t="s">
        <v>773</v>
      </c>
      <c r="T1890" t="s">
        <v>191</v>
      </c>
      <c r="U1890" t="s">
        <v>176</v>
      </c>
      <c r="V1890" t="s">
        <v>293</v>
      </c>
      <c r="W1890">
        <v>80997</v>
      </c>
      <c r="X1890" t="s">
        <v>2706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45545</v>
      </c>
      <c r="AW1890" s="106">
        <v>3</v>
      </c>
      <c r="AX1890" s="15">
        <f>VLOOKUP(dummy_data!$AU1890,dummy_oppeained!B:C,2,0)</f>
        <v>6</v>
      </c>
      <c r="AY1890" s="22" t="str">
        <f>VLOOKUP(AT1890,dummy_oppeained!B:D,3,0)</f>
        <v>hindeline arvestus (eristav hindamine)</v>
      </c>
      <c r="AZ1890" s="72">
        <f>VLOOKUP(AS:AS,hinded_abi!B:D,3,0)</f>
        <v>3</v>
      </c>
      <c r="BA1890" s="26">
        <f t="shared" si="87"/>
        <v>18</v>
      </c>
      <c r="BB1890" s="27">
        <f t="shared" si="88"/>
        <v>6</v>
      </c>
      <c r="BC1890" s="95" t="str">
        <f t="shared" si="89"/>
        <v>S00027_34404262571_õppeaine78_45545</v>
      </c>
      <c r="BD1890" s="99">
        <f>COUNTIF($BC$2:BC1890, BC1890)</f>
        <v>2</v>
      </c>
    </row>
    <row r="1891" spans="1:56" hidden="1" x14ac:dyDescent="0.25">
      <c r="A1891" t="s">
        <v>314</v>
      </c>
      <c r="B1891" t="s">
        <v>307</v>
      </c>
      <c r="C1891" t="s">
        <v>113</v>
      </c>
      <c r="D1891" t="s">
        <v>890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3">
        <v>44471</v>
      </c>
      <c r="N1891" s="18" t="s">
        <v>54</v>
      </c>
      <c r="O1891" t="s">
        <v>53</v>
      </c>
      <c r="P1891" t="s">
        <v>928</v>
      </c>
      <c r="Q1891" t="s">
        <v>117</v>
      </c>
      <c r="R1891" s="1">
        <v>44647</v>
      </c>
      <c r="S1891" t="s">
        <v>773</v>
      </c>
      <c r="T1891" t="s">
        <v>191</v>
      </c>
      <c r="U1891" t="s">
        <v>176</v>
      </c>
      <c r="V1891" t="s">
        <v>293</v>
      </c>
      <c r="W1891">
        <v>80997</v>
      </c>
      <c r="X1891" t="s">
        <v>2706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44602</v>
      </c>
      <c r="AW1891" s="106">
        <v>3</v>
      </c>
      <c r="AX1891" s="40">
        <f>VLOOKUP(dummy_data!$AU1891,dummy_oppeained!B:C,2,0)</f>
        <v>2</v>
      </c>
      <c r="AY1891" s="22" t="str">
        <f>VLOOKUP(AT1891,dummy_oppeained!B:D,3,0)</f>
        <v>arvestus (mitteeristav)</v>
      </c>
      <c r="AZ1891" s="72" t="str">
        <f>VLOOKUP(AS:AS,hinded_abi!B:D,3,0)</f>
        <v>NULL</v>
      </c>
      <c r="BA1891" s="26" t="str">
        <f t="shared" si="87"/>
        <v/>
      </c>
      <c r="BB1891" s="27">
        <f t="shared" si="88"/>
        <v>0</v>
      </c>
      <c r="BC1891" s="95" t="str">
        <f t="shared" si="89"/>
        <v>S00027_34404262571_õppeaine74_44602</v>
      </c>
      <c r="BD1891" s="99">
        <f>COUNTIF($BC$2:BC1891, BC1891)</f>
        <v>2</v>
      </c>
    </row>
    <row r="1892" spans="1:56" hidden="1" x14ac:dyDescent="0.25">
      <c r="A1892" t="s">
        <v>314</v>
      </c>
      <c r="B1892" t="s">
        <v>307</v>
      </c>
      <c r="C1892" t="s">
        <v>113</v>
      </c>
      <c r="D1892" t="s">
        <v>890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3">
        <v>44471</v>
      </c>
      <c r="N1892" s="18" t="s">
        <v>54</v>
      </c>
      <c r="O1892" t="s">
        <v>53</v>
      </c>
      <c r="P1892" t="s">
        <v>928</v>
      </c>
      <c r="Q1892" t="s">
        <v>117</v>
      </c>
      <c r="R1892" s="1">
        <v>44647</v>
      </c>
      <c r="S1892" t="s">
        <v>773</v>
      </c>
      <c r="T1892" t="s">
        <v>191</v>
      </c>
      <c r="U1892" t="s">
        <v>176</v>
      </c>
      <c r="V1892" t="s">
        <v>293</v>
      </c>
      <c r="W1892">
        <v>80997</v>
      </c>
      <c r="X1892" t="s">
        <v>2706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06">
        <v>3</v>
      </c>
      <c r="AX1892" s="15">
        <f>VLOOKUP(dummy_data!$AU1892,dummy_oppeained!B:C,2,0)</f>
        <v>3</v>
      </c>
      <c r="AY1892" s="22" t="str">
        <f>VLOOKUP(AT1892,dummy_oppeained!B:D,3,0)</f>
        <v>arvestus (mitteeristav)</v>
      </c>
      <c r="AZ1892" s="72" t="str">
        <f>VLOOKUP(AS:AS,hinded_abi!B:D,3,0)</f>
        <v>NULL</v>
      </c>
      <c r="BA1892" s="26" t="str">
        <f t="shared" si="87"/>
        <v/>
      </c>
      <c r="BB1892" s="27">
        <f t="shared" si="88"/>
        <v>0</v>
      </c>
      <c r="BC1892" s="95" t="str">
        <f t="shared" si="89"/>
        <v>S00027_34404262571_õppeaine63_44449</v>
      </c>
      <c r="BD1892" s="99">
        <f>COUNTIF($BC$2:BC1892, BC1892)</f>
        <v>2</v>
      </c>
    </row>
    <row r="1893" spans="1:56" hidden="1" x14ac:dyDescent="0.25">
      <c r="A1893" t="s">
        <v>314</v>
      </c>
      <c r="B1893" t="s">
        <v>307</v>
      </c>
      <c r="C1893" t="s">
        <v>113</v>
      </c>
      <c r="D1893" t="s">
        <v>890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3">
        <v>44471</v>
      </c>
      <c r="N1893" s="18" t="s">
        <v>54</v>
      </c>
      <c r="O1893" t="s">
        <v>53</v>
      </c>
      <c r="P1893" t="s">
        <v>928</v>
      </c>
      <c r="Q1893" t="s">
        <v>117</v>
      </c>
      <c r="R1893" s="1">
        <v>44647</v>
      </c>
      <c r="S1893" t="s">
        <v>773</v>
      </c>
      <c r="T1893" t="s">
        <v>191</v>
      </c>
      <c r="U1893" t="s">
        <v>176</v>
      </c>
      <c r="V1893" t="s">
        <v>293</v>
      </c>
      <c r="W1893">
        <v>80997</v>
      </c>
      <c r="X1893" t="s">
        <v>2706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44084</v>
      </c>
      <c r="AW1893" s="106">
        <v>3</v>
      </c>
      <c r="AX1893" s="40">
        <f>VLOOKUP(dummy_data!$AU1893,dummy_oppeained!B:C,2,0)</f>
        <v>6</v>
      </c>
      <c r="AY1893" s="22" t="str">
        <f>VLOOKUP(AT1893,dummy_oppeained!B:D,3,0)</f>
        <v>hindeline arvestus (eristav hindamine)</v>
      </c>
      <c r="AZ1893" s="72">
        <f>VLOOKUP(AS:AS,hinded_abi!B:D,3,0)</f>
        <v>1</v>
      </c>
      <c r="BA1893" s="26">
        <f t="shared" si="87"/>
        <v>6</v>
      </c>
      <c r="BB1893" s="27">
        <f t="shared" si="88"/>
        <v>6</v>
      </c>
      <c r="BC1893" s="95" t="str">
        <f t="shared" si="89"/>
        <v>S00027_34404262571_õppeaine16_44084</v>
      </c>
      <c r="BD1893" s="99">
        <f>COUNTIF($BC$2:BC1893, BC1893)</f>
        <v>2</v>
      </c>
    </row>
    <row r="1894" spans="1:56" hidden="1" x14ac:dyDescent="0.25">
      <c r="A1894" t="s">
        <v>314</v>
      </c>
      <c r="B1894" t="s">
        <v>307</v>
      </c>
      <c r="C1894" t="s">
        <v>113</v>
      </c>
      <c r="D1894" t="s">
        <v>890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3">
        <v>44471</v>
      </c>
      <c r="N1894" s="18" t="s">
        <v>54</v>
      </c>
      <c r="O1894" t="s">
        <v>53</v>
      </c>
      <c r="P1894" t="s">
        <v>928</v>
      </c>
      <c r="Q1894" t="s">
        <v>117</v>
      </c>
      <c r="R1894" s="1">
        <v>44647</v>
      </c>
      <c r="S1894" t="s">
        <v>773</v>
      </c>
      <c r="T1894" t="s">
        <v>191</v>
      </c>
      <c r="U1894" t="s">
        <v>176</v>
      </c>
      <c r="V1894" t="s">
        <v>293</v>
      </c>
      <c r="W1894">
        <v>80997</v>
      </c>
      <c r="X1894" t="s">
        <v>2706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45179</v>
      </c>
      <c r="AW1894" s="106">
        <v>3</v>
      </c>
      <c r="AX1894" s="15">
        <f>VLOOKUP(dummy_data!$AU1894,dummy_oppeained!B:C,2,0)</f>
        <v>8</v>
      </c>
      <c r="AY1894" s="22" t="str">
        <f>VLOOKUP(AT1894,dummy_oppeained!B:D,3,0)</f>
        <v>eksam (eristav hindamine)</v>
      </c>
      <c r="AZ1894" s="72">
        <f>VLOOKUP(AS:AS,hinded_abi!B:D,3,0)</f>
        <v>5</v>
      </c>
      <c r="BA1894" s="26">
        <f t="shared" si="87"/>
        <v>40</v>
      </c>
      <c r="BB1894" s="27">
        <f t="shared" si="88"/>
        <v>8</v>
      </c>
      <c r="BC1894" s="95" t="str">
        <f t="shared" si="89"/>
        <v>S00027_34404262571_õppeaine65_45179</v>
      </c>
      <c r="BD1894" s="99">
        <f>COUNTIF($BC$2:BC1894, BC1894)</f>
        <v>2</v>
      </c>
    </row>
    <row r="1895" spans="1:56" hidden="1" x14ac:dyDescent="0.25">
      <c r="A1895" t="s">
        <v>314</v>
      </c>
      <c r="B1895" t="s">
        <v>307</v>
      </c>
      <c r="C1895" t="s">
        <v>113</v>
      </c>
      <c r="D1895" t="s">
        <v>890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3">
        <v>44471</v>
      </c>
      <c r="N1895" s="18" t="s">
        <v>54</v>
      </c>
      <c r="O1895" t="s">
        <v>53</v>
      </c>
      <c r="P1895" t="s">
        <v>928</v>
      </c>
      <c r="Q1895" t="s">
        <v>117</v>
      </c>
      <c r="R1895" s="1">
        <v>44647</v>
      </c>
      <c r="S1895" t="s">
        <v>773</v>
      </c>
      <c r="T1895" t="s">
        <v>191</v>
      </c>
      <c r="U1895" t="s">
        <v>176</v>
      </c>
      <c r="V1895" t="s">
        <v>293</v>
      </c>
      <c r="W1895">
        <v>80997</v>
      </c>
      <c r="X1895" t="s">
        <v>2706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44814</v>
      </c>
      <c r="AW1895" s="106">
        <v>3</v>
      </c>
      <c r="AX1895" s="40">
        <f>VLOOKUP(dummy_data!$AU1895,dummy_oppeained!B:C,2,0)</f>
        <v>3</v>
      </c>
      <c r="AY1895" s="22" t="str">
        <f>VLOOKUP(AT1895,dummy_oppeained!B:D,3,0)</f>
        <v>arvestus (mitteeristav)</v>
      </c>
      <c r="AZ1895" s="72" t="str">
        <f>VLOOKUP(AS:AS,hinded_abi!B:D,3,0)</f>
        <v>NULL</v>
      </c>
      <c r="BA1895" s="26" t="str">
        <f t="shared" si="87"/>
        <v/>
      </c>
      <c r="BB1895" s="27">
        <f t="shared" si="88"/>
        <v>0</v>
      </c>
      <c r="BC1895" s="95" t="str">
        <f t="shared" si="89"/>
        <v>S00027_34404262571_õppeaine15_44814</v>
      </c>
      <c r="BD1895" s="99">
        <f>COUNTIF($BC$2:BC1895, BC1895)</f>
        <v>2</v>
      </c>
    </row>
    <row r="1896" spans="1:56" hidden="1" x14ac:dyDescent="0.25">
      <c r="A1896" t="s">
        <v>314</v>
      </c>
      <c r="B1896" t="s">
        <v>307</v>
      </c>
      <c r="C1896" t="s">
        <v>113</v>
      </c>
      <c r="D1896" t="s">
        <v>890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3">
        <v>44471</v>
      </c>
      <c r="N1896" s="18" t="s">
        <v>54</v>
      </c>
      <c r="O1896" t="s">
        <v>53</v>
      </c>
      <c r="P1896" t="s">
        <v>928</v>
      </c>
      <c r="Q1896" t="s">
        <v>117</v>
      </c>
      <c r="R1896" s="1">
        <v>44647</v>
      </c>
      <c r="S1896" t="s">
        <v>773</v>
      </c>
      <c r="T1896" t="s">
        <v>191</v>
      </c>
      <c r="U1896" t="s">
        <v>176</v>
      </c>
      <c r="V1896" t="s">
        <v>293</v>
      </c>
      <c r="W1896">
        <v>80997</v>
      </c>
      <c r="X1896" t="s">
        <v>2706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45698</v>
      </c>
      <c r="AW1896" s="106">
        <v>3</v>
      </c>
      <c r="AX1896" s="15">
        <f>VLOOKUP(dummy_data!$AU1896,dummy_oppeained!B:C,2,0)</f>
        <v>8</v>
      </c>
      <c r="AY1896" s="22" t="str">
        <f>VLOOKUP(AT1896,dummy_oppeained!B:D,3,0)</f>
        <v>eksam (eristav hindamine)</v>
      </c>
      <c r="AZ1896" s="72">
        <f>VLOOKUP(AS:AS,hinded_abi!B:D,3,0)</f>
        <v>3</v>
      </c>
      <c r="BA1896" s="26">
        <f t="shared" si="87"/>
        <v>24</v>
      </c>
      <c r="BB1896" s="27">
        <f t="shared" si="88"/>
        <v>8</v>
      </c>
      <c r="BC1896" s="95" t="str">
        <f t="shared" si="89"/>
        <v>S00027_34404262571_õppeaine51_45698</v>
      </c>
      <c r="BD1896" s="99">
        <f>COUNTIF($BC$2:BC1896, BC1896)</f>
        <v>2</v>
      </c>
    </row>
    <row r="1897" spans="1:56" hidden="1" x14ac:dyDescent="0.25">
      <c r="A1897" t="s">
        <v>314</v>
      </c>
      <c r="B1897" t="s">
        <v>307</v>
      </c>
      <c r="C1897" t="s">
        <v>113</v>
      </c>
      <c r="D1897" t="s">
        <v>890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3">
        <v>44471</v>
      </c>
      <c r="N1897" s="18" t="s">
        <v>54</v>
      </c>
      <c r="O1897" t="s">
        <v>53</v>
      </c>
      <c r="P1897" t="s">
        <v>928</v>
      </c>
      <c r="Q1897" t="s">
        <v>117</v>
      </c>
      <c r="R1897" s="1">
        <v>44647</v>
      </c>
      <c r="S1897" t="s">
        <v>773</v>
      </c>
      <c r="T1897" t="s">
        <v>191</v>
      </c>
      <c r="U1897" t="s">
        <v>176</v>
      </c>
      <c r="V1897" t="s">
        <v>293</v>
      </c>
      <c r="W1897">
        <v>80997</v>
      </c>
      <c r="X1897" t="s">
        <v>2706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44449</v>
      </c>
      <c r="AW1897" s="106">
        <v>3</v>
      </c>
      <c r="AX1897" s="40">
        <f>VLOOKUP(dummy_data!$AU1897,dummy_oppeained!B:C,2,0)</f>
        <v>6</v>
      </c>
      <c r="AY1897" s="22" t="str">
        <f>VLOOKUP(AT1897,dummy_oppeained!B:D,3,0)</f>
        <v>hindeline arvestus (eristav hindamine)</v>
      </c>
      <c r="AZ1897" s="72">
        <f>VLOOKUP(AS:AS,hinded_abi!B:D,3,0)</f>
        <v>0</v>
      </c>
      <c r="BA1897" s="26">
        <f t="shared" si="87"/>
        <v>0</v>
      </c>
      <c r="BB1897" s="27">
        <f t="shared" si="88"/>
        <v>6</v>
      </c>
      <c r="BC1897" s="95" t="str">
        <f t="shared" si="89"/>
        <v>S00027_34404262571_õppeaine44_44449</v>
      </c>
      <c r="BD1897" s="99">
        <f>COUNTIF($BC$2:BC1897, BC1897)</f>
        <v>2</v>
      </c>
    </row>
    <row r="1898" spans="1:56" hidden="1" x14ac:dyDescent="0.25">
      <c r="A1898" t="s">
        <v>314</v>
      </c>
      <c r="B1898" t="s">
        <v>307</v>
      </c>
      <c r="C1898" t="s">
        <v>113</v>
      </c>
      <c r="D1898" t="s">
        <v>890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3">
        <v>44471</v>
      </c>
      <c r="N1898" s="18" t="s">
        <v>54</v>
      </c>
      <c r="O1898" t="s">
        <v>53</v>
      </c>
      <c r="P1898" t="s">
        <v>928</v>
      </c>
      <c r="Q1898" t="s">
        <v>117</v>
      </c>
      <c r="R1898" s="1">
        <v>44647</v>
      </c>
      <c r="S1898" t="s">
        <v>773</v>
      </c>
      <c r="T1898" t="s">
        <v>191</v>
      </c>
      <c r="U1898" t="s">
        <v>176</v>
      </c>
      <c r="V1898" t="s">
        <v>293</v>
      </c>
      <c r="W1898">
        <v>80997</v>
      </c>
      <c r="X1898" t="s">
        <v>2706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45332</v>
      </c>
      <c r="AW1898" s="106">
        <v>3</v>
      </c>
      <c r="AX1898" s="15">
        <f>VLOOKUP(dummy_data!$AU1898,dummy_oppeained!B:C,2,0)</f>
        <v>3</v>
      </c>
      <c r="AY1898" s="22" t="str">
        <f>VLOOKUP(AT1898,dummy_oppeained!B:D,3,0)</f>
        <v>arvestus (mitteeristav)</v>
      </c>
      <c r="AZ1898" s="72" t="str">
        <f>VLOOKUP(AS:AS,hinded_abi!B:D,3,0)</f>
        <v>NULL</v>
      </c>
      <c r="BA1898" s="26" t="str">
        <f t="shared" si="87"/>
        <v/>
      </c>
      <c r="BB1898" s="27">
        <f t="shared" si="88"/>
        <v>0</v>
      </c>
      <c r="BC1898" s="95" t="str">
        <f t="shared" si="89"/>
        <v>S00027_34404262571_õppeaine87_45332</v>
      </c>
      <c r="BD1898" s="99">
        <f>COUNTIF($BC$2:BC1898, BC1898)</f>
        <v>2</v>
      </c>
    </row>
    <row r="1899" spans="1:56" hidden="1" x14ac:dyDescent="0.25">
      <c r="A1899" t="s">
        <v>314</v>
      </c>
      <c r="B1899" t="s">
        <v>307</v>
      </c>
      <c r="C1899" t="s">
        <v>113</v>
      </c>
      <c r="D1899" t="s">
        <v>890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3">
        <v>44471</v>
      </c>
      <c r="N1899" s="18" t="s">
        <v>54</v>
      </c>
      <c r="O1899" t="s">
        <v>53</v>
      </c>
      <c r="P1899" t="s">
        <v>928</v>
      </c>
      <c r="Q1899" t="s">
        <v>117</v>
      </c>
      <c r="R1899" s="1">
        <v>44647</v>
      </c>
      <c r="S1899" t="s">
        <v>773</v>
      </c>
      <c r="T1899" t="s">
        <v>191</v>
      </c>
      <c r="U1899" t="s">
        <v>176</v>
      </c>
      <c r="V1899" t="s">
        <v>293</v>
      </c>
      <c r="W1899">
        <v>80997</v>
      </c>
      <c r="X1899" t="s">
        <v>2706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45698</v>
      </c>
      <c r="AW1899" s="106">
        <v>3</v>
      </c>
      <c r="AX1899" s="40">
        <f>VLOOKUP(dummy_data!$AU1899,dummy_oppeained!B:C,2,0)</f>
        <v>2</v>
      </c>
      <c r="AY1899" s="22" t="str">
        <f>VLOOKUP(AT1899,dummy_oppeained!B:D,3,0)</f>
        <v>arvestus (mitteeristav)</v>
      </c>
      <c r="AZ1899" s="72" t="str">
        <f>VLOOKUP(AS:AS,hinded_abi!B:D,3,0)</f>
        <v>NULL</v>
      </c>
      <c r="BA1899" s="26" t="str">
        <f t="shared" si="87"/>
        <v/>
      </c>
      <c r="BB1899" s="27">
        <f t="shared" si="88"/>
        <v>0</v>
      </c>
      <c r="BC1899" s="95" t="str">
        <f t="shared" si="89"/>
        <v>S00027_34404262571_õppeaine5_45698</v>
      </c>
      <c r="BD1899" s="99">
        <f>COUNTIF($BC$2:BC1899, BC1899)</f>
        <v>2</v>
      </c>
    </row>
    <row r="1900" spans="1:56" hidden="1" x14ac:dyDescent="0.25">
      <c r="A1900" t="s">
        <v>314</v>
      </c>
      <c r="B1900" t="s">
        <v>307</v>
      </c>
      <c r="C1900" t="s">
        <v>113</v>
      </c>
      <c r="D1900" t="s">
        <v>890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3">
        <v>44471</v>
      </c>
      <c r="N1900" s="18" t="s">
        <v>54</v>
      </c>
      <c r="O1900" t="s">
        <v>53</v>
      </c>
      <c r="P1900" t="s">
        <v>928</v>
      </c>
      <c r="Q1900" t="s">
        <v>117</v>
      </c>
      <c r="R1900" s="1">
        <v>44647</v>
      </c>
      <c r="S1900" t="s">
        <v>773</v>
      </c>
      <c r="T1900" t="s">
        <v>191</v>
      </c>
      <c r="U1900" t="s">
        <v>176</v>
      </c>
      <c r="V1900" t="s">
        <v>293</v>
      </c>
      <c r="W1900">
        <v>80997</v>
      </c>
      <c r="X1900" t="s">
        <v>2706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45545</v>
      </c>
      <c r="AW1900" s="106">
        <v>3</v>
      </c>
      <c r="AX1900" s="15">
        <f>VLOOKUP(dummy_data!$AU1900,dummy_oppeained!B:C,2,0)</f>
        <v>3</v>
      </c>
      <c r="AY1900" s="22" t="str">
        <f>VLOOKUP(AT1900,dummy_oppeained!B:D,3,0)</f>
        <v>arvestus (mitteeristav)</v>
      </c>
      <c r="AZ1900" s="72">
        <f>VLOOKUP(AS:AS,hinded_abi!B:D,3,0)</f>
        <v>0</v>
      </c>
      <c r="BA1900" s="26">
        <f t="shared" si="87"/>
        <v>0</v>
      </c>
      <c r="BB1900" s="27">
        <f t="shared" si="88"/>
        <v>0</v>
      </c>
      <c r="BC1900" s="95" t="str">
        <f t="shared" si="89"/>
        <v>S00027_34404262571_õppeaine29_45545</v>
      </c>
      <c r="BD1900" s="99">
        <f>COUNTIF($BC$2:BC1900, BC1900)</f>
        <v>2</v>
      </c>
    </row>
    <row r="1901" spans="1:56" hidden="1" x14ac:dyDescent="0.25">
      <c r="A1901" t="s">
        <v>314</v>
      </c>
      <c r="B1901" t="s">
        <v>307</v>
      </c>
      <c r="C1901" t="s">
        <v>113</v>
      </c>
      <c r="D1901" t="s">
        <v>890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3">
        <v>44471</v>
      </c>
      <c r="N1901" s="18" t="s">
        <v>54</v>
      </c>
      <c r="O1901" t="s">
        <v>53</v>
      </c>
      <c r="P1901" t="s">
        <v>928</v>
      </c>
      <c r="Q1901" t="s">
        <v>117</v>
      </c>
      <c r="R1901" s="1">
        <v>44647</v>
      </c>
      <c r="S1901" t="s">
        <v>773</v>
      </c>
      <c r="T1901" t="s">
        <v>191</v>
      </c>
      <c r="U1901" t="s">
        <v>176</v>
      </c>
      <c r="V1901" t="s">
        <v>293</v>
      </c>
      <c r="W1901">
        <v>80997</v>
      </c>
      <c r="X1901" t="s">
        <v>2706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44814</v>
      </c>
      <c r="AW1901" s="106">
        <v>3</v>
      </c>
      <c r="AX1901" s="40">
        <f>VLOOKUP(dummy_data!$AU1901,dummy_oppeained!B:C,2,0)</f>
        <v>6</v>
      </c>
      <c r="AY1901" s="22" t="str">
        <f>VLOOKUP(AT1901,dummy_oppeained!B:D,3,0)</f>
        <v>hindeline arvestus (eristav hindamine)</v>
      </c>
      <c r="AZ1901" s="72">
        <f>VLOOKUP(AS:AS,hinded_abi!B:D,3,0)</f>
        <v>5</v>
      </c>
      <c r="BA1901" s="26">
        <f t="shared" si="87"/>
        <v>30</v>
      </c>
      <c r="BB1901" s="27">
        <f t="shared" si="88"/>
        <v>6</v>
      </c>
      <c r="BC1901" s="95" t="str">
        <f t="shared" si="89"/>
        <v>S00027_34404262571_õppeaine8_44814</v>
      </c>
      <c r="BD1901" s="99">
        <f>COUNTIF($BC$2:BC1901, BC1901)</f>
        <v>2</v>
      </c>
    </row>
    <row r="1902" spans="1:56" hidden="1" x14ac:dyDescent="0.25">
      <c r="A1902" t="s">
        <v>314</v>
      </c>
      <c r="B1902" t="s">
        <v>307</v>
      </c>
      <c r="C1902" t="s">
        <v>113</v>
      </c>
      <c r="D1902" t="s">
        <v>890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3">
        <v>44471</v>
      </c>
      <c r="N1902" s="18" t="s">
        <v>54</v>
      </c>
      <c r="O1902" t="s">
        <v>53</v>
      </c>
      <c r="P1902" t="s">
        <v>928</v>
      </c>
      <c r="Q1902" t="s">
        <v>117</v>
      </c>
      <c r="R1902" s="1">
        <v>44647</v>
      </c>
      <c r="S1902" t="s">
        <v>773</v>
      </c>
      <c r="T1902" t="s">
        <v>191</v>
      </c>
      <c r="U1902" t="s">
        <v>176</v>
      </c>
      <c r="V1902" t="s">
        <v>293</v>
      </c>
      <c r="W1902">
        <v>80997</v>
      </c>
      <c r="X1902" t="s">
        <v>2706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44814</v>
      </c>
      <c r="AW1902" s="106">
        <v>3</v>
      </c>
      <c r="AX1902" s="15">
        <f>VLOOKUP(dummy_data!$AU1902,dummy_oppeained!B:C,2,0)</f>
        <v>6</v>
      </c>
      <c r="AY1902" s="22" t="str">
        <f>VLOOKUP(AT1902,dummy_oppeained!B:D,3,0)</f>
        <v>hindeline arvestus (eristav hindamine)</v>
      </c>
      <c r="AZ1902" s="72">
        <f>VLOOKUP(AS:AS,hinded_abi!B:D,3,0)</f>
        <v>4</v>
      </c>
      <c r="BA1902" s="26">
        <f t="shared" si="87"/>
        <v>24</v>
      </c>
      <c r="BB1902" s="27">
        <f t="shared" si="88"/>
        <v>6</v>
      </c>
      <c r="BC1902" s="95" t="str">
        <f t="shared" si="89"/>
        <v>S00027_34404262571_õppeaine64_44814</v>
      </c>
      <c r="BD1902" s="99">
        <f>COUNTIF($BC$2:BC1902, BC1902)</f>
        <v>2</v>
      </c>
    </row>
    <row r="1903" spans="1:56" hidden="1" x14ac:dyDescent="0.25">
      <c r="A1903" t="s">
        <v>314</v>
      </c>
      <c r="B1903" t="s">
        <v>307</v>
      </c>
      <c r="C1903" t="s">
        <v>113</v>
      </c>
      <c r="D1903" t="s">
        <v>890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3">
        <v>44471</v>
      </c>
      <c r="N1903" s="18" t="s">
        <v>54</v>
      </c>
      <c r="O1903" t="s">
        <v>53</v>
      </c>
      <c r="P1903" t="s">
        <v>928</v>
      </c>
      <c r="Q1903" t="s">
        <v>117</v>
      </c>
      <c r="R1903" s="1">
        <v>44647</v>
      </c>
      <c r="S1903" t="s">
        <v>773</v>
      </c>
      <c r="T1903" t="s">
        <v>191</v>
      </c>
      <c r="U1903" t="s">
        <v>176</v>
      </c>
      <c r="V1903" t="s">
        <v>293</v>
      </c>
      <c r="W1903">
        <v>80997</v>
      </c>
      <c r="X1903" t="s">
        <v>2706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45179</v>
      </c>
      <c r="AW1903" s="106">
        <v>3</v>
      </c>
      <c r="AX1903" s="40">
        <f>VLOOKUP(dummy_data!$AU1903,dummy_oppeained!B:C,2,0)</f>
        <v>9</v>
      </c>
      <c r="AY1903" s="22" t="str">
        <f>VLOOKUP(AT1903,dummy_oppeained!B:D,3,0)</f>
        <v>eksam (eristav hindamine)</v>
      </c>
      <c r="AZ1903" s="72">
        <f>VLOOKUP(AS:AS,hinded_abi!B:D,3,0)</f>
        <v>0</v>
      </c>
      <c r="BA1903" s="26">
        <f t="shared" si="87"/>
        <v>0</v>
      </c>
      <c r="BB1903" s="27">
        <f t="shared" si="88"/>
        <v>9</v>
      </c>
      <c r="BC1903" s="95" t="str">
        <f t="shared" si="89"/>
        <v>S00027_34404262571_õppeaine38_45179</v>
      </c>
      <c r="BD1903" s="99">
        <f>COUNTIF($BC$2:BC1903, BC1903)</f>
        <v>2</v>
      </c>
    </row>
    <row r="1904" spans="1:56" hidden="1" x14ac:dyDescent="0.25">
      <c r="A1904" t="s">
        <v>314</v>
      </c>
      <c r="B1904" t="s">
        <v>307</v>
      </c>
      <c r="C1904" t="s">
        <v>113</v>
      </c>
      <c r="D1904" t="s">
        <v>890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3">
        <v>44471</v>
      </c>
      <c r="N1904" s="18" t="s">
        <v>54</v>
      </c>
      <c r="O1904" t="s">
        <v>53</v>
      </c>
      <c r="P1904" t="s">
        <v>928</v>
      </c>
      <c r="Q1904" t="s">
        <v>117</v>
      </c>
      <c r="R1904" s="1">
        <v>44647</v>
      </c>
      <c r="S1904" t="s">
        <v>773</v>
      </c>
      <c r="T1904" t="s">
        <v>191</v>
      </c>
      <c r="U1904" t="s">
        <v>176</v>
      </c>
      <c r="V1904" t="s">
        <v>293</v>
      </c>
      <c r="W1904">
        <v>80997</v>
      </c>
      <c r="X1904" t="s">
        <v>2706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44814</v>
      </c>
      <c r="AW1904" s="106">
        <v>3</v>
      </c>
      <c r="AX1904" s="15">
        <f>VLOOKUP(dummy_data!$AU1904,dummy_oppeained!B:C,2,0)</f>
        <v>6</v>
      </c>
      <c r="AY1904" s="22" t="str">
        <f>VLOOKUP(AT1904,dummy_oppeained!B:D,3,0)</f>
        <v>hindeline arvestus (eristav hindamine)</v>
      </c>
      <c r="AZ1904" s="72">
        <f>VLOOKUP(AS:AS,hinded_abi!B:D,3,0)</f>
        <v>4</v>
      </c>
      <c r="BA1904" s="26">
        <f t="shared" si="87"/>
        <v>24</v>
      </c>
      <c r="BB1904" s="27">
        <f t="shared" si="88"/>
        <v>6</v>
      </c>
      <c r="BC1904" s="95" t="str">
        <f t="shared" si="89"/>
        <v>S00027_34404262571_õppeaine58_44814</v>
      </c>
      <c r="BD1904" s="99">
        <f>COUNTIF($BC$2:BC1904, BC1904)</f>
        <v>2</v>
      </c>
    </row>
    <row r="1905" spans="1:56" hidden="1" x14ac:dyDescent="0.25">
      <c r="A1905" t="s">
        <v>314</v>
      </c>
      <c r="B1905" t="s">
        <v>307</v>
      </c>
      <c r="C1905" t="s">
        <v>113</v>
      </c>
      <c r="D1905" t="s">
        <v>890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3">
        <v>44471</v>
      </c>
      <c r="N1905" s="18" t="s">
        <v>54</v>
      </c>
      <c r="O1905" t="s">
        <v>53</v>
      </c>
      <c r="P1905" t="s">
        <v>928</v>
      </c>
      <c r="Q1905" t="s">
        <v>117</v>
      </c>
      <c r="R1905" s="1">
        <v>44647</v>
      </c>
      <c r="S1905" t="s">
        <v>773</v>
      </c>
      <c r="T1905" t="s">
        <v>191</v>
      </c>
      <c r="U1905" t="s">
        <v>176</v>
      </c>
      <c r="V1905" t="s">
        <v>293</v>
      </c>
      <c r="W1905">
        <v>80997</v>
      </c>
      <c r="X1905" t="s">
        <v>2706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44967</v>
      </c>
      <c r="AW1905" s="106">
        <v>3</v>
      </c>
      <c r="AX1905" s="40">
        <f>VLOOKUP(dummy_data!$AU1905,dummy_oppeained!B:C,2,0)</f>
        <v>5</v>
      </c>
      <c r="AY1905" s="22" t="str">
        <f>VLOOKUP(AT1905,dummy_oppeained!B:D,3,0)</f>
        <v>hindeline arvestus (eristav hindamine)</v>
      </c>
      <c r="AZ1905" s="72">
        <f>VLOOKUP(AS:AS,hinded_abi!B:D,3,0)</f>
        <v>4</v>
      </c>
      <c r="BA1905" s="26">
        <f t="shared" si="87"/>
        <v>20</v>
      </c>
      <c r="BB1905" s="27">
        <f t="shared" si="88"/>
        <v>5</v>
      </c>
      <c r="BC1905" s="95" t="str">
        <f t="shared" si="89"/>
        <v>S00027_34404262571_õppeaine96_44967</v>
      </c>
      <c r="BD1905" s="99">
        <f>COUNTIF($BC$2:BC1905, BC1905)</f>
        <v>2</v>
      </c>
    </row>
    <row r="1906" spans="1:56" hidden="1" x14ac:dyDescent="0.25">
      <c r="A1906" t="s">
        <v>314</v>
      </c>
      <c r="B1906" t="s">
        <v>307</v>
      </c>
      <c r="C1906" t="s">
        <v>113</v>
      </c>
      <c r="D1906" t="s">
        <v>890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3">
        <v>44471</v>
      </c>
      <c r="N1906" s="18" t="s">
        <v>54</v>
      </c>
      <c r="O1906" t="s">
        <v>53</v>
      </c>
      <c r="P1906" t="s">
        <v>928</v>
      </c>
      <c r="Q1906" t="s">
        <v>117</v>
      </c>
      <c r="R1906" s="1">
        <v>44647</v>
      </c>
      <c r="S1906" t="s">
        <v>773</v>
      </c>
      <c r="T1906" t="s">
        <v>191</v>
      </c>
      <c r="U1906" t="s">
        <v>176</v>
      </c>
      <c r="V1906" t="s">
        <v>293</v>
      </c>
      <c r="W1906">
        <v>80997</v>
      </c>
      <c r="X1906" t="s">
        <v>2706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45545</v>
      </c>
      <c r="AW1906" s="106">
        <v>3</v>
      </c>
      <c r="AX1906" s="15">
        <f>VLOOKUP(dummy_data!$AU1906,dummy_oppeained!B:C,2,0)</f>
        <v>3</v>
      </c>
      <c r="AY1906" s="22" t="str">
        <f>VLOOKUP(AT1906,dummy_oppeained!B:D,3,0)</f>
        <v>arvestus (mitteeristav)</v>
      </c>
      <c r="AZ1906" s="72" t="str">
        <f>VLOOKUP(AS:AS,hinded_abi!B:D,3,0)</f>
        <v>NULL</v>
      </c>
      <c r="BA1906" s="26" t="str">
        <f t="shared" si="87"/>
        <v/>
      </c>
      <c r="BB1906" s="27">
        <f t="shared" si="88"/>
        <v>0</v>
      </c>
      <c r="BC1906" s="95" t="str">
        <f t="shared" si="89"/>
        <v>S00027_34404262571_õppeaine6_45545</v>
      </c>
      <c r="BD1906" s="99">
        <f>COUNTIF($BC$2:BC1906, BC1906)</f>
        <v>2</v>
      </c>
    </row>
    <row r="1907" spans="1:56" hidden="1" x14ac:dyDescent="0.25">
      <c r="A1907" t="s">
        <v>314</v>
      </c>
      <c r="B1907" t="s">
        <v>307</v>
      </c>
      <c r="C1907" t="s">
        <v>113</v>
      </c>
      <c r="D1907" t="s">
        <v>890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3">
        <v>44471</v>
      </c>
      <c r="N1907" s="18" t="s">
        <v>54</v>
      </c>
      <c r="O1907" t="s">
        <v>53</v>
      </c>
      <c r="P1907" t="s">
        <v>928</v>
      </c>
      <c r="Q1907" t="s">
        <v>117</v>
      </c>
      <c r="R1907" s="1">
        <v>44647</v>
      </c>
      <c r="S1907" t="s">
        <v>773</v>
      </c>
      <c r="T1907" t="s">
        <v>191</v>
      </c>
      <c r="U1907" t="s">
        <v>176</v>
      </c>
      <c r="V1907" t="s">
        <v>293</v>
      </c>
      <c r="W1907">
        <v>80997</v>
      </c>
      <c r="X1907" t="s">
        <v>2706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44237</v>
      </c>
      <c r="AW1907" s="106">
        <v>3</v>
      </c>
      <c r="AX1907" s="40">
        <f>VLOOKUP(dummy_data!$AU1907,dummy_oppeained!B:C,2,0)</f>
        <v>2</v>
      </c>
      <c r="AY1907" s="22" t="str">
        <f>VLOOKUP(AT1907,dummy_oppeained!B:D,3,0)</f>
        <v>arvestus (mitteeristav)</v>
      </c>
      <c r="AZ1907" s="72" t="str">
        <f>VLOOKUP(AS:AS,hinded_abi!B:D,3,0)</f>
        <v>NULL</v>
      </c>
      <c r="BA1907" s="26" t="str">
        <f t="shared" si="87"/>
        <v/>
      </c>
      <c r="BB1907" s="27">
        <f t="shared" si="88"/>
        <v>0</v>
      </c>
      <c r="BC1907" s="95" t="str">
        <f t="shared" si="89"/>
        <v>S00027_34404262571_õppeaine19_44237</v>
      </c>
      <c r="BD1907" s="99">
        <f>COUNTIF($BC$2:BC1907, BC1907)</f>
        <v>2</v>
      </c>
    </row>
    <row r="1908" spans="1:56" hidden="1" x14ac:dyDescent="0.25">
      <c r="A1908" t="s">
        <v>314</v>
      </c>
      <c r="B1908" t="s">
        <v>307</v>
      </c>
      <c r="C1908" t="s">
        <v>113</v>
      </c>
      <c r="D1908" t="s">
        <v>890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3">
        <v>44471</v>
      </c>
      <c r="N1908" s="18" t="s">
        <v>54</v>
      </c>
      <c r="O1908" t="s">
        <v>53</v>
      </c>
      <c r="P1908" t="s">
        <v>928</v>
      </c>
      <c r="Q1908" t="s">
        <v>117</v>
      </c>
      <c r="R1908" s="1">
        <v>44647</v>
      </c>
      <c r="S1908" t="s">
        <v>773</v>
      </c>
      <c r="T1908" t="s">
        <v>191</v>
      </c>
      <c r="U1908" t="s">
        <v>176</v>
      </c>
      <c r="V1908" t="s">
        <v>293</v>
      </c>
      <c r="W1908">
        <v>80997</v>
      </c>
      <c r="X1908" t="s">
        <v>2706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45332</v>
      </c>
      <c r="AW1908" s="106">
        <v>3</v>
      </c>
      <c r="AX1908" s="15">
        <f>VLOOKUP(dummy_data!$AU1908,dummy_oppeained!B:C,2,0)</f>
        <v>2</v>
      </c>
      <c r="AY1908" s="22" t="str">
        <f>VLOOKUP(AT1908,dummy_oppeained!B:D,3,0)</f>
        <v>arvestus (mitteeristav)</v>
      </c>
      <c r="AZ1908" s="72" t="str">
        <f>VLOOKUP(AS:AS,hinded_abi!B:D,3,0)</f>
        <v>NULL</v>
      </c>
      <c r="BA1908" s="26" t="str">
        <f t="shared" si="87"/>
        <v/>
      </c>
      <c r="BB1908" s="27">
        <f t="shared" si="88"/>
        <v>0</v>
      </c>
      <c r="BC1908" s="95" t="str">
        <f t="shared" si="89"/>
        <v>S00027_34404262571_õppeaine88_45332</v>
      </c>
      <c r="BD1908" s="99">
        <f>COUNTIF($BC$2:BC1908, BC1908)</f>
        <v>2</v>
      </c>
    </row>
    <row r="1909" spans="1:56" hidden="1" x14ac:dyDescent="0.25">
      <c r="A1909" t="s">
        <v>314</v>
      </c>
      <c r="B1909" t="s">
        <v>307</v>
      </c>
      <c r="C1909" t="s">
        <v>113</v>
      </c>
      <c r="D1909" t="s">
        <v>890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3">
        <v>44471</v>
      </c>
      <c r="N1909" s="18" t="s">
        <v>54</v>
      </c>
      <c r="O1909" t="s">
        <v>53</v>
      </c>
      <c r="P1909" t="s">
        <v>928</v>
      </c>
      <c r="Q1909" t="s">
        <v>117</v>
      </c>
      <c r="R1909" s="1">
        <v>44647</v>
      </c>
      <c r="S1909" t="s">
        <v>773</v>
      </c>
      <c r="T1909" t="s">
        <v>191</v>
      </c>
      <c r="U1909" t="s">
        <v>176</v>
      </c>
      <c r="V1909" t="s">
        <v>293</v>
      </c>
      <c r="W1909">
        <v>80997</v>
      </c>
      <c r="X1909" t="s">
        <v>2706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45910</v>
      </c>
      <c r="AW1909" s="106">
        <v>3</v>
      </c>
      <c r="AX1909" s="40">
        <f>VLOOKUP(dummy_data!$AU1909,dummy_oppeained!B:C,2,0)</f>
        <v>3</v>
      </c>
      <c r="AY1909" s="22" t="str">
        <f>VLOOKUP(AT1909,dummy_oppeained!B:D,3,0)</f>
        <v>arvestus (mitteeristav)</v>
      </c>
      <c r="AZ1909" s="72" t="str">
        <f>VLOOKUP(AS:AS,hinded_abi!B:D,3,0)</f>
        <v>NULL</v>
      </c>
      <c r="BA1909" s="26" t="str">
        <f t="shared" si="87"/>
        <v/>
      </c>
      <c r="BB1909" s="27">
        <f t="shared" si="88"/>
        <v>0</v>
      </c>
      <c r="BC1909" s="95" t="str">
        <f t="shared" si="89"/>
        <v>S00027_34404262571_õppeaine76_45910</v>
      </c>
      <c r="BD1909" s="99">
        <f>COUNTIF($BC$2:BC1909, BC1909)</f>
        <v>2</v>
      </c>
    </row>
    <row r="1910" spans="1:56" hidden="1" x14ac:dyDescent="0.25">
      <c r="A1910" t="s">
        <v>314</v>
      </c>
      <c r="B1910" t="s">
        <v>307</v>
      </c>
      <c r="C1910" t="s">
        <v>113</v>
      </c>
      <c r="D1910" t="s">
        <v>890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3">
        <v>44471</v>
      </c>
      <c r="N1910" s="18" t="s">
        <v>54</v>
      </c>
      <c r="O1910" t="s">
        <v>53</v>
      </c>
      <c r="P1910" t="s">
        <v>928</v>
      </c>
      <c r="Q1910" t="s">
        <v>117</v>
      </c>
      <c r="R1910" s="1">
        <v>44647</v>
      </c>
      <c r="S1910" t="s">
        <v>773</v>
      </c>
      <c r="T1910" t="s">
        <v>191</v>
      </c>
      <c r="U1910" t="s">
        <v>176</v>
      </c>
      <c r="V1910" t="s">
        <v>293</v>
      </c>
      <c r="W1910">
        <v>80997</v>
      </c>
      <c r="X1910" t="s">
        <v>2706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45545</v>
      </c>
      <c r="AW1910" s="106">
        <v>3</v>
      </c>
      <c r="AX1910" s="15">
        <f>VLOOKUP(dummy_data!$AU1910,dummy_oppeained!B:C,2,0)</f>
        <v>3</v>
      </c>
      <c r="AY1910" s="22" t="str">
        <f>VLOOKUP(AT1910,dummy_oppeained!B:D,3,0)</f>
        <v>arvestus (mitteeristav)</v>
      </c>
      <c r="AZ1910" s="72" t="str">
        <f>VLOOKUP(AS:AS,hinded_abi!B:D,3,0)</f>
        <v>NULL</v>
      </c>
      <c r="BA1910" s="26" t="str">
        <f t="shared" si="87"/>
        <v/>
      </c>
      <c r="BB1910" s="27">
        <f t="shared" si="88"/>
        <v>0</v>
      </c>
      <c r="BC1910" s="95" t="str">
        <f t="shared" si="89"/>
        <v>S00027_34404262571_õppeaine34_45545</v>
      </c>
      <c r="BD1910" s="99">
        <f>COUNTIF($BC$2:BC1910, BC1910)</f>
        <v>2</v>
      </c>
    </row>
    <row r="1911" spans="1:56" hidden="1" x14ac:dyDescent="0.25">
      <c r="A1911" t="s">
        <v>314</v>
      </c>
      <c r="B1911" t="s">
        <v>307</v>
      </c>
      <c r="C1911" t="s">
        <v>113</v>
      </c>
      <c r="D1911" t="s">
        <v>890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3">
        <v>44471</v>
      </c>
      <c r="N1911" s="18" t="s">
        <v>54</v>
      </c>
      <c r="O1911" t="s">
        <v>53</v>
      </c>
      <c r="P1911" t="s">
        <v>928</v>
      </c>
      <c r="Q1911" t="s">
        <v>117</v>
      </c>
      <c r="R1911" s="1">
        <v>44647</v>
      </c>
      <c r="S1911" t="s">
        <v>773</v>
      </c>
      <c r="T1911" t="s">
        <v>191</v>
      </c>
      <c r="U1911" t="s">
        <v>176</v>
      </c>
      <c r="V1911" t="s">
        <v>293</v>
      </c>
      <c r="W1911">
        <v>80997</v>
      </c>
      <c r="X1911" t="s">
        <v>2706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44602</v>
      </c>
      <c r="AW1911" s="106">
        <v>3</v>
      </c>
      <c r="AX1911" s="40">
        <f>VLOOKUP(dummy_data!$AU1911,dummy_oppeained!B:C,2,0)</f>
        <v>6</v>
      </c>
      <c r="AY1911" s="22" t="str">
        <f>VLOOKUP(AT1911,dummy_oppeained!B:D,3,0)</f>
        <v>hindeline arvestus (eristav hindamine)</v>
      </c>
      <c r="AZ1911" s="72">
        <f>VLOOKUP(AS:AS,hinded_abi!B:D,3,0)</f>
        <v>2</v>
      </c>
      <c r="BA1911" s="26">
        <f t="shared" si="87"/>
        <v>12</v>
      </c>
      <c r="BB1911" s="27">
        <f t="shared" si="88"/>
        <v>6</v>
      </c>
      <c r="BC1911" s="95" t="str">
        <f t="shared" si="89"/>
        <v>S00027_34404262571_õppeaine42_44602</v>
      </c>
      <c r="BD1911" s="99">
        <f>COUNTIF($BC$2:BC1911, BC1911)</f>
        <v>2</v>
      </c>
    </row>
    <row r="1912" spans="1:56" hidden="1" x14ac:dyDescent="0.25">
      <c r="A1912" t="s">
        <v>314</v>
      </c>
      <c r="B1912" t="s">
        <v>307</v>
      </c>
      <c r="C1912" t="s">
        <v>113</v>
      </c>
      <c r="D1912" t="s">
        <v>890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3">
        <v>44471</v>
      </c>
      <c r="N1912" s="18" t="s">
        <v>54</v>
      </c>
      <c r="O1912" t="s">
        <v>53</v>
      </c>
      <c r="P1912" t="s">
        <v>928</v>
      </c>
      <c r="Q1912" t="s">
        <v>117</v>
      </c>
      <c r="R1912" s="1">
        <v>44647</v>
      </c>
      <c r="S1912" t="s">
        <v>773</v>
      </c>
      <c r="T1912" t="s">
        <v>191</v>
      </c>
      <c r="U1912" t="s">
        <v>176</v>
      </c>
      <c r="V1912" t="s">
        <v>293</v>
      </c>
      <c r="W1912">
        <v>80997</v>
      </c>
      <c r="X1912" t="s">
        <v>2706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44602</v>
      </c>
      <c r="AW1912" s="106">
        <v>3</v>
      </c>
      <c r="AX1912" s="15">
        <f>VLOOKUP(dummy_data!$AU1912,dummy_oppeained!B:C,2,0)</f>
        <v>2</v>
      </c>
      <c r="AY1912" s="22" t="str">
        <f>VLOOKUP(AT1912,dummy_oppeained!B:D,3,0)</f>
        <v>arvestus (mitteeristav)</v>
      </c>
      <c r="AZ1912" s="72" t="str">
        <f>VLOOKUP(AS:AS,hinded_abi!B:D,3,0)</f>
        <v>NULL</v>
      </c>
      <c r="BA1912" s="26" t="str">
        <f t="shared" si="87"/>
        <v/>
      </c>
      <c r="BB1912" s="27">
        <f t="shared" si="88"/>
        <v>0</v>
      </c>
      <c r="BC1912" s="95" t="str">
        <f t="shared" si="89"/>
        <v>S00027_34404262571_õppeaine47_44602</v>
      </c>
      <c r="BD1912" s="99">
        <f>COUNTIF($BC$2:BC1912, BC1912)</f>
        <v>2</v>
      </c>
    </row>
    <row r="1913" spans="1:56" hidden="1" x14ac:dyDescent="0.25">
      <c r="A1913" t="s">
        <v>314</v>
      </c>
      <c r="B1913" t="s">
        <v>307</v>
      </c>
      <c r="C1913" t="s">
        <v>113</v>
      </c>
      <c r="D1913" t="s">
        <v>890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3">
        <v>44471</v>
      </c>
      <c r="N1913" s="18" t="s">
        <v>54</v>
      </c>
      <c r="O1913" t="s">
        <v>53</v>
      </c>
      <c r="P1913" t="s">
        <v>928</v>
      </c>
      <c r="Q1913" t="s">
        <v>117</v>
      </c>
      <c r="R1913" s="1">
        <v>44647</v>
      </c>
      <c r="S1913" t="s">
        <v>773</v>
      </c>
      <c r="T1913" t="s">
        <v>191</v>
      </c>
      <c r="U1913" t="s">
        <v>176</v>
      </c>
      <c r="V1913" t="s">
        <v>293</v>
      </c>
      <c r="W1913">
        <v>80997</v>
      </c>
      <c r="X1913" t="s">
        <v>2706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44814</v>
      </c>
      <c r="AW1913" s="106">
        <v>3</v>
      </c>
      <c r="AX1913" s="40">
        <f>VLOOKUP(dummy_data!$AU1913,dummy_oppeained!B:C,2,0)</f>
        <v>3</v>
      </c>
      <c r="AY1913" s="22" t="str">
        <f>VLOOKUP(AT1913,dummy_oppeained!B:D,3,0)</f>
        <v>arvestus (mitteeristav)</v>
      </c>
      <c r="AZ1913" s="72">
        <f>VLOOKUP(AS:AS,hinded_abi!B:D,3,0)</f>
        <v>0</v>
      </c>
      <c r="BA1913" s="26">
        <f t="shared" si="87"/>
        <v>0</v>
      </c>
      <c r="BB1913" s="27">
        <f t="shared" si="88"/>
        <v>0</v>
      </c>
      <c r="BC1913" s="95" t="str">
        <f t="shared" si="89"/>
        <v>S00027_34404262571_õppeaine3_44814</v>
      </c>
      <c r="BD1913" s="99">
        <f>COUNTIF($BC$2:BC1913, BC1913)</f>
        <v>2</v>
      </c>
    </row>
    <row r="1914" spans="1:56" hidden="1" x14ac:dyDescent="0.25">
      <c r="A1914" t="s">
        <v>314</v>
      </c>
      <c r="B1914" t="s">
        <v>307</v>
      </c>
      <c r="C1914" t="s">
        <v>113</v>
      </c>
      <c r="D1914" t="s">
        <v>890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3">
        <v>44471</v>
      </c>
      <c r="N1914" s="18" t="s">
        <v>54</v>
      </c>
      <c r="O1914" t="s">
        <v>53</v>
      </c>
      <c r="P1914" t="s">
        <v>928</v>
      </c>
      <c r="Q1914" t="s">
        <v>117</v>
      </c>
      <c r="R1914" s="1">
        <v>44647</v>
      </c>
      <c r="S1914" t="s">
        <v>773</v>
      </c>
      <c r="T1914" t="s">
        <v>191</v>
      </c>
      <c r="U1914" t="s">
        <v>176</v>
      </c>
      <c r="V1914" t="s">
        <v>293</v>
      </c>
      <c r="W1914">
        <v>80997</v>
      </c>
      <c r="X1914" t="s">
        <v>2706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45179</v>
      </c>
      <c r="AW1914" s="106">
        <v>3</v>
      </c>
      <c r="AX1914" s="15">
        <f>VLOOKUP(dummy_data!$AU1914,dummy_oppeained!B:C,2,0)</f>
        <v>6</v>
      </c>
      <c r="AY1914" s="22" t="str">
        <f>VLOOKUP(AT1914,dummy_oppeained!B:D,3,0)</f>
        <v>hindeline arvestus (eristav hindamine)</v>
      </c>
      <c r="AZ1914" s="72">
        <f>VLOOKUP(AS:AS,hinded_abi!B:D,3,0)</f>
        <v>1</v>
      </c>
      <c r="BA1914" s="26">
        <f t="shared" si="87"/>
        <v>6</v>
      </c>
      <c r="BB1914" s="27">
        <f t="shared" si="88"/>
        <v>6</v>
      </c>
      <c r="BC1914" s="95" t="str">
        <f t="shared" si="89"/>
        <v>S00027_34404262571_õppeaine50_45179</v>
      </c>
      <c r="BD1914" s="99">
        <f>COUNTIF($BC$2:BC1914, BC1914)</f>
        <v>2</v>
      </c>
    </row>
    <row r="1915" spans="1:56" hidden="1" x14ac:dyDescent="0.25">
      <c r="A1915" t="s">
        <v>314</v>
      </c>
      <c r="B1915" t="s">
        <v>307</v>
      </c>
      <c r="C1915" t="s">
        <v>113</v>
      </c>
      <c r="D1915" t="s">
        <v>890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3">
        <v>44471</v>
      </c>
      <c r="N1915" s="18" t="s">
        <v>54</v>
      </c>
      <c r="O1915" t="s">
        <v>53</v>
      </c>
      <c r="P1915" t="s">
        <v>928</v>
      </c>
      <c r="Q1915" t="s">
        <v>117</v>
      </c>
      <c r="R1915" s="1">
        <v>44647</v>
      </c>
      <c r="S1915" t="s">
        <v>773</v>
      </c>
      <c r="T1915" t="s">
        <v>191</v>
      </c>
      <c r="U1915" t="s">
        <v>176</v>
      </c>
      <c r="V1915" t="s">
        <v>293</v>
      </c>
      <c r="W1915">
        <v>80997</v>
      </c>
      <c r="X1915" t="s">
        <v>2706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45545</v>
      </c>
      <c r="AW1915" s="106">
        <v>3</v>
      </c>
      <c r="AX1915" s="40">
        <f>VLOOKUP(dummy_data!$AU1915,dummy_oppeained!B:C,2,0)</f>
        <v>6</v>
      </c>
      <c r="AY1915" s="22" t="str">
        <f>VLOOKUP(AT1915,dummy_oppeained!B:D,3,0)</f>
        <v>hindeline arvestus (eristav hindamine)</v>
      </c>
      <c r="AZ1915" s="72">
        <f>VLOOKUP(AS:AS,hinded_abi!B:D,3,0)</f>
        <v>1</v>
      </c>
      <c r="BA1915" s="26">
        <f t="shared" si="87"/>
        <v>6</v>
      </c>
      <c r="BB1915" s="27">
        <f t="shared" si="88"/>
        <v>6</v>
      </c>
      <c r="BC1915" s="95" t="str">
        <f t="shared" si="89"/>
        <v>S00027_34404262571_õppeaine97_45545</v>
      </c>
      <c r="BD1915" s="99">
        <f>COUNTIF($BC$2:BC1915, BC1915)</f>
        <v>2</v>
      </c>
    </row>
    <row r="1916" spans="1:56" hidden="1" x14ac:dyDescent="0.25">
      <c r="A1916" t="s">
        <v>314</v>
      </c>
      <c r="B1916" t="s">
        <v>307</v>
      </c>
      <c r="C1916" t="s">
        <v>113</v>
      </c>
      <c r="D1916" t="s">
        <v>890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3">
        <v>44471</v>
      </c>
      <c r="N1916" s="18" t="s">
        <v>54</v>
      </c>
      <c r="O1916" t="s">
        <v>53</v>
      </c>
      <c r="P1916" t="s">
        <v>928</v>
      </c>
      <c r="Q1916" t="s">
        <v>117</v>
      </c>
      <c r="R1916" s="1">
        <v>44647</v>
      </c>
      <c r="S1916" t="s">
        <v>773</v>
      </c>
      <c r="T1916" t="s">
        <v>191</v>
      </c>
      <c r="U1916" t="s">
        <v>176</v>
      </c>
      <c r="V1916" t="s">
        <v>293</v>
      </c>
      <c r="W1916">
        <v>80997</v>
      </c>
      <c r="X1916" t="s">
        <v>2706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44602</v>
      </c>
      <c r="AW1916" s="106">
        <v>3</v>
      </c>
      <c r="AX1916" s="15">
        <f>VLOOKUP(dummy_data!$AU1916,dummy_oppeained!B:C,2,0)</f>
        <v>6</v>
      </c>
      <c r="AY1916" s="22" t="str">
        <f>VLOOKUP(AT1916,dummy_oppeained!B:D,3,0)</f>
        <v>hindeline arvestus (eristav hindamine)</v>
      </c>
      <c r="AZ1916" s="72">
        <f>VLOOKUP(AS:AS,hinded_abi!B:D,3,0)</f>
        <v>5</v>
      </c>
      <c r="BA1916" s="26">
        <f t="shared" si="87"/>
        <v>30</v>
      </c>
      <c r="BB1916" s="27">
        <f t="shared" si="88"/>
        <v>6</v>
      </c>
      <c r="BC1916" s="95" t="str">
        <f t="shared" si="89"/>
        <v>S00027_34404262571_õppeaine41_44602</v>
      </c>
      <c r="BD1916" s="99">
        <f>COUNTIF($BC$2:BC1916, BC1916)</f>
        <v>2</v>
      </c>
    </row>
    <row r="1917" spans="1:56" hidden="1" x14ac:dyDescent="0.25">
      <c r="A1917" t="s">
        <v>314</v>
      </c>
      <c r="B1917" t="s">
        <v>307</v>
      </c>
      <c r="C1917" t="s">
        <v>113</v>
      </c>
      <c r="D1917" t="s">
        <v>890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3">
        <v>44471</v>
      </c>
      <c r="N1917" s="18" t="s">
        <v>54</v>
      </c>
      <c r="O1917" t="s">
        <v>53</v>
      </c>
      <c r="P1917" t="s">
        <v>928</v>
      </c>
      <c r="Q1917" t="s">
        <v>117</v>
      </c>
      <c r="R1917" s="1">
        <v>44647</v>
      </c>
      <c r="S1917" t="s">
        <v>773</v>
      </c>
      <c r="T1917" t="s">
        <v>191</v>
      </c>
      <c r="U1917" t="s">
        <v>176</v>
      </c>
      <c r="V1917" t="s">
        <v>293</v>
      </c>
      <c r="W1917">
        <v>80997</v>
      </c>
      <c r="X1917" t="s">
        <v>2706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45545</v>
      </c>
      <c r="AW1917" s="106">
        <v>3</v>
      </c>
      <c r="AX1917" s="40">
        <f>VLOOKUP(dummy_data!$AU1917,dummy_oppeained!B:C,2,0)</f>
        <v>3</v>
      </c>
      <c r="AY1917" s="22" t="str">
        <f>VLOOKUP(AT1917,dummy_oppeained!B:D,3,0)</f>
        <v>arvestus (mitteeristav)</v>
      </c>
      <c r="AZ1917" s="72" t="str">
        <f>VLOOKUP(AS:AS,hinded_abi!B:D,3,0)</f>
        <v>NULL</v>
      </c>
      <c r="BA1917" s="26" t="str">
        <f t="shared" si="87"/>
        <v/>
      </c>
      <c r="BB1917" s="27">
        <f t="shared" si="88"/>
        <v>0</v>
      </c>
      <c r="BC1917" s="95" t="str">
        <f t="shared" si="89"/>
        <v>S00027_34404262571_õppeaine90_45545</v>
      </c>
      <c r="BD1917" s="99">
        <f>COUNTIF($BC$2:BC1917, BC1917)</f>
        <v>2</v>
      </c>
    </row>
    <row r="1918" spans="1:56" hidden="1" x14ac:dyDescent="0.25">
      <c r="A1918" t="s">
        <v>314</v>
      </c>
      <c r="B1918" t="s">
        <v>307</v>
      </c>
      <c r="C1918" t="s">
        <v>113</v>
      </c>
      <c r="D1918" t="s">
        <v>890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3">
        <v>44471</v>
      </c>
      <c r="N1918" s="18" t="s">
        <v>54</v>
      </c>
      <c r="O1918" t="s">
        <v>53</v>
      </c>
      <c r="P1918" t="s">
        <v>928</v>
      </c>
      <c r="Q1918" t="s">
        <v>117</v>
      </c>
      <c r="R1918" s="1">
        <v>44647</v>
      </c>
      <c r="S1918" t="s">
        <v>773</v>
      </c>
      <c r="T1918" t="s">
        <v>191</v>
      </c>
      <c r="U1918" t="s">
        <v>176</v>
      </c>
      <c r="V1918" t="s">
        <v>293</v>
      </c>
      <c r="W1918">
        <v>80997</v>
      </c>
      <c r="X1918" t="s">
        <v>2706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44237</v>
      </c>
      <c r="AW1918" s="106">
        <v>3</v>
      </c>
      <c r="AX1918" s="15">
        <f>VLOOKUP(dummy_data!$AU1918,dummy_oppeained!B:C,2,0)</f>
        <v>3</v>
      </c>
      <c r="AY1918" s="22" t="str">
        <f>VLOOKUP(AT1918,dummy_oppeained!B:D,3,0)</f>
        <v>arvestus (mitteeristav)</v>
      </c>
      <c r="AZ1918" s="72" t="str">
        <f>VLOOKUP(AS:AS,hinded_abi!B:D,3,0)</f>
        <v>NULL</v>
      </c>
      <c r="BA1918" s="26" t="str">
        <f t="shared" si="87"/>
        <v/>
      </c>
      <c r="BB1918" s="27">
        <f t="shared" si="88"/>
        <v>0</v>
      </c>
      <c r="BC1918" s="95" t="str">
        <f t="shared" si="89"/>
        <v>S00027_34404262571_õppeaine17_44237</v>
      </c>
      <c r="BD1918" s="99">
        <f>COUNTIF($BC$2:BC1918, BC1918)</f>
        <v>2</v>
      </c>
    </row>
    <row r="1919" spans="1:56" hidden="1" x14ac:dyDescent="0.25">
      <c r="A1919" t="s">
        <v>314</v>
      </c>
      <c r="B1919" t="s">
        <v>307</v>
      </c>
      <c r="C1919" t="s">
        <v>113</v>
      </c>
      <c r="D1919" t="s">
        <v>890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3">
        <v>44471</v>
      </c>
      <c r="N1919" s="18" t="s">
        <v>54</v>
      </c>
      <c r="O1919" t="s">
        <v>53</v>
      </c>
      <c r="P1919" t="s">
        <v>928</v>
      </c>
      <c r="Q1919" t="s">
        <v>117</v>
      </c>
      <c r="R1919" s="1">
        <v>44647</v>
      </c>
      <c r="S1919" t="s">
        <v>773</v>
      </c>
      <c r="T1919" t="s">
        <v>191</v>
      </c>
      <c r="U1919" t="s">
        <v>176</v>
      </c>
      <c r="V1919" t="s">
        <v>293</v>
      </c>
      <c r="W1919">
        <v>80997</v>
      </c>
      <c r="X1919" t="s">
        <v>2706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44967</v>
      </c>
      <c r="AW1919" s="106">
        <v>3</v>
      </c>
      <c r="AX1919" s="40">
        <f>VLOOKUP(dummy_data!$AU1919,dummy_oppeained!B:C,2,0)</f>
        <v>5</v>
      </c>
      <c r="AY1919" s="22" t="str">
        <f>VLOOKUP(AT1919,dummy_oppeained!B:D,3,0)</f>
        <v>hindeline arvestus (eristav hindamine)</v>
      </c>
      <c r="AZ1919" s="72">
        <f>VLOOKUP(AS:AS,hinded_abi!B:D,3,0)</f>
        <v>1</v>
      </c>
      <c r="BA1919" s="26">
        <f t="shared" si="87"/>
        <v>5</v>
      </c>
      <c r="BB1919" s="27">
        <f t="shared" si="88"/>
        <v>5</v>
      </c>
      <c r="BC1919" s="95" t="str">
        <f t="shared" si="89"/>
        <v>S00027_34404262571_õppeaine53_44967</v>
      </c>
      <c r="BD1919" s="99">
        <f>COUNTIF($BC$2:BC1919, BC1919)</f>
        <v>2</v>
      </c>
    </row>
    <row r="1920" spans="1:56" hidden="1" x14ac:dyDescent="0.25">
      <c r="A1920" t="s">
        <v>314</v>
      </c>
      <c r="B1920" t="s">
        <v>307</v>
      </c>
      <c r="C1920" t="s">
        <v>113</v>
      </c>
      <c r="D1920" t="s">
        <v>890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3">
        <v>44471</v>
      </c>
      <c r="N1920" s="18" t="s">
        <v>54</v>
      </c>
      <c r="O1920" t="s">
        <v>53</v>
      </c>
      <c r="P1920" t="s">
        <v>928</v>
      </c>
      <c r="Q1920" t="s">
        <v>117</v>
      </c>
      <c r="R1920" s="1">
        <v>44647</v>
      </c>
      <c r="S1920" t="s">
        <v>773</v>
      </c>
      <c r="T1920" t="s">
        <v>191</v>
      </c>
      <c r="U1920" t="s">
        <v>176</v>
      </c>
      <c r="V1920" t="s">
        <v>293</v>
      </c>
      <c r="W1920">
        <v>80997</v>
      </c>
      <c r="X1920" t="s">
        <v>2706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45179</v>
      </c>
      <c r="AW1920" s="106">
        <v>3</v>
      </c>
      <c r="AX1920" s="15">
        <f>VLOOKUP(dummy_data!$AU1920,dummy_oppeained!B:C,2,0)</f>
        <v>6</v>
      </c>
      <c r="AY1920" s="22" t="str">
        <f>VLOOKUP(AT1920,dummy_oppeained!B:D,3,0)</f>
        <v>hindeline arvestus (eristav hindamine)</v>
      </c>
      <c r="AZ1920" s="72">
        <f>VLOOKUP(AS:AS,hinded_abi!B:D,3,0)</f>
        <v>4</v>
      </c>
      <c r="BA1920" s="26">
        <f t="shared" si="87"/>
        <v>24</v>
      </c>
      <c r="BB1920" s="27">
        <f t="shared" si="88"/>
        <v>6</v>
      </c>
      <c r="BC1920" s="95" t="str">
        <f t="shared" si="89"/>
        <v>S00027_34404262571_õppeaine98_45179</v>
      </c>
      <c r="BD1920" s="99">
        <f>COUNTIF($BC$2:BC1920, BC1920)</f>
        <v>2</v>
      </c>
    </row>
    <row r="1921" spans="1:56" hidden="1" x14ac:dyDescent="0.25">
      <c r="A1921" t="s">
        <v>314</v>
      </c>
      <c r="B1921" t="s">
        <v>307</v>
      </c>
      <c r="C1921" t="s">
        <v>113</v>
      </c>
      <c r="D1921" t="s">
        <v>890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3">
        <v>44471</v>
      </c>
      <c r="N1921" s="18" t="s">
        <v>54</v>
      </c>
      <c r="O1921" t="s">
        <v>53</v>
      </c>
      <c r="P1921" t="s">
        <v>928</v>
      </c>
      <c r="Q1921" t="s">
        <v>117</v>
      </c>
      <c r="R1921" s="1">
        <v>44647</v>
      </c>
      <c r="S1921" t="s">
        <v>773</v>
      </c>
      <c r="T1921" t="s">
        <v>191</v>
      </c>
      <c r="U1921" t="s">
        <v>176</v>
      </c>
      <c r="V1921" t="s">
        <v>293</v>
      </c>
      <c r="W1921">
        <v>80997</v>
      </c>
      <c r="X1921" t="s">
        <v>2706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44084</v>
      </c>
      <c r="AW1921" s="106">
        <v>3</v>
      </c>
      <c r="AX1921" s="40">
        <f>VLOOKUP(dummy_data!$AU1921,dummy_oppeained!B:C,2,0)</f>
        <v>3</v>
      </c>
      <c r="AY1921" s="22" t="str">
        <f>VLOOKUP(AT1921,dummy_oppeained!B:D,3,0)</f>
        <v>arvestus (mitteeristav)</v>
      </c>
      <c r="AZ1921" s="72" t="str">
        <f>VLOOKUP(AS:AS,hinded_abi!B:D,3,0)</f>
        <v>NULL</v>
      </c>
      <c r="BA1921" s="26" t="str">
        <f t="shared" si="87"/>
        <v/>
      </c>
      <c r="BB1921" s="27">
        <f t="shared" si="88"/>
        <v>0</v>
      </c>
      <c r="BC1921" s="95" t="str">
        <f t="shared" si="89"/>
        <v>S00027_34404262571_õppeaine59_44084</v>
      </c>
      <c r="BD1921" s="99">
        <f>COUNTIF($BC$2:BC1921, BC1921)</f>
        <v>2</v>
      </c>
    </row>
    <row r="1922" spans="1:56" hidden="1" x14ac:dyDescent="0.25">
      <c r="A1922" t="s">
        <v>314</v>
      </c>
      <c r="B1922" t="s">
        <v>307</v>
      </c>
      <c r="C1922" t="s">
        <v>113</v>
      </c>
      <c r="D1922" t="s">
        <v>890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3">
        <v>44379</v>
      </c>
      <c r="N1922" s="18" t="s">
        <v>227</v>
      </c>
      <c r="O1922" t="s">
        <v>53</v>
      </c>
      <c r="P1922" t="s">
        <v>928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2706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44449</v>
      </c>
      <c r="AW1922" s="106">
        <v>3</v>
      </c>
      <c r="AX1922" s="40">
        <f>VLOOKUP(dummy_data!$AU1922,dummy_oppeained!B:C,2,0)</f>
        <v>2</v>
      </c>
      <c r="AY1922" s="22" t="str">
        <f>VLOOKUP(AT1922,dummy_oppeained!B:D,3,0)</f>
        <v>arvestus (mitteeristav)</v>
      </c>
      <c r="AZ1922" s="72" t="str">
        <f>VLOOKUP(AS:AS,hinded_abi!B:D,3,0)</f>
        <v>NULL</v>
      </c>
      <c r="BA1922" s="26" t="str">
        <f t="shared" si="87"/>
        <v/>
      </c>
      <c r="BB1922" s="27">
        <f t="shared" si="88"/>
        <v>0</v>
      </c>
      <c r="BC1922" s="95" t="str">
        <f t="shared" si="89"/>
        <v>S00027_34404262571_õppeaine75_44449</v>
      </c>
      <c r="BD1922" s="99">
        <f>COUNTIF($BC$2:BC1922, BC1922)</f>
        <v>3</v>
      </c>
    </row>
    <row r="1923" spans="1:56" hidden="1" x14ac:dyDescent="0.25">
      <c r="A1923" t="s">
        <v>314</v>
      </c>
      <c r="B1923" t="s">
        <v>307</v>
      </c>
      <c r="C1923" t="s">
        <v>113</v>
      </c>
      <c r="D1923" t="s">
        <v>890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3">
        <v>44379</v>
      </c>
      <c r="N1923" s="18" t="s">
        <v>227</v>
      </c>
      <c r="O1923" t="s">
        <v>53</v>
      </c>
      <c r="P1923" t="s">
        <v>928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2706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45545</v>
      </c>
      <c r="AW1923" s="106">
        <v>3</v>
      </c>
      <c r="AX1923" s="15">
        <f>VLOOKUP(dummy_data!$AU1923,dummy_oppeained!B:C,2,0)</f>
        <v>6</v>
      </c>
      <c r="AY1923" s="22" t="str">
        <f>VLOOKUP(AT1923,dummy_oppeained!B:D,3,0)</f>
        <v>hindeline arvestus (eristav hindamine)</v>
      </c>
      <c r="AZ1923" s="72">
        <f>VLOOKUP(AS:AS,hinded_abi!B:D,3,0)</f>
        <v>3</v>
      </c>
      <c r="BA1923" s="26">
        <f t="shared" ref="BA1923:BA1986" si="90">IF(AY1923&lt;&gt;"arvestus(mitteeristav)", IF(ISNUMBER(AZ1923), AX1923*AZ1923, ""), "")</f>
        <v>18</v>
      </c>
      <c r="BB1923" s="27">
        <f t="shared" ref="BB1923:BB1986" si="91">IF(AY1923&lt;&gt;"arvestus (mitteeristav)",AX1923,0)</f>
        <v>6</v>
      </c>
      <c r="BC1923" s="95" t="str">
        <f t="shared" ref="BC1923:BC1986" si="92">_xlfn.CONCAT(A1923,"_",E1923,"_",AT1923,"_",AV1923)</f>
        <v>S00027_34404262571_õppeaine78_45545</v>
      </c>
      <c r="BD1923" s="99">
        <f>COUNTIF($BC$2:BC1923, BC1923)</f>
        <v>3</v>
      </c>
    </row>
    <row r="1924" spans="1:56" hidden="1" x14ac:dyDescent="0.25">
      <c r="A1924" t="s">
        <v>314</v>
      </c>
      <c r="B1924" t="s">
        <v>307</v>
      </c>
      <c r="C1924" t="s">
        <v>113</v>
      </c>
      <c r="D1924" t="s">
        <v>890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3">
        <v>44379</v>
      </c>
      <c r="N1924" s="18" t="s">
        <v>227</v>
      </c>
      <c r="O1924" t="s">
        <v>53</v>
      </c>
      <c r="P1924" t="s">
        <v>928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2706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44602</v>
      </c>
      <c r="AW1924" s="106">
        <v>3</v>
      </c>
      <c r="AX1924" s="40">
        <f>VLOOKUP(dummy_data!$AU1924,dummy_oppeained!B:C,2,0)</f>
        <v>2</v>
      </c>
      <c r="AY1924" s="22" t="str">
        <f>VLOOKUP(AT1924,dummy_oppeained!B:D,3,0)</f>
        <v>arvestus (mitteeristav)</v>
      </c>
      <c r="AZ1924" s="72" t="str">
        <f>VLOOKUP(AS:AS,hinded_abi!B:D,3,0)</f>
        <v>NULL</v>
      </c>
      <c r="BA1924" s="26" t="str">
        <f t="shared" si="90"/>
        <v/>
      </c>
      <c r="BB1924" s="27">
        <f t="shared" si="91"/>
        <v>0</v>
      </c>
      <c r="BC1924" s="95" t="str">
        <f t="shared" si="92"/>
        <v>S00027_34404262571_õppeaine74_44602</v>
      </c>
      <c r="BD1924" s="99">
        <f>COUNTIF($BC$2:BC1924, BC1924)</f>
        <v>3</v>
      </c>
    </row>
    <row r="1925" spans="1:56" hidden="1" x14ac:dyDescent="0.25">
      <c r="A1925" t="s">
        <v>314</v>
      </c>
      <c r="B1925" t="s">
        <v>307</v>
      </c>
      <c r="C1925" t="s">
        <v>113</v>
      </c>
      <c r="D1925" t="s">
        <v>890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3">
        <v>44379</v>
      </c>
      <c r="N1925" s="18" t="s">
        <v>227</v>
      </c>
      <c r="O1925" t="s">
        <v>53</v>
      </c>
      <c r="P1925" t="s">
        <v>928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2706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06">
        <v>3</v>
      </c>
      <c r="AX1925" s="15">
        <f>VLOOKUP(dummy_data!$AU1925,dummy_oppeained!B:C,2,0)</f>
        <v>3</v>
      </c>
      <c r="AY1925" s="22" t="str">
        <f>VLOOKUP(AT1925,dummy_oppeained!B:D,3,0)</f>
        <v>arvestus (mitteeristav)</v>
      </c>
      <c r="AZ1925" s="72" t="str">
        <f>VLOOKUP(AS:AS,hinded_abi!B:D,3,0)</f>
        <v>NULL</v>
      </c>
      <c r="BA1925" s="26" t="str">
        <f t="shared" si="90"/>
        <v/>
      </c>
      <c r="BB1925" s="27">
        <f t="shared" si="91"/>
        <v>0</v>
      </c>
      <c r="BC1925" s="95" t="str">
        <f t="shared" si="92"/>
        <v>S00027_34404262571_õppeaine63_44449</v>
      </c>
      <c r="BD1925" s="99">
        <f>COUNTIF($BC$2:BC1925, BC1925)</f>
        <v>3</v>
      </c>
    </row>
    <row r="1926" spans="1:56" hidden="1" x14ac:dyDescent="0.25">
      <c r="A1926" t="s">
        <v>314</v>
      </c>
      <c r="B1926" t="s">
        <v>307</v>
      </c>
      <c r="C1926" t="s">
        <v>113</v>
      </c>
      <c r="D1926" t="s">
        <v>890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3">
        <v>44379</v>
      </c>
      <c r="N1926" s="18" t="s">
        <v>227</v>
      </c>
      <c r="O1926" t="s">
        <v>53</v>
      </c>
      <c r="P1926" t="s">
        <v>928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2706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44084</v>
      </c>
      <c r="AW1926" s="106">
        <v>3</v>
      </c>
      <c r="AX1926" s="40">
        <f>VLOOKUP(dummy_data!$AU1926,dummy_oppeained!B:C,2,0)</f>
        <v>6</v>
      </c>
      <c r="AY1926" s="22" t="str">
        <f>VLOOKUP(AT1926,dummy_oppeained!B:D,3,0)</f>
        <v>hindeline arvestus (eristav hindamine)</v>
      </c>
      <c r="AZ1926" s="72">
        <f>VLOOKUP(AS:AS,hinded_abi!B:D,3,0)</f>
        <v>1</v>
      </c>
      <c r="BA1926" s="26">
        <f t="shared" si="90"/>
        <v>6</v>
      </c>
      <c r="BB1926" s="27">
        <f t="shared" si="91"/>
        <v>6</v>
      </c>
      <c r="BC1926" s="95" t="str">
        <f t="shared" si="92"/>
        <v>S00027_34404262571_õppeaine16_44084</v>
      </c>
      <c r="BD1926" s="99">
        <f>COUNTIF($BC$2:BC1926, BC1926)</f>
        <v>3</v>
      </c>
    </row>
    <row r="1927" spans="1:56" hidden="1" x14ac:dyDescent="0.25">
      <c r="A1927" t="s">
        <v>314</v>
      </c>
      <c r="B1927" t="s">
        <v>307</v>
      </c>
      <c r="C1927" t="s">
        <v>113</v>
      </c>
      <c r="D1927" t="s">
        <v>890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3">
        <v>44379</v>
      </c>
      <c r="N1927" s="18" t="s">
        <v>227</v>
      </c>
      <c r="O1927" t="s">
        <v>53</v>
      </c>
      <c r="P1927" t="s">
        <v>928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2706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45179</v>
      </c>
      <c r="AW1927" s="106">
        <v>3</v>
      </c>
      <c r="AX1927" s="15">
        <f>VLOOKUP(dummy_data!$AU1927,dummy_oppeained!B:C,2,0)</f>
        <v>8</v>
      </c>
      <c r="AY1927" s="22" t="str">
        <f>VLOOKUP(AT1927,dummy_oppeained!B:D,3,0)</f>
        <v>eksam (eristav hindamine)</v>
      </c>
      <c r="AZ1927" s="72">
        <f>VLOOKUP(AS:AS,hinded_abi!B:D,3,0)</f>
        <v>5</v>
      </c>
      <c r="BA1927" s="26">
        <f t="shared" si="90"/>
        <v>40</v>
      </c>
      <c r="BB1927" s="27">
        <f t="shared" si="91"/>
        <v>8</v>
      </c>
      <c r="BC1927" s="95" t="str">
        <f t="shared" si="92"/>
        <v>S00027_34404262571_õppeaine65_45179</v>
      </c>
      <c r="BD1927" s="99">
        <f>COUNTIF($BC$2:BC1927, BC1927)</f>
        <v>3</v>
      </c>
    </row>
    <row r="1928" spans="1:56" hidden="1" x14ac:dyDescent="0.25">
      <c r="A1928" t="s">
        <v>314</v>
      </c>
      <c r="B1928" t="s">
        <v>307</v>
      </c>
      <c r="C1928" t="s">
        <v>113</v>
      </c>
      <c r="D1928" t="s">
        <v>890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3">
        <v>44379</v>
      </c>
      <c r="N1928" s="18" t="s">
        <v>227</v>
      </c>
      <c r="O1928" t="s">
        <v>53</v>
      </c>
      <c r="P1928" t="s">
        <v>928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2706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44814</v>
      </c>
      <c r="AW1928" s="106">
        <v>3</v>
      </c>
      <c r="AX1928" s="40">
        <f>VLOOKUP(dummy_data!$AU1928,dummy_oppeained!B:C,2,0)</f>
        <v>3</v>
      </c>
      <c r="AY1928" s="22" t="str">
        <f>VLOOKUP(AT1928,dummy_oppeained!B:D,3,0)</f>
        <v>arvestus (mitteeristav)</v>
      </c>
      <c r="AZ1928" s="72" t="str">
        <f>VLOOKUP(AS:AS,hinded_abi!B:D,3,0)</f>
        <v>NULL</v>
      </c>
      <c r="BA1928" s="26" t="str">
        <f t="shared" si="90"/>
        <v/>
      </c>
      <c r="BB1928" s="27">
        <f t="shared" si="91"/>
        <v>0</v>
      </c>
      <c r="BC1928" s="95" t="str">
        <f t="shared" si="92"/>
        <v>S00027_34404262571_õppeaine15_44814</v>
      </c>
      <c r="BD1928" s="99">
        <f>COUNTIF($BC$2:BC1928, BC1928)</f>
        <v>3</v>
      </c>
    </row>
    <row r="1929" spans="1:56" hidden="1" x14ac:dyDescent="0.25">
      <c r="A1929" t="s">
        <v>314</v>
      </c>
      <c r="B1929" t="s">
        <v>307</v>
      </c>
      <c r="C1929" t="s">
        <v>113</v>
      </c>
      <c r="D1929" t="s">
        <v>890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3">
        <v>44379</v>
      </c>
      <c r="N1929" s="18" t="s">
        <v>227</v>
      </c>
      <c r="O1929" t="s">
        <v>53</v>
      </c>
      <c r="P1929" t="s">
        <v>928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2706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45698</v>
      </c>
      <c r="AW1929" s="106">
        <v>3</v>
      </c>
      <c r="AX1929" s="15">
        <f>VLOOKUP(dummy_data!$AU1929,dummy_oppeained!B:C,2,0)</f>
        <v>8</v>
      </c>
      <c r="AY1929" s="22" t="str">
        <f>VLOOKUP(AT1929,dummy_oppeained!B:D,3,0)</f>
        <v>eksam (eristav hindamine)</v>
      </c>
      <c r="AZ1929" s="72">
        <f>VLOOKUP(AS:AS,hinded_abi!B:D,3,0)</f>
        <v>3</v>
      </c>
      <c r="BA1929" s="26">
        <f t="shared" si="90"/>
        <v>24</v>
      </c>
      <c r="BB1929" s="27">
        <f t="shared" si="91"/>
        <v>8</v>
      </c>
      <c r="BC1929" s="95" t="str">
        <f t="shared" si="92"/>
        <v>S00027_34404262571_õppeaine51_45698</v>
      </c>
      <c r="BD1929" s="99">
        <f>COUNTIF($BC$2:BC1929, BC1929)</f>
        <v>3</v>
      </c>
    </row>
    <row r="1930" spans="1:56" hidden="1" x14ac:dyDescent="0.25">
      <c r="A1930" t="s">
        <v>314</v>
      </c>
      <c r="B1930" t="s">
        <v>307</v>
      </c>
      <c r="C1930" t="s">
        <v>113</v>
      </c>
      <c r="D1930" t="s">
        <v>890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3">
        <v>44379</v>
      </c>
      <c r="N1930" s="18" t="s">
        <v>227</v>
      </c>
      <c r="O1930" t="s">
        <v>53</v>
      </c>
      <c r="P1930" t="s">
        <v>928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2706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44449</v>
      </c>
      <c r="AW1930" s="106">
        <v>3</v>
      </c>
      <c r="AX1930" s="40">
        <f>VLOOKUP(dummy_data!$AU1930,dummy_oppeained!B:C,2,0)</f>
        <v>6</v>
      </c>
      <c r="AY1930" s="22" t="str">
        <f>VLOOKUP(AT1930,dummy_oppeained!B:D,3,0)</f>
        <v>hindeline arvestus (eristav hindamine)</v>
      </c>
      <c r="AZ1930" s="72">
        <f>VLOOKUP(AS:AS,hinded_abi!B:D,3,0)</f>
        <v>0</v>
      </c>
      <c r="BA1930" s="26">
        <f t="shared" si="90"/>
        <v>0</v>
      </c>
      <c r="BB1930" s="27">
        <f t="shared" si="91"/>
        <v>6</v>
      </c>
      <c r="BC1930" s="95" t="str">
        <f t="shared" si="92"/>
        <v>S00027_34404262571_õppeaine44_44449</v>
      </c>
      <c r="BD1930" s="99">
        <f>COUNTIF($BC$2:BC1930, BC1930)</f>
        <v>3</v>
      </c>
    </row>
    <row r="1931" spans="1:56" hidden="1" x14ac:dyDescent="0.25">
      <c r="A1931" t="s">
        <v>314</v>
      </c>
      <c r="B1931" t="s">
        <v>307</v>
      </c>
      <c r="C1931" t="s">
        <v>113</v>
      </c>
      <c r="D1931" t="s">
        <v>890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3">
        <v>44379</v>
      </c>
      <c r="N1931" s="18" t="s">
        <v>227</v>
      </c>
      <c r="O1931" t="s">
        <v>53</v>
      </c>
      <c r="P1931" t="s">
        <v>928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2706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45332</v>
      </c>
      <c r="AW1931" s="106">
        <v>3</v>
      </c>
      <c r="AX1931" s="15">
        <f>VLOOKUP(dummy_data!$AU1931,dummy_oppeained!B:C,2,0)</f>
        <v>3</v>
      </c>
      <c r="AY1931" s="22" t="str">
        <f>VLOOKUP(AT1931,dummy_oppeained!B:D,3,0)</f>
        <v>arvestus (mitteeristav)</v>
      </c>
      <c r="AZ1931" s="72" t="str">
        <f>VLOOKUP(AS:AS,hinded_abi!B:D,3,0)</f>
        <v>NULL</v>
      </c>
      <c r="BA1931" s="26" t="str">
        <f t="shared" si="90"/>
        <v/>
      </c>
      <c r="BB1931" s="27">
        <f t="shared" si="91"/>
        <v>0</v>
      </c>
      <c r="BC1931" s="95" t="str">
        <f t="shared" si="92"/>
        <v>S00027_34404262571_õppeaine87_45332</v>
      </c>
      <c r="BD1931" s="99">
        <f>COUNTIF($BC$2:BC1931, BC1931)</f>
        <v>3</v>
      </c>
    </row>
    <row r="1932" spans="1:56" hidden="1" x14ac:dyDescent="0.25">
      <c r="A1932" t="s">
        <v>314</v>
      </c>
      <c r="B1932" t="s">
        <v>307</v>
      </c>
      <c r="C1932" t="s">
        <v>113</v>
      </c>
      <c r="D1932" t="s">
        <v>890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3">
        <v>44379</v>
      </c>
      <c r="N1932" s="18" t="s">
        <v>227</v>
      </c>
      <c r="O1932" t="s">
        <v>53</v>
      </c>
      <c r="P1932" t="s">
        <v>928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2706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45698</v>
      </c>
      <c r="AW1932" s="106">
        <v>3</v>
      </c>
      <c r="AX1932" s="40">
        <f>VLOOKUP(dummy_data!$AU1932,dummy_oppeained!B:C,2,0)</f>
        <v>2</v>
      </c>
      <c r="AY1932" s="22" t="str">
        <f>VLOOKUP(AT1932,dummy_oppeained!B:D,3,0)</f>
        <v>arvestus (mitteeristav)</v>
      </c>
      <c r="AZ1932" s="72" t="str">
        <f>VLOOKUP(AS:AS,hinded_abi!B:D,3,0)</f>
        <v>NULL</v>
      </c>
      <c r="BA1932" s="26" t="str">
        <f t="shared" si="90"/>
        <v/>
      </c>
      <c r="BB1932" s="27">
        <f t="shared" si="91"/>
        <v>0</v>
      </c>
      <c r="BC1932" s="95" t="str">
        <f t="shared" si="92"/>
        <v>S00027_34404262571_õppeaine5_45698</v>
      </c>
      <c r="BD1932" s="99">
        <f>COUNTIF($BC$2:BC1932, BC1932)</f>
        <v>3</v>
      </c>
    </row>
    <row r="1933" spans="1:56" hidden="1" x14ac:dyDescent="0.25">
      <c r="A1933" t="s">
        <v>314</v>
      </c>
      <c r="B1933" t="s">
        <v>307</v>
      </c>
      <c r="C1933" t="s">
        <v>113</v>
      </c>
      <c r="D1933" t="s">
        <v>890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3">
        <v>44379</v>
      </c>
      <c r="N1933" s="18" t="s">
        <v>227</v>
      </c>
      <c r="O1933" t="s">
        <v>53</v>
      </c>
      <c r="P1933" t="s">
        <v>928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2706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45545</v>
      </c>
      <c r="AW1933" s="106">
        <v>3</v>
      </c>
      <c r="AX1933" s="15">
        <f>VLOOKUP(dummy_data!$AU1933,dummy_oppeained!B:C,2,0)</f>
        <v>3</v>
      </c>
      <c r="AY1933" s="22" t="str">
        <f>VLOOKUP(AT1933,dummy_oppeained!B:D,3,0)</f>
        <v>arvestus (mitteeristav)</v>
      </c>
      <c r="AZ1933" s="72">
        <f>VLOOKUP(AS:AS,hinded_abi!B:D,3,0)</f>
        <v>0</v>
      </c>
      <c r="BA1933" s="26">
        <f t="shared" si="90"/>
        <v>0</v>
      </c>
      <c r="BB1933" s="27">
        <f t="shared" si="91"/>
        <v>0</v>
      </c>
      <c r="BC1933" s="95" t="str">
        <f t="shared" si="92"/>
        <v>S00027_34404262571_õppeaine29_45545</v>
      </c>
      <c r="BD1933" s="99">
        <f>COUNTIF($BC$2:BC1933, BC1933)</f>
        <v>3</v>
      </c>
    </row>
    <row r="1934" spans="1:56" hidden="1" x14ac:dyDescent="0.25">
      <c r="A1934" t="s">
        <v>314</v>
      </c>
      <c r="B1934" t="s">
        <v>307</v>
      </c>
      <c r="C1934" t="s">
        <v>113</v>
      </c>
      <c r="D1934" t="s">
        <v>890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3">
        <v>44379</v>
      </c>
      <c r="N1934" s="18" t="s">
        <v>227</v>
      </c>
      <c r="O1934" t="s">
        <v>53</v>
      </c>
      <c r="P1934" t="s">
        <v>928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2706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44814</v>
      </c>
      <c r="AW1934" s="106">
        <v>3</v>
      </c>
      <c r="AX1934" s="40">
        <f>VLOOKUP(dummy_data!$AU1934,dummy_oppeained!B:C,2,0)</f>
        <v>6</v>
      </c>
      <c r="AY1934" s="22" t="str">
        <f>VLOOKUP(AT1934,dummy_oppeained!B:D,3,0)</f>
        <v>hindeline arvestus (eristav hindamine)</v>
      </c>
      <c r="AZ1934" s="72">
        <f>VLOOKUP(AS:AS,hinded_abi!B:D,3,0)</f>
        <v>5</v>
      </c>
      <c r="BA1934" s="26">
        <f t="shared" si="90"/>
        <v>30</v>
      </c>
      <c r="BB1934" s="27">
        <f t="shared" si="91"/>
        <v>6</v>
      </c>
      <c r="BC1934" s="95" t="str">
        <f t="shared" si="92"/>
        <v>S00027_34404262571_õppeaine8_44814</v>
      </c>
      <c r="BD1934" s="99">
        <f>COUNTIF($BC$2:BC1934, BC1934)</f>
        <v>3</v>
      </c>
    </row>
    <row r="1935" spans="1:56" hidden="1" x14ac:dyDescent="0.25">
      <c r="A1935" t="s">
        <v>314</v>
      </c>
      <c r="B1935" t="s">
        <v>307</v>
      </c>
      <c r="C1935" t="s">
        <v>113</v>
      </c>
      <c r="D1935" t="s">
        <v>890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3">
        <v>44379</v>
      </c>
      <c r="N1935" s="18" t="s">
        <v>227</v>
      </c>
      <c r="O1935" t="s">
        <v>53</v>
      </c>
      <c r="P1935" t="s">
        <v>928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2706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44814</v>
      </c>
      <c r="AW1935" s="106">
        <v>3</v>
      </c>
      <c r="AX1935" s="15">
        <f>VLOOKUP(dummy_data!$AU1935,dummy_oppeained!B:C,2,0)</f>
        <v>6</v>
      </c>
      <c r="AY1935" s="22" t="str">
        <f>VLOOKUP(AT1935,dummy_oppeained!B:D,3,0)</f>
        <v>hindeline arvestus (eristav hindamine)</v>
      </c>
      <c r="AZ1935" s="72">
        <f>VLOOKUP(AS:AS,hinded_abi!B:D,3,0)</f>
        <v>4</v>
      </c>
      <c r="BA1935" s="26">
        <f t="shared" si="90"/>
        <v>24</v>
      </c>
      <c r="BB1935" s="27">
        <f t="shared" si="91"/>
        <v>6</v>
      </c>
      <c r="BC1935" s="95" t="str">
        <f t="shared" si="92"/>
        <v>S00027_34404262571_õppeaine64_44814</v>
      </c>
      <c r="BD1935" s="99">
        <f>COUNTIF($BC$2:BC1935, BC1935)</f>
        <v>3</v>
      </c>
    </row>
    <row r="1936" spans="1:56" hidden="1" x14ac:dyDescent="0.25">
      <c r="A1936" t="s">
        <v>314</v>
      </c>
      <c r="B1936" t="s">
        <v>307</v>
      </c>
      <c r="C1936" t="s">
        <v>113</v>
      </c>
      <c r="D1936" t="s">
        <v>890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3">
        <v>44379</v>
      </c>
      <c r="N1936" s="18" t="s">
        <v>227</v>
      </c>
      <c r="O1936" t="s">
        <v>53</v>
      </c>
      <c r="P1936" t="s">
        <v>928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2706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45179</v>
      </c>
      <c r="AW1936" s="106">
        <v>3</v>
      </c>
      <c r="AX1936" s="40">
        <f>VLOOKUP(dummy_data!$AU1936,dummy_oppeained!B:C,2,0)</f>
        <v>9</v>
      </c>
      <c r="AY1936" s="22" t="str">
        <f>VLOOKUP(AT1936,dummy_oppeained!B:D,3,0)</f>
        <v>eksam (eristav hindamine)</v>
      </c>
      <c r="AZ1936" s="72">
        <f>VLOOKUP(AS:AS,hinded_abi!B:D,3,0)</f>
        <v>0</v>
      </c>
      <c r="BA1936" s="26">
        <f t="shared" si="90"/>
        <v>0</v>
      </c>
      <c r="BB1936" s="27">
        <f t="shared" si="91"/>
        <v>9</v>
      </c>
      <c r="BC1936" s="95" t="str">
        <f t="shared" si="92"/>
        <v>S00027_34404262571_õppeaine38_45179</v>
      </c>
      <c r="BD1936" s="99">
        <f>COUNTIF($BC$2:BC1936, BC1936)</f>
        <v>3</v>
      </c>
    </row>
    <row r="1937" spans="1:56" hidden="1" x14ac:dyDescent="0.25">
      <c r="A1937" t="s">
        <v>314</v>
      </c>
      <c r="B1937" t="s">
        <v>307</v>
      </c>
      <c r="C1937" t="s">
        <v>113</v>
      </c>
      <c r="D1937" t="s">
        <v>890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3">
        <v>44379</v>
      </c>
      <c r="N1937" s="18" t="s">
        <v>227</v>
      </c>
      <c r="O1937" t="s">
        <v>53</v>
      </c>
      <c r="P1937" t="s">
        <v>928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2706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44814</v>
      </c>
      <c r="AW1937" s="106">
        <v>3</v>
      </c>
      <c r="AX1937" s="15">
        <f>VLOOKUP(dummy_data!$AU1937,dummy_oppeained!B:C,2,0)</f>
        <v>6</v>
      </c>
      <c r="AY1937" s="22" t="str">
        <f>VLOOKUP(AT1937,dummy_oppeained!B:D,3,0)</f>
        <v>hindeline arvestus (eristav hindamine)</v>
      </c>
      <c r="AZ1937" s="72">
        <f>VLOOKUP(AS:AS,hinded_abi!B:D,3,0)</f>
        <v>4</v>
      </c>
      <c r="BA1937" s="26">
        <f t="shared" si="90"/>
        <v>24</v>
      </c>
      <c r="BB1937" s="27">
        <f t="shared" si="91"/>
        <v>6</v>
      </c>
      <c r="BC1937" s="95" t="str">
        <f t="shared" si="92"/>
        <v>S00027_34404262571_õppeaine58_44814</v>
      </c>
      <c r="BD1937" s="99">
        <f>COUNTIF($BC$2:BC1937, BC1937)</f>
        <v>3</v>
      </c>
    </row>
    <row r="1938" spans="1:56" hidden="1" x14ac:dyDescent="0.25">
      <c r="A1938" t="s">
        <v>314</v>
      </c>
      <c r="B1938" t="s">
        <v>307</v>
      </c>
      <c r="C1938" t="s">
        <v>113</v>
      </c>
      <c r="D1938" t="s">
        <v>890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3">
        <v>44379</v>
      </c>
      <c r="N1938" s="18" t="s">
        <v>227</v>
      </c>
      <c r="O1938" t="s">
        <v>53</v>
      </c>
      <c r="P1938" t="s">
        <v>928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2706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44967</v>
      </c>
      <c r="AW1938" s="106">
        <v>3</v>
      </c>
      <c r="AX1938" s="40">
        <f>VLOOKUP(dummy_data!$AU1938,dummy_oppeained!B:C,2,0)</f>
        <v>5</v>
      </c>
      <c r="AY1938" s="22" t="str">
        <f>VLOOKUP(AT1938,dummy_oppeained!B:D,3,0)</f>
        <v>hindeline arvestus (eristav hindamine)</v>
      </c>
      <c r="AZ1938" s="72">
        <f>VLOOKUP(AS:AS,hinded_abi!B:D,3,0)</f>
        <v>4</v>
      </c>
      <c r="BA1938" s="26">
        <f t="shared" si="90"/>
        <v>20</v>
      </c>
      <c r="BB1938" s="27">
        <f t="shared" si="91"/>
        <v>5</v>
      </c>
      <c r="BC1938" s="95" t="str">
        <f t="shared" si="92"/>
        <v>S00027_34404262571_õppeaine96_44967</v>
      </c>
      <c r="BD1938" s="99">
        <f>COUNTIF($BC$2:BC1938, BC1938)</f>
        <v>3</v>
      </c>
    </row>
    <row r="1939" spans="1:56" hidden="1" x14ac:dyDescent="0.25">
      <c r="A1939" t="s">
        <v>314</v>
      </c>
      <c r="B1939" t="s">
        <v>307</v>
      </c>
      <c r="C1939" t="s">
        <v>113</v>
      </c>
      <c r="D1939" t="s">
        <v>890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3">
        <v>44379</v>
      </c>
      <c r="N1939" s="18" t="s">
        <v>227</v>
      </c>
      <c r="O1939" t="s">
        <v>53</v>
      </c>
      <c r="P1939" t="s">
        <v>928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2706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45545</v>
      </c>
      <c r="AW1939" s="106">
        <v>3</v>
      </c>
      <c r="AX1939" s="15">
        <f>VLOOKUP(dummy_data!$AU1939,dummy_oppeained!B:C,2,0)</f>
        <v>3</v>
      </c>
      <c r="AY1939" s="22" t="str">
        <f>VLOOKUP(AT1939,dummy_oppeained!B:D,3,0)</f>
        <v>arvestus (mitteeristav)</v>
      </c>
      <c r="AZ1939" s="72" t="str">
        <f>VLOOKUP(AS:AS,hinded_abi!B:D,3,0)</f>
        <v>NULL</v>
      </c>
      <c r="BA1939" s="26" t="str">
        <f t="shared" si="90"/>
        <v/>
      </c>
      <c r="BB1939" s="27">
        <f t="shared" si="91"/>
        <v>0</v>
      </c>
      <c r="BC1939" s="95" t="str">
        <f t="shared" si="92"/>
        <v>S00027_34404262571_õppeaine6_45545</v>
      </c>
      <c r="BD1939" s="99">
        <f>COUNTIF($BC$2:BC1939, BC1939)</f>
        <v>3</v>
      </c>
    </row>
    <row r="1940" spans="1:56" hidden="1" x14ac:dyDescent="0.25">
      <c r="A1940" t="s">
        <v>314</v>
      </c>
      <c r="B1940" t="s">
        <v>307</v>
      </c>
      <c r="C1940" t="s">
        <v>113</v>
      </c>
      <c r="D1940" t="s">
        <v>890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3">
        <v>44379</v>
      </c>
      <c r="N1940" s="18" t="s">
        <v>227</v>
      </c>
      <c r="O1940" t="s">
        <v>53</v>
      </c>
      <c r="P1940" t="s">
        <v>928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2706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44237</v>
      </c>
      <c r="AW1940" s="106">
        <v>3</v>
      </c>
      <c r="AX1940" s="40">
        <f>VLOOKUP(dummy_data!$AU1940,dummy_oppeained!B:C,2,0)</f>
        <v>2</v>
      </c>
      <c r="AY1940" s="22" t="str">
        <f>VLOOKUP(AT1940,dummy_oppeained!B:D,3,0)</f>
        <v>arvestus (mitteeristav)</v>
      </c>
      <c r="AZ1940" s="72" t="str">
        <f>VLOOKUP(AS:AS,hinded_abi!B:D,3,0)</f>
        <v>NULL</v>
      </c>
      <c r="BA1940" s="26" t="str">
        <f t="shared" si="90"/>
        <v/>
      </c>
      <c r="BB1940" s="27">
        <f t="shared" si="91"/>
        <v>0</v>
      </c>
      <c r="BC1940" s="95" t="str">
        <f t="shared" si="92"/>
        <v>S00027_34404262571_õppeaine19_44237</v>
      </c>
      <c r="BD1940" s="99">
        <f>COUNTIF($BC$2:BC1940, BC1940)</f>
        <v>3</v>
      </c>
    </row>
    <row r="1941" spans="1:56" hidden="1" x14ac:dyDescent="0.25">
      <c r="A1941" t="s">
        <v>314</v>
      </c>
      <c r="B1941" t="s">
        <v>307</v>
      </c>
      <c r="C1941" t="s">
        <v>113</v>
      </c>
      <c r="D1941" t="s">
        <v>890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3">
        <v>44379</v>
      </c>
      <c r="N1941" s="18" t="s">
        <v>227</v>
      </c>
      <c r="O1941" t="s">
        <v>53</v>
      </c>
      <c r="P1941" t="s">
        <v>928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2706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45332</v>
      </c>
      <c r="AW1941" s="106">
        <v>3</v>
      </c>
      <c r="AX1941" s="15">
        <f>VLOOKUP(dummy_data!$AU1941,dummy_oppeained!B:C,2,0)</f>
        <v>2</v>
      </c>
      <c r="AY1941" s="22" t="str">
        <f>VLOOKUP(AT1941,dummy_oppeained!B:D,3,0)</f>
        <v>arvestus (mitteeristav)</v>
      </c>
      <c r="AZ1941" s="72" t="str">
        <f>VLOOKUP(AS:AS,hinded_abi!B:D,3,0)</f>
        <v>NULL</v>
      </c>
      <c r="BA1941" s="26" t="str">
        <f t="shared" si="90"/>
        <v/>
      </c>
      <c r="BB1941" s="27">
        <f t="shared" si="91"/>
        <v>0</v>
      </c>
      <c r="BC1941" s="95" t="str">
        <f t="shared" si="92"/>
        <v>S00027_34404262571_õppeaine88_45332</v>
      </c>
      <c r="BD1941" s="99">
        <f>COUNTIF($BC$2:BC1941, BC1941)</f>
        <v>3</v>
      </c>
    </row>
    <row r="1942" spans="1:56" hidden="1" x14ac:dyDescent="0.25">
      <c r="A1942" t="s">
        <v>314</v>
      </c>
      <c r="B1942" t="s">
        <v>307</v>
      </c>
      <c r="C1942" t="s">
        <v>113</v>
      </c>
      <c r="D1942" t="s">
        <v>890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3">
        <v>44379</v>
      </c>
      <c r="N1942" s="18" t="s">
        <v>227</v>
      </c>
      <c r="O1942" t="s">
        <v>53</v>
      </c>
      <c r="P1942" t="s">
        <v>928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2706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45910</v>
      </c>
      <c r="AW1942" s="106">
        <v>3</v>
      </c>
      <c r="AX1942" s="40">
        <f>VLOOKUP(dummy_data!$AU1942,dummy_oppeained!B:C,2,0)</f>
        <v>3</v>
      </c>
      <c r="AY1942" s="22" t="str">
        <f>VLOOKUP(AT1942,dummy_oppeained!B:D,3,0)</f>
        <v>arvestus (mitteeristav)</v>
      </c>
      <c r="AZ1942" s="72" t="str">
        <f>VLOOKUP(AS:AS,hinded_abi!B:D,3,0)</f>
        <v>NULL</v>
      </c>
      <c r="BA1942" s="26" t="str">
        <f t="shared" si="90"/>
        <v/>
      </c>
      <c r="BB1942" s="27">
        <f t="shared" si="91"/>
        <v>0</v>
      </c>
      <c r="BC1942" s="95" t="str">
        <f t="shared" si="92"/>
        <v>S00027_34404262571_õppeaine76_45910</v>
      </c>
      <c r="BD1942" s="99">
        <f>COUNTIF($BC$2:BC1942, BC1942)</f>
        <v>3</v>
      </c>
    </row>
    <row r="1943" spans="1:56" hidden="1" x14ac:dyDescent="0.25">
      <c r="A1943" t="s">
        <v>314</v>
      </c>
      <c r="B1943" t="s">
        <v>307</v>
      </c>
      <c r="C1943" t="s">
        <v>113</v>
      </c>
      <c r="D1943" t="s">
        <v>890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3">
        <v>44379</v>
      </c>
      <c r="N1943" s="18" t="s">
        <v>227</v>
      </c>
      <c r="O1943" t="s">
        <v>53</v>
      </c>
      <c r="P1943" t="s">
        <v>928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2706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45545</v>
      </c>
      <c r="AW1943" s="106">
        <v>3</v>
      </c>
      <c r="AX1943" s="15">
        <f>VLOOKUP(dummy_data!$AU1943,dummy_oppeained!B:C,2,0)</f>
        <v>3</v>
      </c>
      <c r="AY1943" s="22" t="str">
        <f>VLOOKUP(AT1943,dummy_oppeained!B:D,3,0)</f>
        <v>arvestus (mitteeristav)</v>
      </c>
      <c r="AZ1943" s="72" t="str">
        <f>VLOOKUP(AS:AS,hinded_abi!B:D,3,0)</f>
        <v>NULL</v>
      </c>
      <c r="BA1943" s="26" t="str">
        <f t="shared" si="90"/>
        <v/>
      </c>
      <c r="BB1943" s="27">
        <f t="shared" si="91"/>
        <v>0</v>
      </c>
      <c r="BC1943" s="95" t="str">
        <f t="shared" si="92"/>
        <v>S00027_34404262571_õppeaine34_45545</v>
      </c>
      <c r="BD1943" s="99">
        <f>COUNTIF($BC$2:BC1943, BC1943)</f>
        <v>3</v>
      </c>
    </row>
    <row r="1944" spans="1:56" hidden="1" x14ac:dyDescent="0.25">
      <c r="A1944" t="s">
        <v>314</v>
      </c>
      <c r="B1944" t="s">
        <v>307</v>
      </c>
      <c r="C1944" t="s">
        <v>113</v>
      </c>
      <c r="D1944" t="s">
        <v>890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3">
        <v>44379</v>
      </c>
      <c r="N1944" s="18" t="s">
        <v>227</v>
      </c>
      <c r="O1944" t="s">
        <v>53</v>
      </c>
      <c r="P1944" t="s">
        <v>928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2706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44602</v>
      </c>
      <c r="AW1944" s="106">
        <v>3</v>
      </c>
      <c r="AX1944" s="40">
        <f>VLOOKUP(dummy_data!$AU1944,dummy_oppeained!B:C,2,0)</f>
        <v>6</v>
      </c>
      <c r="AY1944" s="22" t="str">
        <f>VLOOKUP(AT1944,dummy_oppeained!B:D,3,0)</f>
        <v>hindeline arvestus (eristav hindamine)</v>
      </c>
      <c r="AZ1944" s="72">
        <f>VLOOKUP(AS:AS,hinded_abi!B:D,3,0)</f>
        <v>2</v>
      </c>
      <c r="BA1944" s="26">
        <f t="shared" si="90"/>
        <v>12</v>
      </c>
      <c r="BB1944" s="27">
        <f t="shared" si="91"/>
        <v>6</v>
      </c>
      <c r="BC1944" s="95" t="str">
        <f t="shared" si="92"/>
        <v>S00027_34404262571_õppeaine42_44602</v>
      </c>
      <c r="BD1944" s="99">
        <f>COUNTIF($BC$2:BC1944, BC1944)</f>
        <v>3</v>
      </c>
    </row>
    <row r="1945" spans="1:56" hidden="1" x14ac:dyDescent="0.25">
      <c r="A1945" t="s">
        <v>314</v>
      </c>
      <c r="B1945" t="s">
        <v>307</v>
      </c>
      <c r="C1945" t="s">
        <v>113</v>
      </c>
      <c r="D1945" t="s">
        <v>890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3">
        <v>44379</v>
      </c>
      <c r="N1945" s="18" t="s">
        <v>227</v>
      </c>
      <c r="O1945" t="s">
        <v>53</v>
      </c>
      <c r="P1945" t="s">
        <v>928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2706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44602</v>
      </c>
      <c r="AW1945" s="106">
        <v>3</v>
      </c>
      <c r="AX1945" s="15">
        <f>VLOOKUP(dummy_data!$AU1945,dummy_oppeained!B:C,2,0)</f>
        <v>2</v>
      </c>
      <c r="AY1945" s="22" t="str">
        <f>VLOOKUP(AT1945,dummy_oppeained!B:D,3,0)</f>
        <v>arvestus (mitteeristav)</v>
      </c>
      <c r="AZ1945" s="72" t="str">
        <f>VLOOKUP(AS:AS,hinded_abi!B:D,3,0)</f>
        <v>NULL</v>
      </c>
      <c r="BA1945" s="26" t="str">
        <f t="shared" si="90"/>
        <v/>
      </c>
      <c r="BB1945" s="27">
        <f t="shared" si="91"/>
        <v>0</v>
      </c>
      <c r="BC1945" s="95" t="str">
        <f t="shared" si="92"/>
        <v>S00027_34404262571_õppeaine47_44602</v>
      </c>
      <c r="BD1945" s="99">
        <f>COUNTIF($BC$2:BC1945, BC1945)</f>
        <v>3</v>
      </c>
    </row>
    <row r="1946" spans="1:56" hidden="1" x14ac:dyDescent="0.25">
      <c r="A1946" t="s">
        <v>314</v>
      </c>
      <c r="B1946" t="s">
        <v>307</v>
      </c>
      <c r="C1946" t="s">
        <v>113</v>
      </c>
      <c r="D1946" t="s">
        <v>890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3">
        <v>44379</v>
      </c>
      <c r="N1946" s="18" t="s">
        <v>227</v>
      </c>
      <c r="O1946" t="s">
        <v>53</v>
      </c>
      <c r="P1946" t="s">
        <v>928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2706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44814</v>
      </c>
      <c r="AW1946" s="106">
        <v>3</v>
      </c>
      <c r="AX1946" s="40">
        <f>VLOOKUP(dummy_data!$AU1946,dummy_oppeained!B:C,2,0)</f>
        <v>3</v>
      </c>
      <c r="AY1946" s="22" t="str">
        <f>VLOOKUP(AT1946,dummy_oppeained!B:D,3,0)</f>
        <v>arvestus (mitteeristav)</v>
      </c>
      <c r="AZ1946" s="72">
        <f>VLOOKUP(AS:AS,hinded_abi!B:D,3,0)</f>
        <v>0</v>
      </c>
      <c r="BA1946" s="26">
        <f t="shared" si="90"/>
        <v>0</v>
      </c>
      <c r="BB1946" s="27">
        <f t="shared" si="91"/>
        <v>0</v>
      </c>
      <c r="BC1946" s="95" t="str">
        <f t="shared" si="92"/>
        <v>S00027_34404262571_õppeaine3_44814</v>
      </c>
      <c r="BD1946" s="99">
        <f>COUNTIF($BC$2:BC1946, BC1946)</f>
        <v>3</v>
      </c>
    </row>
    <row r="1947" spans="1:56" hidden="1" x14ac:dyDescent="0.25">
      <c r="A1947" t="s">
        <v>314</v>
      </c>
      <c r="B1947" t="s">
        <v>307</v>
      </c>
      <c r="C1947" t="s">
        <v>113</v>
      </c>
      <c r="D1947" t="s">
        <v>890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3">
        <v>44379</v>
      </c>
      <c r="N1947" s="18" t="s">
        <v>227</v>
      </c>
      <c r="O1947" t="s">
        <v>53</v>
      </c>
      <c r="P1947" t="s">
        <v>928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2706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45179</v>
      </c>
      <c r="AW1947" s="106">
        <v>3</v>
      </c>
      <c r="AX1947" s="15">
        <f>VLOOKUP(dummy_data!$AU1947,dummy_oppeained!B:C,2,0)</f>
        <v>6</v>
      </c>
      <c r="AY1947" s="22" t="str">
        <f>VLOOKUP(AT1947,dummy_oppeained!B:D,3,0)</f>
        <v>hindeline arvestus (eristav hindamine)</v>
      </c>
      <c r="AZ1947" s="72">
        <f>VLOOKUP(AS:AS,hinded_abi!B:D,3,0)</f>
        <v>1</v>
      </c>
      <c r="BA1947" s="26">
        <f t="shared" si="90"/>
        <v>6</v>
      </c>
      <c r="BB1947" s="27">
        <f t="shared" si="91"/>
        <v>6</v>
      </c>
      <c r="BC1947" s="95" t="str">
        <f t="shared" si="92"/>
        <v>S00027_34404262571_õppeaine50_45179</v>
      </c>
      <c r="BD1947" s="99">
        <f>COUNTIF($BC$2:BC1947, BC1947)</f>
        <v>3</v>
      </c>
    </row>
    <row r="1948" spans="1:56" hidden="1" x14ac:dyDescent="0.25">
      <c r="A1948" t="s">
        <v>314</v>
      </c>
      <c r="B1948" t="s">
        <v>307</v>
      </c>
      <c r="C1948" t="s">
        <v>113</v>
      </c>
      <c r="D1948" t="s">
        <v>890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3">
        <v>44379</v>
      </c>
      <c r="N1948" s="18" t="s">
        <v>227</v>
      </c>
      <c r="O1948" t="s">
        <v>53</v>
      </c>
      <c r="P1948" t="s">
        <v>928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2706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45545</v>
      </c>
      <c r="AW1948" s="106">
        <v>3</v>
      </c>
      <c r="AX1948" s="40">
        <f>VLOOKUP(dummy_data!$AU1948,dummy_oppeained!B:C,2,0)</f>
        <v>6</v>
      </c>
      <c r="AY1948" s="22" t="str">
        <f>VLOOKUP(AT1948,dummy_oppeained!B:D,3,0)</f>
        <v>hindeline arvestus (eristav hindamine)</v>
      </c>
      <c r="AZ1948" s="72">
        <f>VLOOKUP(AS:AS,hinded_abi!B:D,3,0)</f>
        <v>1</v>
      </c>
      <c r="BA1948" s="26">
        <f t="shared" si="90"/>
        <v>6</v>
      </c>
      <c r="BB1948" s="27">
        <f t="shared" si="91"/>
        <v>6</v>
      </c>
      <c r="BC1948" s="95" t="str">
        <f t="shared" si="92"/>
        <v>S00027_34404262571_õppeaine97_45545</v>
      </c>
      <c r="BD1948" s="99">
        <f>COUNTIF($BC$2:BC1948, BC1948)</f>
        <v>3</v>
      </c>
    </row>
    <row r="1949" spans="1:56" hidden="1" x14ac:dyDescent="0.25">
      <c r="A1949" t="s">
        <v>314</v>
      </c>
      <c r="B1949" t="s">
        <v>307</v>
      </c>
      <c r="C1949" t="s">
        <v>113</v>
      </c>
      <c r="D1949" t="s">
        <v>890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3">
        <v>44379</v>
      </c>
      <c r="N1949" s="18" t="s">
        <v>227</v>
      </c>
      <c r="O1949" t="s">
        <v>53</v>
      </c>
      <c r="P1949" t="s">
        <v>928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2706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44602</v>
      </c>
      <c r="AW1949" s="106">
        <v>3</v>
      </c>
      <c r="AX1949" s="15">
        <f>VLOOKUP(dummy_data!$AU1949,dummy_oppeained!B:C,2,0)</f>
        <v>6</v>
      </c>
      <c r="AY1949" s="22" t="str">
        <f>VLOOKUP(AT1949,dummy_oppeained!B:D,3,0)</f>
        <v>hindeline arvestus (eristav hindamine)</v>
      </c>
      <c r="AZ1949" s="72">
        <f>VLOOKUP(AS:AS,hinded_abi!B:D,3,0)</f>
        <v>5</v>
      </c>
      <c r="BA1949" s="26">
        <f t="shared" si="90"/>
        <v>30</v>
      </c>
      <c r="BB1949" s="27">
        <f t="shared" si="91"/>
        <v>6</v>
      </c>
      <c r="BC1949" s="95" t="str">
        <f t="shared" si="92"/>
        <v>S00027_34404262571_õppeaine41_44602</v>
      </c>
      <c r="BD1949" s="99">
        <f>COUNTIF($BC$2:BC1949, BC1949)</f>
        <v>3</v>
      </c>
    </row>
    <row r="1950" spans="1:56" hidden="1" x14ac:dyDescent="0.25">
      <c r="A1950" t="s">
        <v>314</v>
      </c>
      <c r="B1950" t="s">
        <v>307</v>
      </c>
      <c r="C1950" t="s">
        <v>113</v>
      </c>
      <c r="D1950" t="s">
        <v>890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3">
        <v>44379</v>
      </c>
      <c r="N1950" s="18" t="s">
        <v>227</v>
      </c>
      <c r="O1950" t="s">
        <v>53</v>
      </c>
      <c r="P1950" t="s">
        <v>928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2706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45545</v>
      </c>
      <c r="AW1950" s="106">
        <v>3</v>
      </c>
      <c r="AX1950" s="40">
        <f>VLOOKUP(dummy_data!$AU1950,dummy_oppeained!B:C,2,0)</f>
        <v>3</v>
      </c>
      <c r="AY1950" s="22" t="str">
        <f>VLOOKUP(AT1950,dummy_oppeained!B:D,3,0)</f>
        <v>arvestus (mitteeristav)</v>
      </c>
      <c r="AZ1950" s="72" t="str">
        <f>VLOOKUP(AS:AS,hinded_abi!B:D,3,0)</f>
        <v>NULL</v>
      </c>
      <c r="BA1950" s="26" t="str">
        <f t="shared" si="90"/>
        <v/>
      </c>
      <c r="BB1950" s="27">
        <f t="shared" si="91"/>
        <v>0</v>
      </c>
      <c r="BC1950" s="95" t="str">
        <f t="shared" si="92"/>
        <v>S00027_34404262571_õppeaine90_45545</v>
      </c>
      <c r="BD1950" s="99">
        <f>COUNTIF($BC$2:BC1950, BC1950)</f>
        <v>3</v>
      </c>
    </row>
    <row r="1951" spans="1:56" hidden="1" x14ac:dyDescent="0.25">
      <c r="A1951" t="s">
        <v>314</v>
      </c>
      <c r="B1951" t="s">
        <v>307</v>
      </c>
      <c r="C1951" t="s">
        <v>113</v>
      </c>
      <c r="D1951" t="s">
        <v>890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3">
        <v>44379</v>
      </c>
      <c r="N1951" s="18" t="s">
        <v>227</v>
      </c>
      <c r="O1951" t="s">
        <v>53</v>
      </c>
      <c r="P1951" t="s">
        <v>928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2706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44237</v>
      </c>
      <c r="AW1951" s="106">
        <v>3</v>
      </c>
      <c r="AX1951" s="15">
        <f>VLOOKUP(dummy_data!$AU1951,dummy_oppeained!B:C,2,0)</f>
        <v>3</v>
      </c>
      <c r="AY1951" s="22" t="str">
        <f>VLOOKUP(AT1951,dummy_oppeained!B:D,3,0)</f>
        <v>arvestus (mitteeristav)</v>
      </c>
      <c r="AZ1951" s="72" t="str">
        <f>VLOOKUP(AS:AS,hinded_abi!B:D,3,0)</f>
        <v>NULL</v>
      </c>
      <c r="BA1951" s="26" t="str">
        <f t="shared" si="90"/>
        <v/>
      </c>
      <c r="BB1951" s="27">
        <f t="shared" si="91"/>
        <v>0</v>
      </c>
      <c r="BC1951" s="95" t="str">
        <f t="shared" si="92"/>
        <v>S00027_34404262571_õppeaine17_44237</v>
      </c>
      <c r="BD1951" s="99">
        <f>COUNTIF($BC$2:BC1951, BC1951)</f>
        <v>3</v>
      </c>
    </row>
    <row r="1952" spans="1:56" hidden="1" x14ac:dyDescent="0.25">
      <c r="A1952" t="s">
        <v>314</v>
      </c>
      <c r="B1952" t="s">
        <v>307</v>
      </c>
      <c r="C1952" t="s">
        <v>113</v>
      </c>
      <c r="D1952" t="s">
        <v>890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3">
        <v>44379</v>
      </c>
      <c r="N1952" s="18" t="s">
        <v>227</v>
      </c>
      <c r="O1952" t="s">
        <v>53</v>
      </c>
      <c r="P1952" t="s">
        <v>928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2706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44967</v>
      </c>
      <c r="AW1952" s="106">
        <v>3</v>
      </c>
      <c r="AX1952" s="40">
        <f>VLOOKUP(dummy_data!$AU1952,dummy_oppeained!B:C,2,0)</f>
        <v>5</v>
      </c>
      <c r="AY1952" s="22" t="str">
        <f>VLOOKUP(AT1952,dummy_oppeained!B:D,3,0)</f>
        <v>hindeline arvestus (eristav hindamine)</v>
      </c>
      <c r="AZ1952" s="72">
        <f>VLOOKUP(AS:AS,hinded_abi!B:D,3,0)</f>
        <v>1</v>
      </c>
      <c r="BA1952" s="26">
        <f t="shared" si="90"/>
        <v>5</v>
      </c>
      <c r="BB1952" s="27">
        <f t="shared" si="91"/>
        <v>5</v>
      </c>
      <c r="BC1952" s="95" t="str">
        <f t="shared" si="92"/>
        <v>S00027_34404262571_õppeaine53_44967</v>
      </c>
      <c r="BD1952" s="99">
        <f>COUNTIF($BC$2:BC1952, BC1952)</f>
        <v>3</v>
      </c>
    </row>
    <row r="1953" spans="1:56" hidden="1" x14ac:dyDescent="0.25">
      <c r="A1953" t="s">
        <v>314</v>
      </c>
      <c r="B1953" t="s">
        <v>307</v>
      </c>
      <c r="C1953" t="s">
        <v>113</v>
      </c>
      <c r="D1953" t="s">
        <v>890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3">
        <v>44379</v>
      </c>
      <c r="N1953" s="18" t="s">
        <v>227</v>
      </c>
      <c r="O1953" t="s">
        <v>53</v>
      </c>
      <c r="P1953" t="s">
        <v>928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2706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45179</v>
      </c>
      <c r="AW1953" s="106">
        <v>3</v>
      </c>
      <c r="AX1953" s="15">
        <f>VLOOKUP(dummy_data!$AU1953,dummy_oppeained!B:C,2,0)</f>
        <v>6</v>
      </c>
      <c r="AY1953" s="22" t="str">
        <f>VLOOKUP(AT1953,dummy_oppeained!B:D,3,0)</f>
        <v>hindeline arvestus (eristav hindamine)</v>
      </c>
      <c r="AZ1953" s="72">
        <f>VLOOKUP(AS:AS,hinded_abi!B:D,3,0)</f>
        <v>4</v>
      </c>
      <c r="BA1953" s="26">
        <f t="shared" si="90"/>
        <v>24</v>
      </c>
      <c r="BB1953" s="27">
        <f t="shared" si="91"/>
        <v>6</v>
      </c>
      <c r="BC1953" s="95" t="str">
        <f t="shared" si="92"/>
        <v>S00027_34404262571_õppeaine98_45179</v>
      </c>
      <c r="BD1953" s="99">
        <f>COUNTIF($BC$2:BC1953, BC1953)</f>
        <v>3</v>
      </c>
    </row>
    <row r="1954" spans="1:56" hidden="1" x14ac:dyDescent="0.25">
      <c r="A1954" t="s">
        <v>314</v>
      </c>
      <c r="B1954" t="s">
        <v>307</v>
      </c>
      <c r="C1954" t="s">
        <v>113</v>
      </c>
      <c r="D1954" t="s">
        <v>890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3">
        <v>44379</v>
      </c>
      <c r="N1954" s="18" t="s">
        <v>227</v>
      </c>
      <c r="O1954" t="s">
        <v>53</v>
      </c>
      <c r="P1954" t="s">
        <v>928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2706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44084</v>
      </c>
      <c r="AW1954" s="106">
        <v>3</v>
      </c>
      <c r="AX1954" s="40">
        <f>VLOOKUP(dummy_data!$AU1954,dummy_oppeained!B:C,2,0)</f>
        <v>3</v>
      </c>
      <c r="AY1954" s="22" t="str">
        <f>VLOOKUP(AT1954,dummy_oppeained!B:D,3,0)</f>
        <v>arvestus (mitteeristav)</v>
      </c>
      <c r="AZ1954" s="72" t="str">
        <f>VLOOKUP(AS:AS,hinded_abi!B:D,3,0)</f>
        <v>NULL</v>
      </c>
      <c r="BA1954" s="26" t="str">
        <f t="shared" si="90"/>
        <v/>
      </c>
      <c r="BB1954" s="27">
        <f t="shared" si="91"/>
        <v>0</v>
      </c>
      <c r="BC1954" s="95" t="str">
        <f t="shared" si="92"/>
        <v>S00027_34404262571_õppeaine59_44084</v>
      </c>
      <c r="BD1954" s="99">
        <f>COUNTIF($BC$2:BC1954, BC1954)</f>
        <v>3</v>
      </c>
    </row>
    <row r="1955" spans="1:56" x14ac:dyDescent="0.25">
      <c r="A1955" t="s">
        <v>357</v>
      </c>
      <c r="B1955" t="s">
        <v>307</v>
      </c>
      <c r="C1955" t="s">
        <v>49</v>
      </c>
      <c r="D1955" t="s">
        <v>908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0">
        <v>45569</v>
      </c>
      <c r="M1955" s="33">
        <v>45536</v>
      </c>
      <c r="N1955" s="18" t="s">
        <v>299</v>
      </c>
      <c r="O1955" t="s">
        <v>308</v>
      </c>
      <c r="P1955" t="s">
        <v>923</v>
      </c>
      <c r="Q1955" t="s">
        <v>57</v>
      </c>
      <c r="R1955" s="1">
        <v>44900</v>
      </c>
      <c r="S1955" t="s">
        <v>773</v>
      </c>
      <c r="T1955" t="s">
        <v>59</v>
      </c>
      <c r="U1955" t="s">
        <v>176</v>
      </c>
      <c r="V1955" t="s">
        <v>228</v>
      </c>
      <c r="W1955">
        <v>194200</v>
      </c>
      <c r="X1955" t="s">
        <v>2707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44967</v>
      </c>
      <c r="AW1955" s="106">
        <v>4.5</v>
      </c>
      <c r="AX1955" s="15">
        <f>VLOOKUP(dummy_data!$AU1955,dummy_oppeained!B:C,2,0)</f>
        <v>3</v>
      </c>
      <c r="AY1955" s="22" t="str">
        <f>VLOOKUP(AT1955,dummy_oppeained!B:D,3,0)</f>
        <v>arvestus (mitteeristav)</v>
      </c>
      <c r="AZ1955" s="72" t="str">
        <f>VLOOKUP(AS:AS,hinded_abi!B:D,3,0)</f>
        <v>NULL</v>
      </c>
      <c r="BA1955" s="26" t="str">
        <f t="shared" si="90"/>
        <v/>
      </c>
      <c r="BB1955" s="27">
        <f t="shared" si="91"/>
        <v>0</v>
      </c>
      <c r="BC1955" s="95" t="str">
        <f t="shared" si="92"/>
        <v>S00054_32905073290_õppeaine17_44967</v>
      </c>
      <c r="BD1955" s="99">
        <f>COUNTIF($BC$2:BC1955, BC1955)</f>
        <v>2</v>
      </c>
    </row>
    <row r="1956" spans="1:56" x14ac:dyDescent="0.25">
      <c r="A1956" t="s">
        <v>357</v>
      </c>
      <c r="B1956" t="s">
        <v>307</v>
      </c>
      <c r="C1956" t="s">
        <v>49</v>
      </c>
      <c r="D1956" t="s">
        <v>908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0">
        <v>45569</v>
      </c>
      <c r="M1956" s="33">
        <v>45536</v>
      </c>
      <c r="N1956" s="18" t="s">
        <v>299</v>
      </c>
      <c r="O1956" t="s">
        <v>308</v>
      </c>
      <c r="P1956" t="s">
        <v>923</v>
      </c>
      <c r="Q1956" t="s">
        <v>57</v>
      </c>
      <c r="R1956" s="1">
        <v>44900</v>
      </c>
      <c r="S1956" t="s">
        <v>773</v>
      </c>
      <c r="T1956" t="s">
        <v>59</v>
      </c>
      <c r="U1956" t="s">
        <v>176</v>
      </c>
      <c r="V1956" t="s">
        <v>228</v>
      </c>
      <c r="W1956">
        <v>194200</v>
      </c>
      <c r="X1956" t="s">
        <v>2707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44237</v>
      </c>
      <c r="AW1956" s="106">
        <v>4.5</v>
      </c>
      <c r="AX1956" s="40">
        <f>VLOOKUP(dummy_data!$AU1956,dummy_oppeained!B:C,2,0)</f>
        <v>2</v>
      </c>
      <c r="AY1956" s="22" t="str">
        <f>VLOOKUP(AT1956,dummy_oppeained!B:D,3,0)</f>
        <v>arvestus (mitteeristav)</v>
      </c>
      <c r="AZ1956" s="72">
        <f>VLOOKUP(AS:AS,hinded_abi!B:D,3,0)</f>
        <v>0</v>
      </c>
      <c r="BA1956" s="26">
        <f t="shared" si="90"/>
        <v>0</v>
      </c>
      <c r="BB1956" s="27">
        <f t="shared" si="91"/>
        <v>0</v>
      </c>
      <c r="BC1956" s="95" t="str">
        <f t="shared" si="92"/>
        <v>S00054_32905073290_õppeaine46_44237</v>
      </c>
      <c r="BD1956" s="99">
        <f>COUNTIF($BC$2:BC1956, BC1956)</f>
        <v>2</v>
      </c>
    </row>
    <row r="1957" spans="1:56" x14ac:dyDescent="0.25">
      <c r="A1957" t="s">
        <v>357</v>
      </c>
      <c r="B1957" t="s">
        <v>307</v>
      </c>
      <c r="C1957" t="s">
        <v>49</v>
      </c>
      <c r="D1957" t="s">
        <v>908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0">
        <v>45569</v>
      </c>
      <c r="M1957" s="33">
        <v>45536</v>
      </c>
      <c r="N1957" s="18" t="s">
        <v>299</v>
      </c>
      <c r="O1957" t="s">
        <v>308</v>
      </c>
      <c r="P1957" t="s">
        <v>923</v>
      </c>
      <c r="Q1957" t="s">
        <v>57</v>
      </c>
      <c r="R1957" s="1">
        <v>44900</v>
      </c>
      <c r="S1957" t="s">
        <v>773</v>
      </c>
      <c r="T1957" t="s">
        <v>59</v>
      </c>
      <c r="U1957" t="s">
        <v>176</v>
      </c>
      <c r="V1957" t="s">
        <v>228</v>
      </c>
      <c r="W1957">
        <v>194200</v>
      </c>
      <c r="X1957" t="s">
        <v>2707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45332</v>
      </c>
      <c r="AW1957" s="106">
        <v>4.5</v>
      </c>
      <c r="AX1957" s="15">
        <f>VLOOKUP(dummy_data!$AU1957,dummy_oppeained!B:C,2,0)</f>
        <v>6</v>
      </c>
      <c r="AY1957" s="22" t="str">
        <f>VLOOKUP(AT1957,dummy_oppeained!B:D,3,0)</f>
        <v>hindeline arvestus (eristav hindamine)</v>
      </c>
      <c r="AZ1957" s="72">
        <f>VLOOKUP(AS:AS,hinded_abi!B:D,3,0)</f>
        <v>0</v>
      </c>
      <c r="BA1957" s="26">
        <f t="shared" si="90"/>
        <v>0</v>
      </c>
      <c r="BB1957" s="27">
        <f t="shared" si="91"/>
        <v>6</v>
      </c>
      <c r="BC1957" s="95" t="str">
        <f t="shared" si="92"/>
        <v>S00054_32905073290_õppeaine56_45332</v>
      </c>
      <c r="BD1957" s="99">
        <f>COUNTIF($BC$2:BC1957, BC1957)</f>
        <v>2</v>
      </c>
    </row>
    <row r="1958" spans="1:56" x14ac:dyDescent="0.25">
      <c r="A1958" t="s">
        <v>357</v>
      </c>
      <c r="B1958" t="s">
        <v>307</v>
      </c>
      <c r="C1958" t="s">
        <v>49</v>
      </c>
      <c r="D1958" t="s">
        <v>908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0">
        <v>45569</v>
      </c>
      <c r="M1958" s="33">
        <v>45536</v>
      </c>
      <c r="N1958" s="18" t="s">
        <v>299</v>
      </c>
      <c r="O1958" t="s">
        <v>308</v>
      </c>
      <c r="P1958" t="s">
        <v>923</v>
      </c>
      <c r="Q1958" t="s">
        <v>57</v>
      </c>
      <c r="R1958" s="1">
        <v>44900</v>
      </c>
      <c r="S1958" t="s">
        <v>773</v>
      </c>
      <c r="T1958" t="s">
        <v>59</v>
      </c>
      <c r="U1958" t="s">
        <v>176</v>
      </c>
      <c r="V1958" t="s">
        <v>228</v>
      </c>
      <c r="W1958">
        <v>194200</v>
      </c>
      <c r="X1958" t="s">
        <v>2707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44237</v>
      </c>
      <c r="AW1958" s="106">
        <v>4.5</v>
      </c>
      <c r="AX1958" s="40">
        <f>VLOOKUP(dummy_data!$AU1958,dummy_oppeained!B:C,2,0)</f>
        <v>6</v>
      </c>
      <c r="AY1958" s="22" t="str">
        <f>VLOOKUP(AT1958,dummy_oppeained!B:D,3,0)</f>
        <v>hindeline arvestus (eristav hindamine)</v>
      </c>
      <c r="AZ1958" s="72">
        <f>VLOOKUP(AS:AS,hinded_abi!B:D,3,0)</f>
        <v>4</v>
      </c>
      <c r="BA1958" s="26">
        <f t="shared" si="90"/>
        <v>24</v>
      </c>
      <c r="BB1958" s="27">
        <f t="shared" si="91"/>
        <v>6</v>
      </c>
      <c r="BC1958" s="95" t="str">
        <f t="shared" si="92"/>
        <v>S00054_32905073290_õppeaine50_44237</v>
      </c>
      <c r="BD1958" s="99">
        <f>COUNTIF($BC$2:BC1958, BC1958)</f>
        <v>2</v>
      </c>
    </row>
    <row r="1959" spans="1:56" x14ac:dyDescent="0.25">
      <c r="A1959" t="s">
        <v>357</v>
      </c>
      <c r="B1959" t="s">
        <v>307</v>
      </c>
      <c r="C1959" t="s">
        <v>49</v>
      </c>
      <c r="D1959" t="s">
        <v>908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0">
        <v>45569</v>
      </c>
      <c r="M1959" s="33">
        <v>45536</v>
      </c>
      <c r="N1959" s="18" t="s">
        <v>299</v>
      </c>
      <c r="O1959" t="s">
        <v>308</v>
      </c>
      <c r="P1959" t="s">
        <v>923</v>
      </c>
      <c r="Q1959" t="s">
        <v>57</v>
      </c>
      <c r="R1959" s="1">
        <v>44900</v>
      </c>
      <c r="S1959" t="s">
        <v>773</v>
      </c>
      <c r="T1959" t="s">
        <v>59</v>
      </c>
      <c r="U1959" t="s">
        <v>176</v>
      </c>
      <c r="V1959" t="s">
        <v>228</v>
      </c>
      <c r="W1959">
        <v>194200</v>
      </c>
      <c r="X1959" t="s">
        <v>2707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44084</v>
      </c>
      <c r="AW1959" s="106">
        <v>4.5</v>
      </c>
      <c r="AX1959" s="15">
        <f>VLOOKUP(dummy_data!$AU1959,dummy_oppeained!B:C,2,0)</f>
        <v>6</v>
      </c>
      <c r="AY1959" s="22" t="str">
        <f>VLOOKUP(AT1959,dummy_oppeained!B:D,3,0)</f>
        <v>hindeline arvestus (eristav hindamine)</v>
      </c>
      <c r="AZ1959" s="72">
        <f>VLOOKUP(AS:AS,hinded_abi!B:D,3,0)</f>
        <v>5</v>
      </c>
      <c r="BA1959" s="26">
        <f t="shared" si="90"/>
        <v>30</v>
      </c>
      <c r="BB1959" s="27">
        <f t="shared" si="91"/>
        <v>6</v>
      </c>
      <c r="BC1959" s="95" t="str">
        <f t="shared" si="92"/>
        <v>S00054_32905073290_õppeaine70_44084</v>
      </c>
      <c r="BD1959" s="99">
        <f>COUNTIF($BC$2:BC1959, BC1959)</f>
        <v>2</v>
      </c>
    </row>
    <row r="1960" spans="1:56" x14ac:dyDescent="0.25">
      <c r="A1960" t="s">
        <v>357</v>
      </c>
      <c r="B1960" t="s">
        <v>307</v>
      </c>
      <c r="C1960" t="s">
        <v>49</v>
      </c>
      <c r="D1960" t="s">
        <v>908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0">
        <v>45569</v>
      </c>
      <c r="M1960" s="33">
        <v>45536</v>
      </c>
      <c r="N1960" s="18" t="s">
        <v>299</v>
      </c>
      <c r="O1960" t="s">
        <v>308</v>
      </c>
      <c r="P1960" t="s">
        <v>923</v>
      </c>
      <c r="Q1960" t="s">
        <v>57</v>
      </c>
      <c r="R1960" s="1">
        <v>44900</v>
      </c>
      <c r="S1960" t="s">
        <v>773</v>
      </c>
      <c r="T1960" t="s">
        <v>59</v>
      </c>
      <c r="U1960" t="s">
        <v>176</v>
      </c>
      <c r="V1960" t="s">
        <v>228</v>
      </c>
      <c r="W1960">
        <v>194200</v>
      </c>
      <c r="X1960" t="s">
        <v>2707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45545</v>
      </c>
      <c r="AW1960" s="106">
        <v>4.5</v>
      </c>
      <c r="AX1960" s="40">
        <f>VLOOKUP(dummy_data!$AU1960,dummy_oppeained!B:C,2,0)</f>
        <v>9</v>
      </c>
      <c r="AY1960" s="22" t="str">
        <f>VLOOKUP(AT1960,dummy_oppeained!B:D,3,0)</f>
        <v>eksam (eristav hindamine)</v>
      </c>
      <c r="AZ1960" s="72">
        <f>VLOOKUP(AS:AS,hinded_abi!B:D,3,0)</f>
        <v>5</v>
      </c>
      <c r="BA1960" s="26">
        <f t="shared" si="90"/>
        <v>45</v>
      </c>
      <c r="BB1960" s="27">
        <f t="shared" si="91"/>
        <v>9</v>
      </c>
      <c r="BC1960" s="95" t="str">
        <f t="shared" si="92"/>
        <v>S00054_32905073290_õppeaine38_45545</v>
      </c>
      <c r="BD1960" s="99">
        <f>COUNTIF($BC$2:BC1960, BC1960)</f>
        <v>2</v>
      </c>
    </row>
    <row r="1961" spans="1:56" x14ac:dyDescent="0.25">
      <c r="A1961" t="s">
        <v>357</v>
      </c>
      <c r="B1961" t="s">
        <v>307</v>
      </c>
      <c r="C1961" t="s">
        <v>49</v>
      </c>
      <c r="D1961" t="s">
        <v>908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0">
        <v>45569</v>
      </c>
      <c r="M1961" s="33">
        <v>45536</v>
      </c>
      <c r="N1961" s="18" t="s">
        <v>299</v>
      </c>
      <c r="O1961" t="s">
        <v>308</v>
      </c>
      <c r="P1961" t="s">
        <v>923</v>
      </c>
      <c r="Q1961" t="s">
        <v>57</v>
      </c>
      <c r="R1961" s="1">
        <v>44900</v>
      </c>
      <c r="S1961" t="s">
        <v>773</v>
      </c>
      <c r="T1961" t="s">
        <v>59</v>
      </c>
      <c r="U1961" t="s">
        <v>176</v>
      </c>
      <c r="V1961" t="s">
        <v>228</v>
      </c>
      <c r="W1961">
        <v>194200</v>
      </c>
      <c r="X1961" t="s">
        <v>2707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44237</v>
      </c>
      <c r="AW1961" s="106">
        <v>4.5</v>
      </c>
      <c r="AX1961" s="15">
        <f>VLOOKUP(dummy_data!$AU1961,dummy_oppeained!B:C,2,0)</f>
        <v>5</v>
      </c>
      <c r="AY1961" s="22" t="str">
        <f>VLOOKUP(AT1961,dummy_oppeained!B:D,3,0)</f>
        <v>hindeline arvestus (eristav hindamine)</v>
      </c>
      <c r="AZ1961" s="72">
        <f>VLOOKUP(AS:AS,hinded_abi!B:D,3,0)</f>
        <v>3</v>
      </c>
      <c r="BA1961" s="26">
        <f t="shared" si="90"/>
        <v>15</v>
      </c>
      <c r="BB1961" s="27">
        <f t="shared" si="91"/>
        <v>5</v>
      </c>
      <c r="BC1961" s="95" t="str">
        <f t="shared" si="92"/>
        <v>S00054_32905073290_õppeaine96_44237</v>
      </c>
      <c r="BD1961" s="99">
        <f>COUNTIF($BC$2:BC1961, BC1961)</f>
        <v>2</v>
      </c>
    </row>
    <row r="1962" spans="1:56" x14ac:dyDescent="0.25">
      <c r="A1962" t="s">
        <v>357</v>
      </c>
      <c r="B1962" t="s">
        <v>307</v>
      </c>
      <c r="C1962" t="s">
        <v>49</v>
      </c>
      <c r="D1962" t="s">
        <v>908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0">
        <v>45569</v>
      </c>
      <c r="M1962" s="33">
        <v>45536</v>
      </c>
      <c r="N1962" s="18" t="s">
        <v>299</v>
      </c>
      <c r="O1962" t="s">
        <v>308</v>
      </c>
      <c r="P1962" t="s">
        <v>923</v>
      </c>
      <c r="Q1962" t="s">
        <v>57</v>
      </c>
      <c r="R1962" s="1">
        <v>44900</v>
      </c>
      <c r="S1962" t="s">
        <v>773</v>
      </c>
      <c r="T1962" t="s">
        <v>59</v>
      </c>
      <c r="U1962" t="s">
        <v>176</v>
      </c>
      <c r="V1962" t="s">
        <v>228</v>
      </c>
      <c r="W1962">
        <v>194200</v>
      </c>
      <c r="X1962" t="s">
        <v>2707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45332</v>
      </c>
      <c r="AW1962" s="106">
        <v>4.5</v>
      </c>
      <c r="AX1962" s="40">
        <f>VLOOKUP(dummy_data!$AU1962,dummy_oppeained!B:C,2,0)</f>
        <v>6</v>
      </c>
      <c r="AY1962" s="22" t="str">
        <f>VLOOKUP(AT1962,dummy_oppeained!B:D,3,0)</f>
        <v>hindeline arvestus (eristav hindamine)</v>
      </c>
      <c r="AZ1962" s="72">
        <f>VLOOKUP(AS:AS,hinded_abi!B:D,3,0)</f>
        <v>4</v>
      </c>
      <c r="BA1962" s="26">
        <f t="shared" si="90"/>
        <v>24</v>
      </c>
      <c r="BB1962" s="27">
        <f t="shared" si="91"/>
        <v>6</v>
      </c>
      <c r="BC1962" s="95" t="str">
        <f t="shared" si="92"/>
        <v>S00054_32905073290_õppeaine83_45332</v>
      </c>
      <c r="BD1962" s="99">
        <f>COUNTIF($BC$2:BC1962, BC1962)</f>
        <v>2</v>
      </c>
    </row>
    <row r="1963" spans="1:56" x14ac:dyDescent="0.25">
      <c r="A1963" t="s">
        <v>357</v>
      </c>
      <c r="B1963" t="s">
        <v>307</v>
      </c>
      <c r="C1963" t="s">
        <v>49</v>
      </c>
      <c r="D1963" t="s">
        <v>908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0">
        <v>45569</v>
      </c>
      <c r="M1963" s="33">
        <v>45536</v>
      </c>
      <c r="N1963" s="18" t="s">
        <v>299</v>
      </c>
      <c r="O1963" t="s">
        <v>308</v>
      </c>
      <c r="P1963" t="s">
        <v>923</v>
      </c>
      <c r="Q1963" t="s">
        <v>57</v>
      </c>
      <c r="R1963" s="1">
        <v>44900</v>
      </c>
      <c r="S1963" t="s">
        <v>773</v>
      </c>
      <c r="T1963" t="s">
        <v>59</v>
      </c>
      <c r="U1963" t="s">
        <v>176</v>
      </c>
      <c r="V1963" t="s">
        <v>228</v>
      </c>
      <c r="W1963">
        <v>194200</v>
      </c>
      <c r="X1963" t="s">
        <v>2707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44449</v>
      </c>
      <c r="AW1963" s="106">
        <v>4.5</v>
      </c>
      <c r="AX1963" s="15">
        <f>VLOOKUP(dummy_data!$AU1963,dummy_oppeained!B:C,2,0)</f>
        <v>6</v>
      </c>
      <c r="AY1963" s="22" t="str">
        <f>VLOOKUP(AT1963,dummy_oppeained!B:D,3,0)</f>
        <v>hindeline arvestus (eristav hindamine)</v>
      </c>
      <c r="AZ1963" s="72">
        <f>VLOOKUP(AS:AS,hinded_abi!B:D,3,0)</f>
        <v>1</v>
      </c>
      <c r="BA1963" s="26">
        <f t="shared" si="90"/>
        <v>6</v>
      </c>
      <c r="BB1963" s="27">
        <f t="shared" si="91"/>
        <v>6</v>
      </c>
      <c r="BC1963" s="95" t="str">
        <f t="shared" si="92"/>
        <v>S00054_32905073290_õppeaine100_44449</v>
      </c>
      <c r="BD1963" s="99">
        <f>COUNTIF($BC$2:BC1963, BC1963)</f>
        <v>2</v>
      </c>
    </row>
    <row r="1964" spans="1:56" x14ac:dyDescent="0.25">
      <c r="A1964" t="s">
        <v>357</v>
      </c>
      <c r="B1964" t="s">
        <v>307</v>
      </c>
      <c r="C1964" t="s">
        <v>49</v>
      </c>
      <c r="D1964" t="s">
        <v>908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0">
        <v>45569</v>
      </c>
      <c r="M1964" s="33">
        <v>45536</v>
      </c>
      <c r="N1964" s="18" t="s">
        <v>299</v>
      </c>
      <c r="O1964" t="s">
        <v>308</v>
      </c>
      <c r="P1964" t="s">
        <v>923</v>
      </c>
      <c r="Q1964" t="s">
        <v>57</v>
      </c>
      <c r="R1964" s="1">
        <v>44900</v>
      </c>
      <c r="S1964" t="s">
        <v>773</v>
      </c>
      <c r="T1964" t="s">
        <v>59</v>
      </c>
      <c r="U1964" t="s">
        <v>176</v>
      </c>
      <c r="V1964" t="s">
        <v>228</v>
      </c>
      <c r="W1964">
        <v>194200</v>
      </c>
      <c r="X1964" t="s">
        <v>2707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44967</v>
      </c>
      <c r="AW1964" s="106">
        <v>4.5</v>
      </c>
      <c r="AX1964" s="40">
        <f>VLOOKUP(dummy_data!$AU1964,dummy_oppeained!B:C,2,0)</f>
        <v>9</v>
      </c>
      <c r="AY1964" s="22" t="str">
        <f>VLOOKUP(AT1964,dummy_oppeained!B:D,3,0)</f>
        <v>eksam (eristav hindamine)</v>
      </c>
      <c r="AZ1964" s="72">
        <f>VLOOKUP(AS:AS,hinded_abi!B:D,3,0)</f>
        <v>5</v>
      </c>
      <c r="BA1964" s="26">
        <f t="shared" si="90"/>
        <v>45</v>
      </c>
      <c r="BB1964" s="27">
        <f t="shared" si="91"/>
        <v>9</v>
      </c>
      <c r="BC1964" s="95" t="str">
        <f t="shared" si="92"/>
        <v>S00054_32905073290_õppeaine10_44967</v>
      </c>
      <c r="BD1964" s="99">
        <f>COUNTIF($BC$2:BC1964, BC1964)</f>
        <v>2</v>
      </c>
    </row>
    <row r="1965" spans="1:56" x14ac:dyDescent="0.25">
      <c r="A1965" t="s">
        <v>357</v>
      </c>
      <c r="B1965" t="s">
        <v>307</v>
      </c>
      <c r="C1965" t="s">
        <v>49</v>
      </c>
      <c r="D1965" t="s">
        <v>908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0">
        <v>45569</v>
      </c>
      <c r="M1965" s="33">
        <v>45536</v>
      </c>
      <c r="N1965" s="18" t="s">
        <v>299</v>
      </c>
      <c r="O1965" t="s">
        <v>308</v>
      </c>
      <c r="P1965" t="s">
        <v>923</v>
      </c>
      <c r="Q1965" t="s">
        <v>57</v>
      </c>
      <c r="R1965" s="1">
        <v>44900</v>
      </c>
      <c r="S1965" t="s">
        <v>773</v>
      </c>
      <c r="T1965" t="s">
        <v>59</v>
      </c>
      <c r="U1965" t="s">
        <v>176</v>
      </c>
      <c r="V1965" t="s">
        <v>228</v>
      </c>
      <c r="W1965">
        <v>194200</v>
      </c>
      <c r="X1965" t="s">
        <v>2707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44449</v>
      </c>
      <c r="AW1965" s="106">
        <v>4.5</v>
      </c>
      <c r="AX1965" s="15">
        <f>VLOOKUP(dummy_data!$AU1965,dummy_oppeained!B:C,2,0)</f>
        <v>8</v>
      </c>
      <c r="AY1965" s="22" t="str">
        <f>VLOOKUP(AT1965,dummy_oppeained!B:D,3,0)</f>
        <v>eksam (eristav hindamine)</v>
      </c>
      <c r="AZ1965" s="72">
        <f>VLOOKUP(AS:AS,hinded_abi!B:D,3,0)</f>
        <v>1</v>
      </c>
      <c r="BA1965" s="26">
        <f t="shared" si="90"/>
        <v>8</v>
      </c>
      <c r="BB1965" s="27">
        <f t="shared" si="91"/>
        <v>8</v>
      </c>
      <c r="BC1965" s="95" t="str">
        <f t="shared" si="92"/>
        <v>S00054_32905073290_õppeaine37_44449</v>
      </c>
      <c r="BD1965" s="99">
        <f>COUNTIF($BC$2:BC1965, BC1965)</f>
        <v>2</v>
      </c>
    </row>
    <row r="1966" spans="1:56" x14ac:dyDescent="0.25">
      <c r="A1966" t="s">
        <v>357</v>
      </c>
      <c r="B1966" t="s">
        <v>307</v>
      </c>
      <c r="C1966" t="s">
        <v>49</v>
      </c>
      <c r="D1966" t="s">
        <v>908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0">
        <v>45569</v>
      </c>
      <c r="M1966" s="33">
        <v>45536</v>
      </c>
      <c r="N1966" s="18" t="s">
        <v>299</v>
      </c>
      <c r="O1966" t="s">
        <v>308</v>
      </c>
      <c r="P1966" t="s">
        <v>923</v>
      </c>
      <c r="Q1966" t="s">
        <v>57</v>
      </c>
      <c r="R1966" s="1">
        <v>44900</v>
      </c>
      <c r="S1966" t="s">
        <v>773</v>
      </c>
      <c r="T1966" t="s">
        <v>59</v>
      </c>
      <c r="U1966" t="s">
        <v>176</v>
      </c>
      <c r="V1966" t="s">
        <v>228</v>
      </c>
      <c r="W1966">
        <v>194200</v>
      </c>
      <c r="X1966" t="s">
        <v>2707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44084</v>
      </c>
      <c r="AW1966" s="106">
        <v>4.5</v>
      </c>
      <c r="AX1966" s="40">
        <f>VLOOKUP(dummy_data!$AU1966,dummy_oppeained!B:C,2,0)</f>
        <v>3</v>
      </c>
      <c r="AY1966" s="22" t="str">
        <f>VLOOKUP(AT1966,dummy_oppeained!B:D,3,0)</f>
        <v>arvestus (mitteeristav)</v>
      </c>
      <c r="AZ1966" s="72" t="str">
        <f>VLOOKUP(AS:AS,hinded_abi!B:D,3,0)</f>
        <v>NULL</v>
      </c>
      <c r="BA1966" s="26" t="str">
        <f t="shared" si="90"/>
        <v/>
      </c>
      <c r="BB1966" s="27">
        <f t="shared" si="91"/>
        <v>0</v>
      </c>
      <c r="BC1966" s="95" t="str">
        <f t="shared" si="92"/>
        <v>S00054_32905073290_õppeaine48_44084</v>
      </c>
      <c r="BD1966" s="99">
        <f>COUNTIF($BC$2:BC1966, BC1966)</f>
        <v>2</v>
      </c>
    </row>
    <row r="1967" spans="1:56" x14ac:dyDescent="0.25">
      <c r="A1967" t="s">
        <v>357</v>
      </c>
      <c r="B1967" t="s">
        <v>307</v>
      </c>
      <c r="C1967" t="s">
        <v>49</v>
      </c>
      <c r="D1967" t="s">
        <v>908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0">
        <v>45569</v>
      </c>
      <c r="M1967" s="33">
        <v>45536</v>
      </c>
      <c r="N1967" s="18" t="s">
        <v>299</v>
      </c>
      <c r="O1967" t="s">
        <v>308</v>
      </c>
      <c r="P1967" t="s">
        <v>923</v>
      </c>
      <c r="Q1967" t="s">
        <v>57</v>
      </c>
      <c r="R1967" s="1">
        <v>44900</v>
      </c>
      <c r="S1967" t="s">
        <v>773</v>
      </c>
      <c r="T1967" t="s">
        <v>59</v>
      </c>
      <c r="U1967" t="s">
        <v>176</v>
      </c>
      <c r="V1967" t="s">
        <v>228</v>
      </c>
      <c r="W1967">
        <v>194200</v>
      </c>
      <c r="X1967" t="s">
        <v>2707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44967</v>
      </c>
      <c r="AW1967" s="106">
        <v>4.5</v>
      </c>
      <c r="AX1967" s="15">
        <f>VLOOKUP(dummy_data!$AU1967,dummy_oppeained!B:C,2,0)</f>
        <v>2</v>
      </c>
      <c r="AY1967" s="22" t="str">
        <f>VLOOKUP(AT1967,dummy_oppeained!B:D,3,0)</f>
        <v>arvestus (mitteeristav)</v>
      </c>
      <c r="AZ1967" s="72" t="str">
        <f>VLOOKUP(AS:AS,hinded_abi!B:D,3,0)</f>
        <v>NULL</v>
      </c>
      <c r="BA1967" s="26" t="str">
        <f t="shared" si="90"/>
        <v/>
      </c>
      <c r="BB1967" s="27">
        <f t="shared" si="91"/>
        <v>0</v>
      </c>
      <c r="BC1967" s="95" t="str">
        <f t="shared" si="92"/>
        <v>S00054_32905073290_õppeaine33_44967</v>
      </c>
      <c r="BD1967" s="99">
        <f>COUNTIF($BC$2:BC1967, BC1967)</f>
        <v>2</v>
      </c>
    </row>
    <row r="1968" spans="1:56" x14ac:dyDescent="0.25">
      <c r="A1968" t="s">
        <v>357</v>
      </c>
      <c r="B1968" t="s">
        <v>307</v>
      </c>
      <c r="C1968" t="s">
        <v>49</v>
      </c>
      <c r="D1968" t="s">
        <v>908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0">
        <v>45569</v>
      </c>
      <c r="M1968" s="33">
        <v>45536</v>
      </c>
      <c r="N1968" s="18" t="s">
        <v>299</v>
      </c>
      <c r="O1968" t="s">
        <v>308</v>
      </c>
      <c r="P1968" t="s">
        <v>923</v>
      </c>
      <c r="Q1968" t="s">
        <v>57</v>
      </c>
      <c r="R1968" s="1">
        <v>44900</v>
      </c>
      <c r="S1968" t="s">
        <v>773</v>
      </c>
      <c r="T1968" t="s">
        <v>59</v>
      </c>
      <c r="U1968" t="s">
        <v>176</v>
      </c>
      <c r="V1968" t="s">
        <v>228</v>
      </c>
      <c r="W1968">
        <v>194200</v>
      </c>
      <c r="X1968" t="s">
        <v>2707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44237</v>
      </c>
      <c r="AW1968" s="106">
        <v>4.5</v>
      </c>
      <c r="AX1968" s="40">
        <f>VLOOKUP(dummy_data!$AU1968,dummy_oppeained!B:C,2,0)</f>
        <v>6</v>
      </c>
      <c r="AY1968" s="22" t="str">
        <f>VLOOKUP(AT1968,dummy_oppeained!B:D,3,0)</f>
        <v>hindeline arvestus (eristav hindamine)</v>
      </c>
      <c r="AZ1968" s="72">
        <f>VLOOKUP(AS:AS,hinded_abi!B:D,3,0)</f>
        <v>3</v>
      </c>
      <c r="BA1968" s="26">
        <f t="shared" si="90"/>
        <v>18</v>
      </c>
      <c r="BB1968" s="27">
        <f t="shared" si="91"/>
        <v>6</v>
      </c>
      <c r="BC1968" s="95" t="str">
        <f t="shared" si="92"/>
        <v>S00054_32905073290_õppeaine78_44237</v>
      </c>
      <c r="BD1968" s="99">
        <f>COUNTIF($BC$2:BC1968, BC1968)</f>
        <v>2</v>
      </c>
    </row>
    <row r="1969" spans="1:56" x14ac:dyDescent="0.25">
      <c r="A1969" t="s">
        <v>357</v>
      </c>
      <c r="B1969" t="s">
        <v>307</v>
      </c>
      <c r="C1969" t="s">
        <v>49</v>
      </c>
      <c r="D1969" t="s">
        <v>908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0">
        <v>45569</v>
      </c>
      <c r="M1969" s="33">
        <v>45536</v>
      </c>
      <c r="N1969" s="18" t="s">
        <v>299</v>
      </c>
      <c r="O1969" t="s">
        <v>308</v>
      </c>
      <c r="P1969" t="s">
        <v>923</v>
      </c>
      <c r="Q1969" t="s">
        <v>57</v>
      </c>
      <c r="R1969" s="1">
        <v>44900</v>
      </c>
      <c r="S1969" t="s">
        <v>773</v>
      </c>
      <c r="T1969" t="s">
        <v>59</v>
      </c>
      <c r="U1969" t="s">
        <v>176</v>
      </c>
      <c r="V1969" t="s">
        <v>228</v>
      </c>
      <c r="W1969">
        <v>194200</v>
      </c>
      <c r="X1969" t="s">
        <v>2707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45332</v>
      </c>
      <c r="AW1969" s="106">
        <v>4.5</v>
      </c>
      <c r="AX1969" s="15">
        <f>VLOOKUP(dummy_data!$AU1969,dummy_oppeained!B:C,2,0)</f>
        <v>6</v>
      </c>
      <c r="AY1969" s="22" t="str">
        <f>VLOOKUP(AT1969,dummy_oppeained!B:D,3,0)</f>
        <v>hindeline arvestus (eristav hindamine)</v>
      </c>
      <c r="AZ1969" s="72">
        <f>VLOOKUP(AS:AS,hinded_abi!B:D,3,0)</f>
        <v>0</v>
      </c>
      <c r="BA1969" s="26">
        <f t="shared" si="90"/>
        <v>0</v>
      </c>
      <c r="BB1969" s="27">
        <f t="shared" si="91"/>
        <v>6</v>
      </c>
      <c r="BC1969" s="95" t="str">
        <f t="shared" si="92"/>
        <v>S00054_32905073290_õppeaine14_45332</v>
      </c>
      <c r="BD1969" s="99">
        <f>COUNTIF($BC$2:BC1969, BC1969)</f>
        <v>2</v>
      </c>
    </row>
    <row r="1970" spans="1:56" x14ac:dyDescent="0.25">
      <c r="A1970" t="s">
        <v>357</v>
      </c>
      <c r="B1970" t="s">
        <v>307</v>
      </c>
      <c r="C1970" t="s">
        <v>49</v>
      </c>
      <c r="D1970" t="s">
        <v>908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0">
        <v>45569</v>
      </c>
      <c r="M1970" s="33">
        <v>45536</v>
      </c>
      <c r="N1970" s="18" t="s">
        <v>299</v>
      </c>
      <c r="O1970" t="s">
        <v>308</v>
      </c>
      <c r="P1970" t="s">
        <v>923</v>
      </c>
      <c r="Q1970" t="s">
        <v>57</v>
      </c>
      <c r="R1970" s="1">
        <v>44900</v>
      </c>
      <c r="S1970" t="s">
        <v>773</v>
      </c>
      <c r="T1970" t="s">
        <v>59</v>
      </c>
      <c r="U1970" t="s">
        <v>176</v>
      </c>
      <c r="V1970" t="s">
        <v>228</v>
      </c>
      <c r="W1970">
        <v>194200</v>
      </c>
      <c r="X1970" t="s">
        <v>2707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45545</v>
      </c>
      <c r="AW1970" s="106">
        <v>4.5</v>
      </c>
      <c r="AX1970" s="40">
        <f>VLOOKUP(dummy_data!$AU1970,dummy_oppeained!B:C,2,0)</f>
        <v>3</v>
      </c>
      <c r="AY1970" s="22" t="str">
        <f>VLOOKUP(AT1970,dummy_oppeained!B:D,3,0)</f>
        <v>arvestus (mitteeristav)</v>
      </c>
      <c r="AZ1970" s="72" t="str">
        <f>VLOOKUP(AS:AS,hinded_abi!B:D,3,0)</f>
        <v>NULL</v>
      </c>
      <c r="BA1970" s="26" t="str">
        <f t="shared" si="90"/>
        <v/>
      </c>
      <c r="BB1970" s="27">
        <f t="shared" si="91"/>
        <v>0</v>
      </c>
      <c r="BC1970" s="95" t="str">
        <f t="shared" si="92"/>
        <v>S00054_32905073290_õppeaine85_45545</v>
      </c>
      <c r="BD1970" s="99">
        <f>COUNTIF($BC$2:BC1970, BC1970)</f>
        <v>2</v>
      </c>
    </row>
    <row r="1971" spans="1:56" x14ac:dyDescent="0.25">
      <c r="A1971" t="s">
        <v>357</v>
      </c>
      <c r="B1971" t="s">
        <v>307</v>
      </c>
      <c r="C1971" t="s">
        <v>49</v>
      </c>
      <c r="D1971" t="s">
        <v>908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0">
        <v>45569</v>
      </c>
      <c r="M1971" s="33">
        <v>45536</v>
      </c>
      <c r="N1971" s="18" t="s">
        <v>299</v>
      </c>
      <c r="O1971" t="s">
        <v>308</v>
      </c>
      <c r="P1971" t="s">
        <v>923</v>
      </c>
      <c r="Q1971" t="s">
        <v>57</v>
      </c>
      <c r="R1971" s="1">
        <v>44900</v>
      </c>
      <c r="S1971" t="s">
        <v>773</v>
      </c>
      <c r="T1971" t="s">
        <v>59</v>
      </c>
      <c r="U1971" t="s">
        <v>176</v>
      </c>
      <c r="V1971" t="s">
        <v>228</v>
      </c>
      <c r="W1971">
        <v>194200</v>
      </c>
      <c r="X1971" t="s">
        <v>2707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45332</v>
      </c>
      <c r="AW1971" s="106">
        <v>4.5</v>
      </c>
      <c r="AX1971" s="15">
        <f>VLOOKUP(dummy_data!$AU1971,dummy_oppeained!B:C,2,0)</f>
        <v>8</v>
      </c>
      <c r="AY1971" s="22" t="str">
        <f>VLOOKUP(AT1971,dummy_oppeained!B:D,3,0)</f>
        <v>eksam (eristav hindamine)</v>
      </c>
      <c r="AZ1971" s="72">
        <f>VLOOKUP(AS:AS,hinded_abi!B:D,3,0)</f>
        <v>5</v>
      </c>
      <c r="BA1971" s="26">
        <f t="shared" si="90"/>
        <v>40</v>
      </c>
      <c r="BB1971" s="27">
        <f t="shared" si="91"/>
        <v>8</v>
      </c>
      <c r="BC1971" s="95" t="str">
        <f t="shared" si="92"/>
        <v>S00054_32905073290_õppeaine65_45332</v>
      </c>
      <c r="BD1971" s="99">
        <f>COUNTIF($BC$2:BC1971, BC1971)</f>
        <v>2</v>
      </c>
    </row>
    <row r="1972" spans="1:56" x14ac:dyDescent="0.25">
      <c r="A1972" t="s">
        <v>357</v>
      </c>
      <c r="B1972" t="s">
        <v>307</v>
      </c>
      <c r="C1972" t="s">
        <v>49</v>
      </c>
      <c r="D1972" t="s">
        <v>908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0">
        <v>45569</v>
      </c>
      <c r="M1972" s="33">
        <v>45536</v>
      </c>
      <c r="N1972" s="18" t="s">
        <v>299</v>
      </c>
      <c r="O1972" t="s">
        <v>308</v>
      </c>
      <c r="P1972" t="s">
        <v>923</v>
      </c>
      <c r="Q1972" t="s">
        <v>57</v>
      </c>
      <c r="R1972" s="1">
        <v>44900</v>
      </c>
      <c r="S1972" t="s">
        <v>773</v>
      </c>
      <c r="T1972" t="s">
        <v>59</v>
      </c>
      <c r="U1972" t="s">
        <v>176</v>
      </c>
      <c r="V1972" t="s">
        <v>228</v>
      </c>
      <c r="W1972">
        <v>194200</v>
      </c>
      <c r="X1972" t="s">
        <v>2707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44967</v>
      </c>
      <c r="AW1972" s="106">
        <v>4.5</v>
      </c>
      <c r="AX1972" s="40">
        <f>VLOOKUP(dummy_data!$AU1972,dummy_oppeained!B:C,2,0)</f>
        <v>6</v>
      </c>
      <c r="AY1972" s="22" t="str">
        <f>VLOOKUP(AT1972,dummy_oppeained!B:D,3,0)</f>
        <v>hindeline arvestus (eristav hindamine)</v>
      </c>
      <c r="AZ1972" s="72">
        <f>VLOOKUP(AS:AS,hinded_abi!B:D,3,0)</f>
        <v>3</v>
      </c>
      <c r="BA1972" s="26">
        <f t="shared" si="90"/>
        <v>18</v>
      </c>
      <c r="BB1972" s="27">
        <f t="shared" si="91"/>
        <v>6</v>
      </c>
      <c r="BC1972" s="95" t="str">
        <f t="shared" si="92"/>
        <v>S00054_32905073290_õppeaine28_44967</v>
      </c>
      <c r="BD1972" s="99">
        <f>COUNTIF($BC$2:BC1972, BC1972)</f>
        <v>2</v>
      </c>
    </row>
    <row r="1973" spans="1:56" x14ac:dyDescent="0.25">
      <c r="A1973" t="s">
        <v>357</v>
      </c>
      <c r="B1973" t="s">
        <v>307</v>
      </c>
      <c r="C1973" t="s">
        <v>49</v>
      </c>
      <c r="D1973" t="s">
        <v>908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0">
        <v>45569</v>
      </c>
      <c r="M1973" s="33">
        <v>45536</v>
      </c>
      <c r="N1973" s="18" t="s">
        <v>299</v>
      </c>
      <c r="O1973" t="s">
        <v>308</v>
      </c>
      <c r="P1973" t="s">
        <v>923</v>
      </c>
      <c r="Q1973" t="s">
        <v>57</v>
      </c>
      <c r="R1973" s="1">
        <v>44900</v>
      </c>
      <c r="S1973" t="s">
        <v>773</v>
      </c>
      <c r="T1973" t="s">
        <v>59</v>
      </c>
      <c r="U1973" t="s">
        <v>176</v>
      </c>
      <c r="V1973" t="s">
        <v>228</v>
      </c>
      <c r="W1973">
        <v>194200</v>
      </c>
      <c r="X1973" t="s">
        <v>2707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44967</v>
      </c>
      <c r="AW1973" s="106">
        <v>4.5</v>
      </c>
      <c r="AX1973" s="15">
        <f>VLOOKUP(dummy_data!$AU1973,dummy_oppeained!B:C,2,0)</f>
        <v>6</v>
      </c>
      <c r="AY1973" s="22" t="str">
        <f>VLOOKUP(AT1973,dummy_oppeained!B:D,3,0)</f>
        <v>hindeline arvestus (eristav hindamine)</v>
      </c>
      <c r="AZ1973" s="72">
        <f>VLOOKUP(AS:AS,hinded_abi!B:D,3,0)</f>
        <v>5</v>
      </c>
      <c r="BA1973" s="26">
        <f t="shared" si="90"/>
        <v>30</v>
      </c>
      <c r="BB1973" s="27">
        <f t="shared" si="91"/>
        <v>6</v>
      </c>
      <c r="BC1973" s="95" t="str">
        <f t="shared" si="92"/>
        <v>S00054_32905073290_õppeaine86_44967</v>
      </c>
      <c r="BD1973" s="99">
        <f>COUNTIF($BC$2:BC1973, BC1973)</f>
        <v>2</v>
      </c>
    </row>
    <row r="1974" spans="1:56" x14ac:dyDescent="0.25">
      <c r="A1974" t="s">
        <v>357</v>
      </c>
      <c r="B1974" t="s">
        <v>307</v>
      </c>
      <c r="C1974" t="s">
        <v>49</v>
      </c>
      <c r="D1974" t="s">
        <v>908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0">
        <v>45569</v>
      </c>
      <c r="M1974" s="33">
        <v>45536</v>
      </c>
      <c r="N1974" s="18" t="s">
        <v>299</v>
      </c>
      <c r="O1974" t="s">
        <v>308</v>
      </c>
      <c r="P1974" t="s">
        <v>923</v>
      </c>
      <c r="Q1974" t="s">
        <v>57</v>
      </c>
      <c r="R1974" s="1">
        <v>44900</v>
      </c>
      <c r="S1974" t="s">
        <v>773</v>
      </c>
      <c r="T1974" t="s">
        <v>59</v>
      </c>
      <c r="U1974" t="s">
        <v>176</v>
      </c>
      <c r="V1974" t="s">
        <v>228</v>
      </c>
      <c r="W1974">
        <v>194200</v>
      </c>
      <c r="X1974" t="s">
        <v>2707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45332</v>
      </c>
      <c r="AW1974" s="106">
        <v>4.5</v>
      </c>
      <c r="AX1974" s="40">
        <f>VLOOKUP(dummy_data!$AU1974,dummy_oppeained!B:C,2,0)</f>
        <v>2</v>
      </c>
      <c r="AY1974" s="22" t="str">
        <f>VLOOKUP(AT1974,dummy_oppeained!B:D,3,0)</f>
        <v>arvestus (mitteeristav)</v>
      </c>
      <c r="AZ1974" s="72" t="str">
        <f>VLOOKUP(AS:AS,hinded_abi!B:D,3,0)</f>
        <v>NULL</v>
      </c>
      <c r="BA1974" s="26" t="str">
        <f t="shared" si="90"/>
        <v/>
      </c>
      <c r="BB1974" s="27">
        <f t="shared" si="91"/>
        <v>0</v>
      </c>
      <c r="BC1974" s="95" t="str">
        <f t="shared" si="92"/>
        <v>S00054_32905073290_õppeaine19_45332</v>
      </c>
      <c r="BD1974" s="99">
        <f>COUNTIF($BC$2:BC1974, BC1974)</f>
        <v>2</v>
      </c>
    </row>
    <row r="1975" spans="1:56" x14ac:dyDescent="0.25">
      <c r="A1975" t="s">
        <v>357</v>
      </c>
      <c r="B1975" t="s">
        <v>307</v>
      </c>
      <c r="C1975" t="s">
        <v>49</v>
      </c>
      <c r="D1975" t="s">
        <v>908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0">
        <v>45569</v>
      </c>
      <c r="M1975" s="33">
        <v>45536</v>
      </c>
      <c r="N1975" s="18" t="s">
        <v>299</v>
      </c>
      <c r="O1975" t="s">
        <v>308</v>
      </c>
      <c r="P1975" t="s">
        <v>923</v>
      </c>
      <c r="Q1975" t="s">
        <v>57</v>
      </c>
      <c r="R1975" s="1">
        <v>44900</v>
      </c>
      <c r="S1975" t="s">
        <v>773</v>
      </c>
      <c r="T1975" t="s">
        <v>59</v>
      </c>
      <c r="U1975" t="s">
        <v>176</v>
      </c>
      <c r="V1975" t="s">
        <v>228</v>
      </c>
      <c r="W1975">
        <v>194200</v>
      </c>
      <c r="X1975" t="s">
        <v>2707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45332</v>
      </c>
      <c r="AW1975" s="106">
        <v>4.5</v>
      </c>
      <c r="AX1975" s="15">
        <f>VLOOKUP(dummy_data!$AU1975,dummy_oppeained!B:C,2,0)</f>
        <v>8</v>
      </c>
      <c r="AY1975" s="22" t="str">
        <f>VLOOKUP(AT1975,dummy_oppeained!B:D,3,0)</f>
        <v>eksam (eristav hindamine)</v>
      </c>
      <c r="AZ1975" s="72">
        <f>VLOOKUP(AS:AS,hinded_abi!B:D,3,0)</f>
        <v>0</v>
      </c>
      <c r="BA1975" s="26">
        <f t="shared" si="90"/>
        <v>0</v>
      </c>
      <c r="BB1975" s="27">
        <f t="shared" si="91"/>
        <v>8</v>
      </c>
      <c r="BC1975" s="95" t="str">
        <f t="shared" si="92"/>
        <v>S00054_32905073290_õppeaine9_45332</v>
      </c>
      <c r="BD1975" s="99">
        <f>COUNTIF($BC$2:BC1975, BC1975)</f>
        <v>2</v>
      </c>
    </row>
    <row r="1976" spans="1:56" x14ac:dyDescent="0.25">
      <c r="A1976" t="s">
        <v>357</v>
      </c>
      <c r="B1976" t="s">
        <v>307</v>
      </c>
      <c r="C1976" t="s">
        <v>49</v>
      </c>
      <c r="D1976" t="s">
        <v>908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0">
        <v>45569</v>
      </c>
      <c r="M1976" s="33">
        <v>45536</v>
      </c>
      <c r="N1976" s="18" t="s">
        <v>299</v>
      </c>
      <c r="O1976" t="s">
        <v>308</v>
      </c>
      <c r="P1976" t="s">
        <v>923</v>
      </c>
      <c r="Q1976" t="s">
        <v>57</v>
      </c>
      <c r="R1976" s="1">
        <v>44900</v>
      </c>
      <c r="S1976" t="s">
        <v>773</v>
      </c>
      <c r="T1976" t="s">
        <v>59</v>
      </c>
      <c r="U1976" t="s">
        <v>176</v>
      </c>
      <c r="V1976" t="s">
        <v>228</v>
      </c>
      <c r="W1976">
        <v>194200</v>
      </c>
      <c r="X1976" t="s">
        <v>2707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45332</v>
      </c>
      <c r="AW1976" s="106">
        <v>4.5</v>
      </c>
      <c r="AX1976" s="40">
        <f>VLOOKUP(dummy_data!$AU1976,dummy_oppeained!B:C,2,0)</f>
        <v>2</v>
      </c>
      <c r="AY1976" s="22" t="str">
        <f>VLOOKUP(AT1976,dummy_oppeained!B:D,3,0)</f>
        <v>arvestus (mitteeristav)</v>
      </c>
      <c r="AZ1976" s="72" t="str">
        <f>VLOOKUP(AS:AS,hinded_abi!B:D,3,0)</f>
        <v>NULL</v>
      </c>
      <c r="BA1976" s="26" t="str">
        <f t="shared" si="90"/>
        <v/>
      </c>
      <c r="BB1976" s="27">
        <f t="shared" si="91"/>
        <v>0</v>
      </c>
      <c r="BC1976" s="95" t="str">
        <f t="shared" si="92"/>
        <v>S00054_32905073290_õppeaine4_45332</v>
      </c>
      <c r="BD1976" s="99">
        <f>COUNTIF($BC$2:BC1976, BC1976)</f>
        <v>2</v>
      </c>
    </row>
    <row r="1977" spans="1:56" x14ac:dyDescent="0.25">
      <c r="A1977" t="s">
        <v>357</v>
      </c>
      <c r="B1977" t="s">
        <v>307</v>
      </c>
      <c r="C1977" t="s">
        <v>49</v>
      </c>
      <c r="D1977" t="s">
        <v>908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0">
        <v>45569</v>
      </c>
      <c r="M1977" s="33">
        <v>45536</v>
      </c>
      <c r="N1977" s="18" t="s">
        <v>299</v>
      </c>
      <c r="O1977" t="s">
        <v>308</v>
      </c>
      <c r="P1977" t="s">
        <v>923</v>
      </c>
      <c r="Q1977" t="s">
        <v>57</v>
      </c>
      <c r="R1977" s="1">
        <v>44900</v>
      </c>
      <c r="S1977" t="s">
        <v>773</v>
      </c>
      <c r="T1977" t="s">
        <v>59</v>
      </c>
      <c r="U1977" t="s">
        <v>176</v>
      </c>
      <c r="V1977" t="s">
        <v>228</v>
      </c>
      <c r="W1977">
        <v>194200</v>
      </c>
      <c r="X1977" t="s">
        <v>2707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44814</v>
      </c>
      <c r="AW1977" s="106">
        <v>4.5</v>
      </c>
      <c r="AX1977" s="15">
        <f>VLOOKUP(dummy_data!$AU1977,dummy_oppeained!B:C,2,0)</f>
        <v>2</v>
      </c>
      <c r="AY1977" s="22" t="str">
        <f>VLOOKUP(AT1977,dummy_oppeained!B:D,3,0)</f>
        <v>arvestus (mitteeristav)</v>
      </c>
      <c r="AZ1977" s="72" t="str">
        <f>VLOOKUP(AS:AS,hinded_abi!B:D,3,0)</f>
        <v>NULL</v>
      </c>
      <c r="BA1977" s="26" t="str">
        <f t="shared" si="90"/>
        <v/>
      </c>
      <c r="BB1977" s="27">
        <f t="shared" si="91"/>
        <v>0</v>
      </c>
      <c r="BC1977" s="95" t="str">
        <f t="shared" si="92"/>
        <v>S00054_32905073290_õppeaine5_44814</v>
      </c>
      <c r="BD1977" s="99">
        <f>COUNTIF($BC$2:BC1977, BC1977)</f>
        <v>2</v>
      </c>
    </row>
    <row r="1978" spans="1:56" x14ac:dyDescent="0.25">
      <c r="A1978" t="s">
        <v>357</v>
      </c>
      <c r="B1978" t="s">
        <v>307</v>
      </c>
      <c r="C1978" t="s">
        <v>49</v>
      </c>
      <c r="D1978" t="s">
        <v>908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0">
        <v>45569</v>
      </c>
      <c r="M1978" s="33">
        <v>45536</v>
      </c>
      <c r="N1978" s="18" t="s">
        <v>299</v>
      </c>
      <c r="O1978" t="s">
        <v>308</v>
      </c>
      <c r="P1978" t="s">
        <v>923</v>
      </c>
      <c r="Q1978" t="s">
        <v>57</v>
      </c>
      <c r="R1978" s="1">
        <v>44900</v>
      </c>
      <c r="S1978" t="s">
        <v>773</v>
      </c>
      <c r="T1978" t="s">
        <v>59</v>
      </c>
      <c r="U1978" t="s">
        <v>176</v>
      </c>
      <c r="V1978" t="s">
        <v>228</v>
      </c>
      <c r="W1978">
        <v>194200</v>
      </c>
      <c r="X1978" t="s">
        <v>2707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45332</v>
      </c>
      <c r="AW1978" s="106">
        <v>4.5</v>
      </c>
      <c r="AX1978" s="40">
        <f>VLOOKUP(dummy_data!$AU1978,dummy_oppeained!B:C,2,0)</f>
        <v>5</v>
      </c>
      <c r="AY1978" s="22" t="str">
        <f>VLOOKUP(AT1978,dummy_oppeained!B:D,3,0)</f>
        <v>hindeline arvestus (eristav hindamine)</v>
      </c>
      <c r="AZ1978" s="72">
        <f>VLOOKUP(AS:AS,hinded_abi!B:D,3,0)</f>
        <v>4</v>
      </c>
      <c r="BA1978" s="26">
        <f t="shared" si="90"/>
        <v>20</v>
      </c>
      <c r="BB1978" s="27">
        <f t="shared" si="91"/>
        <v>5</v>
      </c>
      <c r="BC1978" s="95" t="str">
        <f t="shared" si="92"/>
        <v>S00054_32905073290_õppeaine82_45332</v>
      </c>
      <c r="BD1978" s="99">
        <f>COUNTIF($BC$2:BC1978, BC1978)</f>
        <v>2</v>
      </c>
    </row>
    <row r="1979" spans="1:56" x14ac:dyDescent="0.25">
      <c r="A1979" t="s">
        <v>357</v>
      </c>
      <c r="B1979" t="s">
        <v>307</v>
      </c>
      <c r="C1979" t="s">
        <v>49</v>
      </c>
      <c r="D1979" t="s">
        <v>908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0">
        <v>45569</v>
      </c>
      <c r="M1979" s="33">
        <v>45536</v>
      </c>
      <c r="N1979" s="18" t="s">
        <v>299</v>
      </c>
      <c r="O1979" t="s">
        <v>308</v>
      </c>
      <c r="P1979" t="s">
        <v>923</v>
      </c>
      <c r="Q1979" t="s">
        <v>57</v>
      </c>
      <c r="R1979" s="1">
        <v>44900</v>
      </c>
      <c r="S1979" t="s">
        <v>773</v>
      </c>
      <c r="T1979" t="s">
        <v>59</v>
      </c>
      <c r="U1979" t="s">
        <v>176</v>
      </c>
      <c r="V1979" t="s">
        <v>228</v>
      </c>
      <c r="W1979">
        <v>194200</v>
      </c>
      <c r="X1979" t="s">
        <v>2707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45179</v>
      </c>
      <c r="AW1979" s="106">
        <v>4.5</v>
      </c>
      <c r="AX1979" s="15">
        <f>VLOOKUP(dummy_data!$AU1979,dummy_oppeained!B:C,2,0)</f>
        <v>3</v>
      </c>
      <c r="AY1979" s="22" t="str">
        <f>VLOOKUP(AT1979,dummy_oppeained!B:D,3,0)</f>
        <v>arvestus (mitteeristav)</v>
      </c>
      <c r="AZ1979" s="72">
        <f>VLOOKUP(AS:AS,hinded_abi!B:D,3,0)</f>
        <v>0</v>
      </c>
      <c r="BA1979" s="26">
        <f t="shared" si="90"/>
        <v>0</v>
      </c>
      <c r="BB1979" s="27">
        <f t="shared" si="91"/>
        <v>0</v>
      </c>
      <c r="BC1979" s="95" t="str">
        <f t="shared" si="92"/>
        <v>S00054_32905073290_õppeaine99_45179</v>
      </c>
      <c r="BD1979" s="99">
        <f>COUNTIF($BC$2:BC1979, BC1979)</f>
        <v>2</v>
      </c>
    </row>
    <row r="1980" spans="1:56" x14ac:dyDescent="0.25">
      <c r="A1980" t="s">
        <v>357</v>
      </c>
      <c r="B1980" t="s">
        <v>307</v>
      </c>
      <c r="C1980" t="s">
        <v>49</v>
      </c>
      <c r="D1980" t="s">
        <v>908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0">
        <v>45569</v>
      </c>
      <c r="M1980" s="33">
        <v>45536</v>
      </c>
      <c r="N1980" s="18" t="s">
        <v>299</v>
      </c>
      <c r="O1980" t="s">
        <v>308</v>
      </c>
      <c r="P1980" t="s">
        <v>923</v>
      </c>
      <c r="Q1980" t="s">
        <v>57</v>
      </c>
      <c r="R1980" s="1">
        <v>44900</v>
      </c>
      <c r="S1980" t="s">
        <v>773</v>
      </c>
      <c r="T1980" t="s">
        <v>59</v>
      </c>
      <c r="U1980" t="s">
        <v>176</v>
      </c>
      <c r="V1980" t="s">
        <v>228</v>
      </c>
      <c r="W1980">
        <v>194200</v>
      </c>
      <c r="X1980" t="s">
        <v>2707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45332</v>
      </c>
      <c r="AW1980" s="106">
        <v>4.5</v>
      </c>
      <c r="AX1980" s="40">
        <f>VLOOKUP(dummy_data!$AU1980,dummy_oppeained!B:C,2,0)</f>
        <v>3</v>
      </c>
      <c r="AY1980" s="22" t="str">
        <f>VLOOKUP(AT1980,dummy_oppeained!B:D,3,0)</f>
        <v>arvestus (mitteeristav)</v>
      </c>
      <c r="AZ1980" s="72" t="str">
        <f>VLOOKUP(AS:AS,hinded_abi!B:D,3,0)</f>
        <v>NULL</v>
      </c>
      <c r="BA1980" s="26" t="str">
        <f t="shared" si="90"/>
        <v/>
      </c>
      <c r="BB1980" s="27">
        <f t="shared" si="91"/>
        <v>0</v>
      </c>
      <c r="BC1980" s="95" t="str">
        <f t="shared" si="92"/>
        <v>S00054_32905073290_õppeaine76_45332</v>
      </c>
      <c r="BD1980" s="99">
        <f>COUNTIF($BC$2:BC1980, BC1980)</f>
        <v>2</v>
      </c>
    </row>
    <row r="1981" spans="1:56" x14ac:dyDescent="0.25">
      <c r="A1981" t="s">
        <v>357</v>
      </c>
      <c r="B1981" t="s">
        <v>307</v>
      </c>
      <c r="C1981" t="s">
        <v>49</v>
      </c>
      <c r="D1981" t="s">
        <v>908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0">
        <v>45569</v>
      </c>
      <c r="M1981" s="33">
        <v>45536</v>
      </c>
      <c r="N1981" s="18" t="s">
        <v>299</v>
      </c>
      <c r="O1981" t="s">
        <v>308</v>
      </c>
      <c r="P1981" t="s">
        <v>923</v>
      </c>
      <c r="Q1981" t="s">
        <v>57</v>
      </c>
      <c r="R1981" s="1">
        <v>44900</v>
      </c>
      <c r="S1981" t="s">
        <v>773</v>
      </c>
      <c r="T1981" t="s">
        <v>59</v>
      </c>
      <c r="U1981" t="s">
        <v>176</v>
      </c>
      <c r="V1981" t="s">
        <v>228</v>
      </c>
      <c r="W1981">
        <v>194200</v>
      </c>
      <c r="X1981" t="s">
        <v>2707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44967</v>
      </c>
      <c r="AW1981" s="106">
        <v>4.5</v>
      </c>
      <c r="AX1981" s="15">
        <f>VLOOKUP(dummy_data!$AU1981,dummy_oppeained!B:C,2,0)</f>
        <v>6</v>
      </c>
      <c r="AY1981" s="22" t="str">
        <f>VLOOKUP(AT1981,dummy_oppeained!B:D,3,0)</f>
        <v>hindeline arvestus (eristav hindamine)</v>
      </c>
      <c r="AZ1981" s="72">
        <f>VLOOKUP(AS:AS,hinded_abi!B:D,3,0)</f>
        <v>0</v>
      </c>
      <c r="BA1981" s="26">
        <f t="shared" si="90"/>
        <v>0</v>
      </c>
      <c r="BB1981" s="27">
        <f t="shared" si="91"/>
        <v>6</v>
      </c>
      <c r="BC1981" s="95" t="str">
        <f t="shared" si="92"/>
        <v>S00054_32905073290_õppeaine41_44967</v>
      </c>
      <c r="BD1981" s="99">
        <f>COUNTIF($BC$2:BC1981, BC1981)</f>
        <v>2</v>
      </c>
    </row>
    <row r="1982" spans="1:56" x14ac:dyDescent="0.25">
      <c r="A1982" t="s">
        <v>357</v>
      </c>
      <c r="B1982" t="s">
        <v>307</v>
      </c>
      <c r="C1982" t="s">
        <v>49</v>
      </c>
      <c r="D1982" t="s">
        <v>908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0">
        <v>45569</v>
      </c>
      <c r="M1982" s="33">
        <v>45536</v>
      </c>
      <c r="N1982" s="18" t="s">
        <v>299</v>
      </c>
      <c r="O1982" t="s">
        <v>308</v>
      </c>
      <c r="P1982" t="s">
        <v>923</v>
      </c>
      <c r="Q1982" t="s">
        <v>57</v>
      </c>
      <c r="R1982" s="1">
        <v>44900</v>
      </c>
      <c r="S1982" t="s">
        <v>773</v>
      </c>
      <c r="T1982" t="s">
        <v>59</v>
      </c>
      <c r="U1982" t="s">
        <v>176</v>
      </c>
      <c r="V1982" t="s">
        <v>228</v>
      </c>
      <c r="W1982">
        <v>194200</v>
      </c>
      <c r="X1982" t="s">
        <v>2707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44814</v>
      </c>
      <c r="AW1982" s="106">
        <v>4.5</v>
      </c>
      <c r="AX1982" s="40">
        <f>VLOOKUP(dummy_data!$AU1982,dummy_oppeained!B:C,2,0)</f>
        <v>3</v>
      </c>
      <c r="AY1982" s="22" t="str">
        <f>VLOOKUP(AT1982,dummy_oppeained!B:D,3,0)</f>
        <v>arvestus (mitteeristav)</v>
      </c>
      <c r="AZ1982" s="72" t="str">
        <f>VLOOKUP(AS:AS,hinded_abi!B:D,3,0)</f>
        <v>NULL</v>
      </c>
      <c r="BA1982" s="26" t="str">
        <f t="shared" si="90"/>
        <v/>
      </c>
      <c r="BB1982" s="27">
        <f t="shared" si="91"/>
        <v>0</v>
      </c>
      <c r="BC1982" s="95" t="str">
        <f t="shared" si="92"/>
        <v>S00054_32905073290_õppeaine87_44814</v>
      </c>
      <c r="BD1982" s="99">
        <f>COUNTIF($BC$2:BC1982, BC1982)</f>
        <v>2</v>
      </c>
    </row>
    <row r="1983" spans="1:56" x14ac:dyDescent="0.25">
      <c r="A1983" t="s">
        <v>357</v>
      </c>
      <c r="B1983" t="s">
        <v>307</v>
      </c>
      <c r="C1983" t="s">
        <v>49</v>
      </c>
      <c r="D1983" t="s">
        <v>908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0">
        <v>45569</v>
      </c>
      <c r="M1983" s="33">
        <v>45536</v>
      </c>
      <c r="N1983" s="18" t="s">
        <v>299</v>
      </c>
      <c r="O1983" t="s">
        <v>308</v>
      </c>
      <c r="P1983" t="s">
        <v>923</v>
      </c>
      <c r="Q1983" t="s">
        <v>57</v>
      </c>
      <c r="R1983" s="1">
        <v>44900</v>
      </c>
      <c r="S1983" t="s">
        <v>773</v>
      </c>
      <c r="T1983" t="s">
        <v>59</v>
      </c>
      <c r="U1983" t="s">
        <v>176</v>
      </c>
      <c r="V1983" t="s">
        <v>228</v>
      </c>
      <c r="W1983">
        <v>194200</v>
      </c>
      <c r="X1983" t="s">
        <v>2707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45332</v>
      </c>
      <c r="AW1983" s="106">
        <v>4.5</v>
      </c>
      <c r="AX1983" s="15">
        <f>VLOOKUP(dummy_data!$AU1983,dummy_oppeained!B:C,2,0)</f>
        <v>5</v>
      </c>
      <c r="AY1983" s="22" t="str">
        <f>VLOOKUP(AT1983,dummy_oppeained!B:D,3,0)</f>
        <v>hindeline arvestus (eristav hindamine)</v>
      </c>
      <c r="AZ1983" s="72">
        <f>VLOOKUP(AS:AS,hinded_abi!B:D,3,0)</f>
        <v>0</v>
      </c>
      <c r="BA1983" s="26">
        <f t="shared" si="90"/>
        <v>0</v>
      </c>
      <c r="BB1983" s="27">
        <f t="shared" si="91"/>
        <v>5</v>
      </c>
      <c r="BC1983" s="95" t="str">
        <f t="shared" si="92"/>
        <v>S00054_32905073290_õppeaine40_45332</v>
      </c>
      <c r="BD1983" s="99">
        <f>COUNTIF($BC$2:BC1983, BC1983)</f>
        <v>2</v>
      </c>
    </row>
    <row r="1984" spans="1:56" x14ac:dyDescent="0.25">
      <c r="A1984" t="s">
        <v>357</v>
      </c>
      <c r="B1984" t="s">
        <v>307</v>
      </c>
      <c r="C1984" t="s">
        <v>49</v>
      </c>
      <c r="D1984" t="s">
        <v>908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0">
        <v>45569</v>
      </c>
      <c r="M1984" s="33">
        <v>45536</v>
      </c>
      <c r="N1984" s="18" t="s">
        <v>299</v>
      </c>
      <c r="O1984" t="s">
        <v>308</v>
      </c>
      <c r="P1984" t="s">
        <v>923</v>
      </c>
      <c r="Q1984" t="s">
        <v>57</v>
      </c>
      <c r="R1984" s="1">
        <v>44900</v>
      </c>
      <c r="S1984" t="s">
        <v>773</v>
      </c>
      <c r="T1984" t="s">
        <v>59</v>
      </c>
      <c r="U1984" t="s">
        <v>176</v>
      </c>
      <c r="V1984" t="s">
        <v>228</v>
      </c>
      <c r="W1984">
        <v>194200</v>
      </c>
      <c r="X1984" t="s">
        <v>2707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44449</v>
      </c>
      <c r="AW1984" s="106">
        <v>4.5</v>
      </c>
      <c r="AX1984" s="40">
        <f>VLOOKUP(dummy_data!$AU1984,dummy_oppeained!B:C,2,0)</f>
        <v>8</v>
      </c>
      <c r="AY1984" s="22" t="str">
        <f>VLOOKUP(AT1984,dummy_oppeained!B:D,3,0)</f>
        <v>eksam (eristav hindamine)</v>
      </c>
      <c r="AZ1984" s="72">
        <f>VLOOKUP(AS:AS,hinded_abi!B:D,3,0)</f>
        <v>4</v>
      </c>
      <c r="BA1984" s="26">
        <f t="shared" si="90"/>
        <v>32</v>
      </c>
      <c r="BB1984" s="27">
        <f t="shared" si="91"/>
        <v>8</v>
      </c>
      <c r="BC1984" s="95" t="str">
        <f t="shared" si="92"/>
        <v>S00054_32905073290_õppeaine93_44449</v>
      </c>
      <c r="BD1984" s="99">
        <f>COUNTIF($BC$2:BC1984, BC1984)</f>
        <v>2</v>
      </c>
    </row>
    <row r="1985" spans="1:56" x14ac:dyDescent="0.25">
      <c r="A1985" t="s">
        <v>357</v>
      </c>
      <c r="B1985" t="s">
        <v>307</v>
      </c>
      <c r="C1985" t="s">
        <v>49</v>
      </c>
      <c r="D1985" t="s">
        <v>908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0">
        <v>45569</v>
      </c>
      <c r="M1985" s="33">
        <v>45536</v>
      </c>
      <c r="N1985" s="18" t="s">
        <v>299</v>
      </c>
      <c r="O1985" t="s">
        <v>308</v>
      </c>
      <c r="P1985" t="s">
        <v>923</v>
      </c>
      <c r="Q1985" t="s">
        <v>57</v>
      </c>
      <c r="R1985" s="1">
        <v>44900</v>
      </c>
      <c r="S1985" t="s">
        <v>773</v>
      </c>
      <c r="T1985" t="s">
        <v>59</v>
      </c>
      <c r="U1985" t="s">
        <v>176</v>
      </c>
      <c r="V1985" t="s">
        <v>228</v>
      </c>
      <c r="W1985">
        <v>194200</v>
      </c>
      <c r="X1985" t="s">
        <v>2707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45179</v>
      </c>
      <c r="AW1985" s="106">
        <v>4.5</v>
      </c>
      <c r="AX1985" s="15">
        <f>VLOOKUP(dummy_data!$AU1985,dummy_oppeained!B:C,2,0)</f>
        <v>6</v>
      </c>
      <c r="AY1985" s="22" t="str">
        <f>VLOOKUP(AT1985,dummy_oppeained!B:D,3,0)</f>
        <v>hindeline arvestus (eristav hindamine)</v>
      </c>
      <c r="AZ1985" s="72">
        <f>VLOOKUP(AS:AS,hinded_abi!B:D,3,0)</f>
        <v>0</v>
      </c>
      <c r="BA1985" s="26">
        <f t="shared" si="90"/>
        <v>0</v>
      </c>
      <c r="BB1985" s="27">
        <f t="shared" si="91"/>
        <v>6</v>
      </c>
      <c r="BC1985" s="95" t="str">
        <f t="shared" si="92"/>
        <v>S00054_32905073290_õppeaine92_45179</v>
      </c>
      <c r="BD1985" s="99">
        <f>COUNTIF($BC$2:BC1985, BC1985)</f>
        <v>2</v>
      </c>
    </row>
    <row r="1986" spans="1:56" x14ac:dyDescent="0.25">
      <c r="A1986" t="s">
        <v>357</v>
      </c>
      <c r="B1986" t="s">
        <v>307</v>
      </c>
      <c r="C1986" t="s">
        <v>49</v>
      </c>
      <c r="D1986" t="s">
        <v>908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0">
        <v>45569</v>
      </c>
      <c r="M1986" s="33">
        <v>45536</v>
      </c>
      <c r="N1986" s="18" t="s">
        <v>299</v>
      </c>
      <c r="O1986" t="s">
        <v>308</v>
      </c>
      <c r="P1986" t="s">
        <v>923</v>
      </c>
      <c r="Q1986" t="s">
        <v>57</v>
      </c>
      <c r="R1986" s="1">
        <v>44900</v>
      </c>
      <c r="S1986" t="s">
        <v>773</v>
      </c>
      <c r="T1986" t="s">
        <v>59</v>
      </c>
      <c r="U1986" t="s">
        <v>176</v>
      </c>
      <c r="V1986" t="s">
        <v>228</v>
      </c>
      <c r="W1986">
        <v>194200</v>
      </c>
      <c r="X1986" t="s">
        <v>2707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44449</v>
      </c>
      <c r="AW1986" s="106">
        <v>4.5</v>
      </c>
      <c r="AX1986" s="40">
        <f>VLOOKUP(dummy_data!$AU1986,dummy_oppeained!B:C,2,0)</f>
        <v>6</v>
      </c>
      <c r="AY1986" s="22" t="str">
        <f>VLOOKUP(AT1986,dummy_oppeained!B:D,3,0)</f>
        <v>hindeline arvestus (eristav hindamine)</v>
      </c>
      <c r="AZ1986" s="72">
        <f>VLOOKUP(AS:AS,hinded_abi!B:D,3,0)</f>
        <v>2</v>
      </c>
      <c r="BA1986" s="26">
        <f t="shared" si="90"/>
        <v>12</v>
      </c>
      <c r="BB1986" s="27">
        <f t="shared" si="91"/>
        <v>6</v>
      </c>
      <c r="BC1986" s="95" t="str">
        <f t="shared" si="92"/>
        <v>S00054_32905073290_õppeaine58_44449</v>
      </c>
      <c r="BD1986" s="99">
        <f>COUNTIF($BC$2:BC1986, BC1986)</f>
        <v>2</v>
      </c>
    </row>
    <row r="1987" spans="1:56" x14ac:dyDescent="0.25">
      <c r="A1987" t="s">
        <v>357</v>
      </c>
      <c r="B1987" t="s">
        <v>307</v>
      </c>
      <c r="C1987" t="s">
        <v>49</v>
      </c>
      <c r="D1987" t="s">
        <v>908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0">
        <v>45569</v>
      </c>
      <c r="M1987" s="33">
        <v>45536</v>
      </c>
      <c r="N1987" s="18" t="s">
        <v>299</v>
      </c>
      <c r="O1987" t="s">
        <v>308</v>
      </c>
      <c r="P1987" t="s">
        <v>923</v>
      </c>
      <c r="Q1987" t="s">
        <v>57</v>
      </c>
      <c r="R1987" s="1">
        <v>44900</v>
      </c>
      <c r="S1987" t="s">
        <v>773</v>
      </c>
      <c r="T1987" t="s">
        <v>59</v>
      </c>
      <c r="U1987" t="s">
        <v>176</v>
      </c>
      <c r="V1987" t="s">
        <v>228</v>
      </c>
      <c r="W1987">
        <v>194200</v>
      </c>
      <c r="X1987" t="s">
        <v>2707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44449</v>
      </c>
      <c r="AW1987" s="106">
        <v>4.5</v>
      </c>
      <c r="AX1987" s="15">
        <f>VLOOKUP(dummy_data!$AU1987,dummy_oppeained!B:C,2,0)</f>
        <v>6</v>
      </c>
      <c r="AY1987" s="22" t="str">
        <f>VLOOKUP(AT1987,dummy_oppeained!B:D,3,0)</f>
        <v>hindeline arvestus (eristav hindamine)</v>
      </c>
      <c r="AZ1987" s="72">
        <f>VLOOKUP(AS:AS,hinded_abi!B:D,3,0)</f>
        <v>0</v>
      </c>
      <c r="BA1987" s="26">
        <f t="shared" ref="BA1987:BA2050" si="93">IF(AY1987&lt;&gt;"arvestus(mitteeristav)", IF(ISNUMBER(AZ1987), AX1987*AZ1987, ""), "")</f>
        <v>0</v>
      </c>
      <c r="BB1987" s="27">
        <f t="shared" ref="BB1987:BB2050" si="94">IF(AY1987&lt;&gt;"arvestus (mitteeristav)",AX1987,0)</f>
        <v>6</v>
      </c>
      <c r="BC1987" s="95" t="str">
        <f t="shared" ref="BC1987:BC2050" si="95">_xlfn.CONCAT(A1987,"_",E1987,"_",AT1987,"_",AV1987)</f>
        <v>S00054_32905073290_õppeaine36_44449</v>
      </c>
      <c r="BD1987" s="99">
        <f>COUNTIF($BC$2:BC1987, BC1987)</f>
        <v>2</v>
      </c>
    </row>
    <row r="1988" spans="1:56" hidden="1" x14ac:dyDescent="0.25">
      <c r="A1988" t="s">
        <v>345</v>
      </c>
      <c r="B1988" t="s">
        <v>277</v>
      </c>
      <c r="C1988" t="s">
        <v>291</v>
      </c>
      <c r="D1988" t="s">
        <v>884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3">
        <v>45067</v>
      </c>
      <c r="N1988" s="18" t="s">
        <v>316</v>
      </c>
      <c r="O1988" t="s">
        <v>55</v>
      </c>
      <c r="P1988" t="s">
        <v>955</v>
      </c>
      <c r="Q1988" t="s">
        <v>117</v>
      </c>
      <c r="R1988" s="1">
        <v>44506</v>
      </c>
      <c r="S1988" t="s">
        <v>773</v>
      </c>
      <c r="T1988" t="s">
        <v>119</v>
      </c>
      <c r="U1988" t="s">
        <v>60</v>
      </c>
      <c r="V1988" t="s">
        <v>177</v>
      </c>
      <c r="W1988">
        <v>1467</v>
      </c>
      <c r="X1988" t="s">
        <v>2706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44602</v>
      </c>
      <c r="AW1988" s="106">
        <v>3.5</v>
      </c>
      <c r="AX1988" s="15">
        <f>VLOOKUP(dummy_data!$AU1988,dummy_oppeained!B:C,2,0)</f>
        <v>3</v>
      </c>
      <c r="AY1988" s="22" t="str">
        <f>VLOOKUP(AT1988,dummy_oppeained!B:D,3,0)</f>
        <v>arvestus (mitteeristav)</v>
      </c>
      <c r="AZ1988" s="72" t="str">
        <f>VLOOKUP(AS:AS,hinded_abi!B:D,3,0)</f>
        <v>NULL</v>
      </c>
      <c r="BA1988" s="26" t="str">
        <f t="shared" si="93"/>
        <v/>
      </c>
      <c r="BB1988" s="27">
        <f t="shared" si="94"/>
        <v>0</v>
      </c>
      <c r="BC1988" s="95" t="str">
        <f t="shared" si="95"/>
        <v>S00045_39211226046_õppeaine91_44602</v>
      </c>
      <c r="BD1988" s="99">
        <f>COUNTIF($BC$2:BC1988, BC1988)</f>
        <v>2</v>
      </c>
    </row>
    <row r="1989" spans="1:56" hidden="1" x14ac:dyDescent="0.25">
      <c r="A1989" t="s">
        <v>345</v>
      </c>
      <c r="B1989" t="s">
        <v>277</v>
      </c>
      <c r="C1989" t="s">
        <v>291</v>
      </c>
      <c r="D1989" t="s">
        <v>884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3">
        <v>45067</v>
      </c>
      <c r="N1989" s="18" t="s">
        <v>316</v>
      </c>
      <c r="O1989" t="s">
        <v>55</v>
      </c>
      <c r="P1989" t="s">
        <v>955</v>
      </c>
      <c r="Q1989" t="s">
        <v>117</v>
      </c>
      <c r="R1989" s="1">
        <v>44506</v>
      </c>
      <c r="S1989" t="s">
        <v>773</v>
      </c>
      <c r="T1989" t="s">
        <v>119</v>
      </c>
      <c r="U1989" t="s">
        <v>60</v>
      </c>
      <c r="V1989" t="s">
        <v>177</v>
      </c>
      <c r="W1989">
        <v>1467</v>
      </c>
      <c r="X1989" t="s">
        <v>2706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45910</v>
      </c>
      <c r="AW1989" s="106">
        <v>3.5</v>
      </c>
      <c r="AX1989" s="40">
        <f>VLOOKUP(dummy_data!$AU1989,dummy_oppeained!B:C,2,0)</f>
        <v>3</v>
      </c>
      <c r="AY1989" s="22" t="str">
        <f>VLOOKUP(AT1989,dummy_oppeained!B:D,3,0)</f>
        <v>arvestus (mitteeristav)</v>
      </c>
      <c r="AZ1989" s="72" t="str">
        <f>VLOOKUP(AS:AS,hinded_abi!B:D,3,0)</f>
        <v>NULL</v>
      </c>
      <c r="BA1989" s="26" t="str">
        <f t="shared" si="93"/>
        <v/>
      </c>
      <c r="BB1989" s="27">
        <f t="shared" si="94"/>
        <v>0</v>
      </c>
      <c r="BC1989" s="95" t="str">
        <f t="shared" si="95"/>
        <v>S00045_39211226046_õppeaine62_45910</v>
      </c>
      <c r="BD1989" s="99">
        <f>COUNTIF($BC$2:BC1989, BC1989)</f>
        <v>2</v>
      </c>
    </row>
    <row r="1990" spans="1:56" hidden="1" x14ac:dyDescent="0.25">
      <c r="A1990" t="s">
        <v>345</v>
      </c>
      <c r="B1990" t="s">
        <v>277</v>
      </c>
      <c r="C1990" t="s">
        <v>291</v>
      </c>
      <c r="D1990" t="s">
        <v>884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3">
        <v>45067</v>
      </c>
      <c r="N1990" s="18" t="s">
        <v>316</v>
      </c>
      <c r="O1990" t="s">
        <v>55</v>
      </c>
      <c r="P1990" t="s">
        <v>955</v>
      </c>
      <c r="Q1990" t="s">
        <v>117</v>
      </c>
      <c r="R1990" s="1">
        <v>44506</v>
      </c>
      <c r="S1990" t="s">
        <v>773</v>
      </c>
      <c r="T1990" t="s">
        <v>119</v>
      </c>
      <c r="U1990" t="s">
        <v>60</v>
      </c>
      <c r="V1990" t="s">
        <v>177</v>
      </c>
      <c r="W1990">
        <v>1467</v>
      </c>
      <c r="X1990" t="s">
        <v>2706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45698</v>
      </c>
      <c r="AW1990" s="106">
        <v>3.5</v>
      </c>
      <c r="AX1990" s="15">
        <f>VLOOKUP(dummy_data!$AU1990,dummy_oppeained!B:C,2,0)</f>
        <v>5</v>
      </c>
      <c r="AY1990" s="22" t="str">
        <f>VLOOKUP(AT1990,dummy_oppeained!B:D,3,0)</f>
        <v>hindeline arvestus (eristav hindamine)</v>
      </c>
      <c r="AZ1990" s="72">
        <f>VLOOKUP(AS:AS,hinded_abi!B:D,3,0)</f>
        <v>0</v>
      </c>
      <c r="BA1990" s="26">
        <f t="shared" si="93"/>
        <v>0</v>
      </c>
      <c r="BB1990" s="27">
        <f t="shared" si="94"/>
        <v>5</v>
      </c>
      <c r="BC1990" s="95" t="str">
        <f t="shared" si="95"/>
        <v>S00045_39211226046_õppeaine26_45698</v>
      </c>
      <c r="BD1990" s="99">
        <f>COUNTIF($BC$2:BC1990, BC1990)</f>
        <v>2</v>
      </c>
    </row>
    <row r="1991" spans="1:56" hidden="1" x14ac:dyDescent="0.25">
      <c r="A1991" t="s">
        <v>345</v>
      </c>
      <c r="B1991" t="s">
        <v>277</v>
      </c>
      <c r="C1991" t="s">
        <v>291</v>
      </c>
      <c r="D1991" t="s">
        <v>884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3">
        <v>45067</v>
      </c>
      <c r="N1991" s="18" t="s">
        <v>316</v>
      </c>
      <c r="O1991" t="s">
        <v>55</v>
      </c>
      <c r="P1991" t="s">
        <v>955</v>
      </c>
      <c r="Q1991" t="s">
        <v>117</v>
      </c>
      <c r="R1991" s="1">
        <v>44506</v>
      </c>
      <c r="S1991" t="s">
        <v>773</v>
      </c>
      <c r="T1991" t="s">
        <v>119</v>
      </c>
      <c r="U1991" t="s">
        <v>60</v>
      </c>
      <c r="V1991" t="s">
        <v>177</v>
      </c>
      <c r="W1991">
        <v>1467</v>
      </c>
      <c r="X1991" t="s">
        <v>2706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44449</v>
      </c>
      <c r="AW1991" s="106">
        <v>3.5</v>
      </c>
      <c r="AX1991" s="40">
        <f>VLOOKUP(dummy_data!$AU1991,dummy_oppeained!B:C,2,0)</f>
        <v>3</v>
      </c>
      <c r="AY1991" s="22" t="str">
        <f>VLOOKUP(AT1991,dummy_oppeained!B:D,3,0)</f>
        <v>arvestus (mitteeristav)</v>
      </c>
      <c r="AZ1991" s="72" t="str">
        <f>VLOOKUP(AS:AS,hinded_abi!B:D,3,0)</f>
        <v>NULL</v>
      </c>
      <c r="BA1991" s="26" t="str">
        <f t="shared" si="93"/>
        <v/>
      </c>
      <c r="BB1991" s="27">
        <f t="shared" si="94"/>
        <v>0</v>
      </c>
      <c r="BC1991" s="95" t="str">
        <f t="shared" si="95"/>
        <v>S00045_39211226046_õppeaine29_44449</v>
      </c>
      <c r="BD1991" s="99">
        <f>COUNTIF($BC$2:BC1991, BC1991)</f>
        <v>2</v>
      </c>
    </row>
    <row r="1992" spans="1:56" hidden="1" x14ac:dyDescent="0.25">
      <c r="A1992" t="s">
        <v>345</v>
      </c>
      <c r="B1992" t="s">
        <v>277</v>
      </c>
      <c r="C1992" t="s">
        <v>291</v>
      </c>
      <c r="D1992" t="s">
        <v>884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3">
        <v>45067</v>
      </c>
      <c r="N1992" s="18" t="s">
        <v>316</v>
      </c>
      <c r="O1992" t="s">
        <v>55</v>
      </c>
      <c r="P1992" t="s">
        <v>955</v>
      </c>
      <c r="Q1992" t="s">
        <v>117</v>
      </c>
      <c r="R1992" s="1">
        <v>44506</v>
      </c>
      <c r="S1992" t="s">
        <v>773</v>
      </c>
      <c r="T1992" t="s">
        <v>119</v>
      </c>
      <c r="U1992" t="s">
        <v>60</v>
      </c>
      <c r="V1992" t="s">
        <v>177</v>
      </c>
      <c r="W1992">
        <v>1467</v>
      </c>
      <c r="X1992" t="s">
        <v>2706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45698</v>
      </c>
      <c r="AW1992" s="106">
        <v>3.5</v>
      </c>
      <c r="AX1992" s="15">
        <f>VLOOKUP(dummy_data!$AU1992,dummy_oppeained!B:C,2,0)</f>
        <v>6</v>
      </c>
      <c r="AY1992" s="22" t="str">
        <f>VLOOKUP(AT1992,dummy_oppeained!B:D,3,0)</f>
        <v>hindeline arvestus (eristav hindamine)</v>
      </c>
      <c r="AZ1992" s="72">
        <f>VLOOKUP(AS:AS,hinded_abi!B:D,3,0)</f>
        <v>0</v>
      </c>
      <c r="BA1992" s="26">
        <f t="shared" si="93"/>
        <v>0</v>
      </c>
      <c r="BB1992" s="27">
        <f t="shared" si="94"/>
        <v>6</v>
      </c>
      <c r="BC1992" s="95" t="str">
        <f t="shared" si="95"/>
        <v>S00045_39211226046_õppeaine28_45698</v>
      </c>
      <c r="BD1992" s="99">
        <f>COUNTIF($BC$2:BC1992, BC1992)</f>
        <v>2</v>
      </c>
    </row>
    <row r="1993" spans="1:56" hidden="1" x14ac:dyDescent="0.25">
      <c r="A1993" t="s">
        <v>345</v>
      </c>
      <c r="B1993" t="s">
        <v>277</v>
      </c>
      <c r="C1993" t="s">
        <v>291</v>
      </c>
      <c r="D1993" t="s">
        <v>884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3">
        <v>45067</v>
      </c>
      <c r="N1993" s="18" t="s">
        <v>316</v>
      </c>
      <c r="O1993" t="s">
        <v>55</v>
      </c>
      <c r="P1993" t="s">
        <v>955</v>
      </c>
      <c r="Q1993" t="s">
        <v>117</v>
      </c>
      <c r="R1993" s="1">
        <v>44506</v>
      </c>
      <c r="S1993" t="s">
        <v>773</v>
      </c>
      <c r="T1993" t="s">
        <v>119</v>
      </c>
      <c r="U1993" t="s">
        <v>60</v>
      </c>
      <c r="V1993" t="s">
        <v>177</v>
      </c>
      <c r="W1993">
        <v>1467</v>
      </c>
      <c r="X1993" t="s">
        <v>2706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44814</v>
      </c>
      <c r="AW1993" s="106">
        <v>3.5</v>
      </c>
      <c r="AX1993" s="40">
        <f>VLOOKUP(dummy_data!$AU1993,dummy_oppeained!B:C,2,0)</f>
        <v>6</v>
      </c>
      <c r="AY1993" s="22" t="str">
        <f>VLOOKUP(AT1993,dummy_oppeained!B:D,3,0)</f>
        <v>hindeline arvestus (eristav hindamine)</v>
      </c>
      <c r="AZ1993" s="72">
        <f>VLOOKUP(AS:AS,hinded_abi!B:D,3,0)</f>
        <v>3</v>
      </c>
      <c r="BA1993" s="26">
        <f t="shared" si="93"/>
        <v>18</v>
      </c>
      <c r="BB1993" s="27">
        <f t="shared" si="94"/>
        <v>6</v>
      </c>
      <c r="BC1993" s="95" t="str">
        <f t="shared" si="95"/>
        <v>S00045_39211226046_õppeaine69_44814</v>
      </c>
      <c r="BD1993" s="99">
        <f>COUNTIF($BC$2:BC1993, BC1993)</f>
        <v>2</v>
      </c>
    </row>
    <row r="1994" spans="1:56" hidden="1" x14ac:dyDescent="0.25">
      <c r="A1994" t="s">
        <v>345</v>
      </c>
      <c r="B1994" t="s">
        <v>277</v>
      </c>
      <c r="C1994" t="s">
        <v>291</v>
      </c>
      <c r="D1994" t="s">
        <v>884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3">
        <v>45067</v>
      </c>
      <c r="N1994" s="18" t="s">
        <v>316</v>
      </c>
      <c r="O1994" t="s">
        <v>55</v>
      </c>
      <c r="P1994" t="s">
        <v>955</v>
      </c>
      <c r="Q1994" t="s">
        <v>117</v>
      </c>
      <c r="R1994" s="1">
        <v>44506</v>
      </c>
      <c r="S1994" t="s">
        <v>773</v>
      </c>
      <c r="T1994" t="s">
        <v>119</v>
      </c>
      <c r="U1994" t="s">
        <v>60</v>
      </c>
      <c r="V1994" t="s">
        <v>177</v>
      </c>
      <c r="W1994">
        <v>1467</v>
      </c>
      <c r="X1994" t="s">
        <v>2706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45545</v>
      </c>
      <c r="AW1994" s="106">
        <v>3.5</v>
      </c>
      <c r="AX1994" s="15">
        <f>VLOOKUP(dummy_data!$AU1994,dummy_oppeained!B:C,2,0)</f>
        <v>5</v>
      </c>
      <c r="AY1994" s="22" t="str">
        <f>VLOOKUP(AT1994,dummy_oppeained!B:D,3,0)</f>
        <v>hindeline arvestus (eristav hindamine)</v>
      </c>
      <c r="AZ1994" s="72">
        <f>VLOOKUP(AS:AS,hinded_abi!B:D,3,0)</f>
        <v>3</v>
      </c>
      <c r="BA1994" s="26">
        <f t="shared" si="93"/>
        <v>15</v>
      </c>
      <c r="BB1994" s="27">
        <f t="shared" si="94"/>
        <v>5</v>
      </c>
      <c r="BC1994" s="95" t="str">
        <f t="shared" si="95"/>
        <v>S00045_39211226046_õppeaine96_45545</v>
      </c>
      <c r="BD1994" s="99">
        <f>COUNTIF($BC$2:BC1994, BC1994)</f>
        <v>2</v>
      </c>
    </row>
    <row r="1995" spans="1:56" hidden="1" x14ac:dyDescent="0.25">
      <c r="A1995" t="s">
        <v>345</v>
      </c>
      <c r="B1995" t="s">
        <v>277</v>
      </c>
      <c r="C1995" t="s">
        <v>291</v>
      </c>
      <c r="D1995" t="s">
        <v>884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3">
        <v>45067</v>
      </c>
      <c r="N1995" s="18" t="s">
        <v>316</v>
      </c>
      <c r="O1995" t="s">
        <v>55</v>
      </c>
      <c r="P1995" t="s">
        <v>955</v>
      </c>
      <c r="Q1995" t="s">
        <v>117</v>
      </c>
      <c r="R1995" s="1">
        <v>44506</v>
      </c>
      <c r="S1995" t="s">
        <v>773</v>
      </c>
      <c r="T1995" t="s">
        <v>119</v>
      </c>
      <c r="U1995" t="s">
        <v>60</v>
      </c>
      <c r="V1995" t="s">
        <v>177</v>
      </c>
      <c r="W1995">
        <v>1467</v>
      </c>
      <c r="X1995" t="s">
        <v>2706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44602</v>
      </c>
      <c r="AW1995" s="106">
        <v>3.5</v>
      </c>
      <c r="AX1995" s="40">
        <f>VLOOKUP(dummy_data!$AU1995,dummy_oppeained!B:C,2,0)</f>
        <v>6</v>
      </c>
      <c r="AY1995" s="22" t="str">
        <f>VLOOKUP(AT1995,dummy_oppeained!B:D,3,0)</f>
        <v>hindeline arvestus (eristav hindamine)</v>
      </c>
      <c r="AZ1995" s="72">
        <f>VLOOKUP(AS:AS,hinded_abi!B:D,3,0)</f>
        <v>0</v>
      </c>
      <c r="BA1995" s="26">
        <f t="shared" si="93"/>
        <v>0</v>
      </c>
      <c r="BB1995" s="27">
        <f t="shared" si="94"/>
        <v>6</v>
      </c>
      <c r="BC1995" s="95" t="str">
        <f t="shared" si="95"/>
        <v>S00045_39211226046_õppeaine8_44602</v>
      </c>
      <c r="BD1995" s="99">
        <f>COUNTIF($BC$2:BC1995, BC1995)</f>
        <v>2</v>
      </c>
    </row>
    <row r="1996" spans="1:56" hidden="1" x14ac:dyDescent="0.25">
      <c r="A1996" t="s">
        <v>345</v>
      </c>
      <c r="B1996" t="s">
        <v>277</v>
      </c>
      <c r="C1996" t="s">
        <v>291</v>
      </c>
      <c r="D1996" t="s">
        <v>884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3">
        <v>45067</v>
      </c>
      <c r="N1996" s="18" t="s">
        <v>316</v>
      </c>
      <c r="O1996" t="s">
        <v>55</v>
      </c>
      <c r="P1996" t="s">
        <v>955</v>
      </c>
      <c r="Q1996" t="s">
        <v>117</v>
      </c>
      <c r="R1996" s="1">
        <v>44506</v>
      </c>
      <c r="S1996" t="s">
        <v>773</v>
      </c>
      <c r="T1996" t="s">
        <v>119</v>
      </c>
      <c r="U1996" t="s">
        <v>60</v>
      </c>
      <c r="V1996" t="s">
        <v>177</v>
      </c>
      <c r="W1996">
        <v>1467</v>
      </c>
      <c r="X1996" t="s">
        <v>2706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44814</v>
      </c>
      <c r="AW1996" s="106">
        <v>3.5</v>
      </c>
      <c r="AX1996" s="15">
        <f>VLOOKUP(dummy_data!$AU1996,dummy_oppeained!B:C,2,0)</f>
        <v>3</v>
      </c>
      <c r="AY1996" s="22" t="str">
        <f>VLOOKUP(AT1996,dummy_oppeained!B:D,3,0)</f>
        <v>arvestus (mitteeristav)</v>
      </c>
      <c r="AZ1996" s="72" t="str">
        <f>VLOOKUP(AS:AS,hinded_abi!B:D,3,0)</f>
        <v>NULL</v>
      </c>
      <c r="BA1996" s="26" t="str">
        <f t="shared" si="93"/>
        <v/>
      </c>
      <c r="BB1996" s="27">
        <f t="shared" si="94"/>
        <v>0</v>
      </c>
      <c r="BC1996" s="95" t="str">
        <f t="shared" si="95"/>
        <v>S00045_39211226046_õppeaine57_44814</v>
      </c>
      <c r="BD1996" s="99">
        <f>COUNTIF($BC$2:BC1996, BC1996)</f>
        <v>2</v>
      </c>
    </row>
    <row r="1997" spans="1:56" hidden="1" x14ac:dyDescent="0.25">
      <c r="A1997" t="s">
        <v>345</v>
      </c>
      <c r="B1997" t="s">
        <v>277</v>
      </c>
      <c r="C1997" t="s">
        <v>291</v>
      </c>
      <c r="D1997" t="s">
        <v>884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3">
        <v>45067</v>
      </c>
      <c r="N1997" s="18" t="s">
        <v>316</v>
      </c>
      <c r="O1997" t="s">
        <v>55</v>
      </c>
      <c r="P1997" t="s">
        <v>955</v>
      </c>
      <c r="Q1997" t="s">
        <v>117</v>
      </c>
      <c r="R1997" s="1">
        <v>44506</v>
      </c>
      <c r="S1997" t="s">
        <v>773</v>
      </c>
      <c r="T1997" t="s">
        <v>119</v>
      </c>
      <c r="U1997" t="s">
        <v>60</v>
      </c>
      <c r="V1997" t="s">
        <v>177</v>
      </c>
      <c r="W1997">
        <v>1467</v>
      </c>
      <c r="X1997" t="s">
        <v>2706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44449</v>
      </c>
      <c r="AW1997" s="106">
        <v>3.5</v>
      </c>
      <c r="AX1997" s="40">
        <f>VLOOKUP(dummy_data!$AU1997,dummy_oppeained!B:C,2,0)</f>
        <v>6</v>
      </c>
      <c r="AY1997" s="22" t="str">
        <f>VLOOKUP(AT1997,dummy_oppeained!B:D,3,0)</f>
        <v>hindeline arvestus (eristav hindamine)</v>
      </c>
      <c r="AZ1997" s="72">
        <f>VLOOKUP(AS:AS,hinded_abi!B:D,3,0)</f>
        <v>2</v>
      </c>
      <c r="BA1997" s="26">
        <f t="shared" si="93"/>
        <v>12</v>
      </c>
      <c r="BB1997" s="27">
        <f t="shared" si="94"/>
        <v>6</v>
      </c>
      <c r="BC1997" s="95" t="str">
        <f t="shared" si="95"/>
        <v>S00045_39211226046_õppeaine22_44449</v>
      </c>
      <c r="BD1997" s="99">
        <f>COUNTIF($BC$2:BC1997, BC1997)</f>
        <v>2</v>
      </c>
    </row>
    <row r="1998" spans="1:56" hidden="1" x14ac:dyDescent="0.25">
      <c r="A1998" t="s">
        <v>345</v>
      </c>
      <c r="B1998" t="s">
        <v>277</v>
      </c>
      <c r="C1998" t="s">
        <v>291</v>
      </c>
      <c r="D1998" t="s">
        <v>884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3">
        <v>45067</v>
      </c>
      <c r="N1998" s="18" t="s">
        <v>316</v>
      </c>
      <c r="O1998" t="s">
        <v>55</v>
      </c>
      <c r="P1998" t="s">
        <v>955</v>
      </c>
      <c r="Q1998" t="s">
        <v>117</v>
      </c>
      <c r="R1998" s="1">
        <v>44506</v>
      </c>
      <c r="S1998" t="s">
        <v>773</v>
      </c>
      <c r="T1998" t="s">
        <v>119</v>
      </c>
      <c r="U1998" t="s">
        <v>60</v>
      </c>
      <c r="V1998" t="s">
        <v>177</v>
      </c>
      <c r="W1998">
        <v>1467</v>
      </c>
      <c r="X1998" t="s">
        <v>2706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45698</v>
      </c>
      <c r="AW1998" s="106">
        <v>3.5</v>
      </c>
      <c r="AX1998" s="15">
        <f>VLOOKUP(dummy_data!$AU1998,dummy_oppeained!B:C,2,0)</f>
        <v>2</v>
      </c>
      <c r="AY1998" s="22" t="str">
        <f>VLOOKUP(AT1998,dummy_oppeained!B:D,3,0)</f>
        <v>arvestus (mitteeristav)</v>
      </c>
      <c r="AZ1998" s="72" t="str">
        <f>VLOOKUP(AS:AS,hinded_abi!B:D,3,0)</f>
        <v>NULL</v>
      </c>
      <c r="BA1998" s="26" t="str">
        <f t="shared" si="93"/>
        <v/>
      </c>
      <c r="BB1998" s="27">
        <f t="shared" si="94"/>
        <v>0</v>
      </c>
      <c r="BC1998" s="95" t="str">
        <f t="shared" si="95"/>
        <v>S00045_39211226046_õppeaine46_45698</v>
      </c>
      <c r="BD1998" s="99">
        <f>COUNTIF($BC$2:BC1998, BC1998)</f>
        <v>2</v>
      </c>
    </row>
    <row r="1999" spans="1:56" hidden="1" x14ac:dyDescent="0.25">
      <c r="A1999" t="s">
        <v>345</v>
      </c>
      <c r="B1999" t="s">
        <v>277</v>
      </c>
      <c r="C1999" t="s">
        <v>291</v>
      </c>
      <c r="D1999" t="s">
        <v>884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3">
        <v>45067</v>
      </c>
      <c r="N1999" s="18" t="s">
        <v>316</v>
      </c>
      <c r="O1999" t="s">
        <v>55</v>
      </c>
      <c r="P1999" t="s">
        <v>955</v>
      </c>
      <c r="Q1999" t="s">
        <v>117</v>
      </c>
      <c r="R1999" s="1">
        <v>44506</v>
      </c>
      <c r="S1999" t="s">
        <v>773</v>
      </c>
      <c r="T1999" t="s">
        <v>119</v>
      </c>
      <c r="U1999" t="s">
        <v>60</v>
      </c>
      <c r="V1999" t="s">
        <v>177</v>
      </c>
      <c r="W1999">
        <v>1467</v>
      </c>
      <c r="X1999" t="s">
        <v>2706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44814</v>
      </c>
      <c r="AW1999" s="106">
        <v>3.5</v>
      </c>
      <c r="AX1999" s="40">
        <f>VLOOKUP(dummy_data!$AU1999,dummy_oppeained!B:C,2,0)</f>
        <v>5</v>
      </c>
      <c r="AY1999" s="22" t="str">
        <f>VLOOKUP(AT1999,dummy_oppeained!B:D,3,0)</f>
        <v>hindeline arvestus (eristav hindamine)</v>
      </c>
      <c r="AZ1999" s="72">
        <f>VLOOKUP(AS:AS,hinded_abi!B:D,3,0)</f>
        <v>1</v>
      </c>
      <c r="BA1999" s="26">
        <f t="shared" si="93"/>
        <v>5</v>
      </c>
      <c r="BB1999" s="27">
        <f t="shared" si="94"/>
        <v>5</v>
      </c>
      <c r="BC1999" s="95" t="str">
        <f t="shared" si="95"/>
        <v>S00045_39211226046_õppeaine53_44814</v>
      </c>
      <c r="BD1999" s="99">
        <f>COUNTIF($BC$2:BC1999, BC1999)</f>
        <v>2</v>
      </c>
    </row>
    <row r="2000" spans="1:56" hidden="1" x14ac:dyDescent="0.25">
      <c r="A2000" t="s">
        <v>345</v>
      </c>
      <c r="B2000" t="s">
        <v>277</v>
      </c>
      <c r="C2000" t="s">
        <v>291</v>
      </c>
      <c r="D2000" t="s">
        <v>884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3">
        <v>45067</v>
      </c>
      <c r="N2000" s="18" t="s">
        <v>316</v>
      </c>
      <c r="O2000" t="s">
        <v>55</v>
      </c>
      <c r="P2000" t="s">
        <v>955</v>
      </c>
      <c r="Q2000" t="s">
        <v>117</v>
      </c>
      <c r="R2000" s="1">
        <v>44506</v>
      </c>
      <c r="S2000" t="s">
        <v>773</v>
      </c>
      <c r="T2000" t="s">
        <v>119</v>
      </c>
      <c r="U2000" t="s">
        <v>60</v>
      </c>
      <c r="V2000" t="s">
        <v>177</v>
      </c>
      <c r="W2000">
        <v>1467</v>
      </c>
      <c r="X2000" t="s">
        <v>2706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44237</v>
      </c>
      <c r="AW2000" s="106">
        <v>3.5</v>
      </c>
      <c r="AX2000" s="15">
        <f>VLOOKUP(dummy_data!$AU2000,dummy_oppeained!B:C,2,0)</f>
        <v>5</v>
      </c>
      <c r="AY2000" s="22" t="str">
        <f>VLOOKUP(AT2000,dummy_oppeained!B:D,3,0)</f>
        <v>hindeline arvestus (eristav hindamine)</v>
      </c>
      <c r="AZ2000" s="72">
        <f>VLOOKUP(AS:AS,hinded_abi!B:D,3,0)</f>
        <v>2</v>
      </c>
      <c r="BA2000" s="26">
        <f t="shared" si="93"/>
        <v>10</v>
      </c>
      <c r="BB2000" s="27">
        <f t="shared" si="94"/>
        <v>5</v>
      </c>
      <c r="BC2000" s="95" t="str">
        <f t="shared" si="95"/>
        <v>S00045_39211226046_õppeaine82_44237</v>
      </c>
      <c r="BD2000" s="99">
        <f>COUNTIF($BC$2:BC2000, BC2000)</f>
        <v>2</v>
      </c>
    </row>
    <row r="2001" spans="1:56" hidden="1" x14ac:dyDescent="0.25">
      <c r="A2001" t="s">
        <v>345</v>
      </c>
      <c r="B2001" t="s">
        <v>277</v>
      </c>
      <c r="C2001" t="s">
        <v>291</v>
      </c>
      <c r="D2001" t="s">
        <v>884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3">
        <v>45067</v>
      </c>
      <c r="N2001" s="18" t="s">
        <v>316</v>
      </c>
      <c r="O2001" t="s">
        <v>55</v>
      </c>
      <c r="P2001" t="s">
        <v>955</v>
      </c>
      <c r="Q2001" t="s">
        <v>117</v>
      </c>
      <c r="R2001" s="1">
        <v>44506</v>
      </c>
      <c r="S2001" t="s">
        <v>773</v>
      </c>
      <c r="T2001" t="s">
        <v>119</v>
      </c>
      <c r="U2001" t="s">
        <v>60</v>
      </c>
      <c r="V2001" t="s">
        <v>177</v>
      </c>
      <c r="W2001">
        <v>1467</v>
      </c>
      <c r="X2001" t="s">
        <v>2706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45910</v>
      </c>
      <c r="AW2001" s="106">
        <v>3.5</v>
      </c>
      <c r="AX2001" s="40">
        <f>VLOOKUP(dummy_data!$AU2001,dummy_oppeained!B:C,2,0)</f>
        <v>3</v>
      </c>
      <c r="AY2001" s="22" t="str">
        <f>VLOOKUP(AT2001,dummy_oppeained!B:D,3,0)</f>
        <v>arvestus (mitteeristav)</v>
      </c>
      <c r="AZ2001" s="72" t="str">
        <f>VLOOKUP(AS:AS,hinded_abi!B:D,3,0)</f>
        <v>NULL</v>
      </c>
      <c r="BA2001" s="26" t="str">
        <f t="shared" si="93"/>
        <v/>
      </c>
      <c r="BB2001" s="27">
        <f t="shared" si="94"/>
        <v>0</v>
      </c>
      <c r="BC2001" s="95" t="str">
        <f t="shared" si="95"/>
        <v>S00045_39211226046_õppeaine43_45910</v>
      </c>
      <c r="BD2001" s="99">
        <f>COUNTIF($BC$2:BC2001, BC2001)</f>
        <v>2</v>
      </c>
    </row>
    <row r="2002" spans="1:56" hidden="1" x14ac:dyDescent="0.25">
      <c r="A2002" t="s">
        <v>345</v>
      </c>
      <c r="B2002" t="s">
        <v>277</v>
      </c>
      <c r="C2002" t="s">
        <v>291</v>
      </c>
      <c r="D2002" t="s">
        <v>884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3">
        <v>45067</v>
      </c>
      <c r="N2002" s="18" t="s">
        <v>316</v>
      </c>
      <c r="O2002" t="s">
        <v>55</v>
      </c>
      <c r="P2002" t="s">
        <v>955</v>
      </c>
      <c r="Q2002" t="s">
        <v>117</v>
      </c>
      <c r="R2002" s="1">
        <v>44506</v>
      </c>
      <c r="S2002" t="s">
        <v>773</v>
      </c>
      <c r="T2002" t="s">
        <v>119</v>
      </c>
      <c r="U2002" t="s">
        <v>60</v>
      </c>
      <c r="V2002" t="s">
        <v>177</v>
      </c>
      <c r="W2002">
        <v>1467</v>
      </c>
      <c r="X2002" t="s">
        <v>2706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44814</v>
      </c>
      <c r="AW2002" s="106">
        <v>3.5</v>
      </c>
      <c r="AX2002" s="15">
        <f>VLOOKUP(dummy_data!$AU2002,dummy_oppeained!B:C,2,0)</f>
        <v>5</v>
      </c>
      <c r="AY2002" s="22" t="str">
        <f>VLOOKUP(AT2002,dummy_oppeained!B:D,3,0)</f>
        <v>hindeline arvestus (eristav hindamine)</v>
      </c>
      <c r="AZ2002" s="72">
        <f>VLOOKUP(AS:AS,hinded_abi!B:D,3,0)</f>
        <v>1</v>
      </c>
      <c r="BA2002" s="26">
        <f t="shared" si="93"/>
        <v>5</v>
      </c>
      <c r="BB2002" s="27">
        <f t="shared" si="94"/>
        <v>5</v>
      </c>
      <c r="BC2002" s="95" t="str">
        <f t="shared" si="95"/>
        <v>S00045_39211226046_õppeaine95_44814</v>
      </c>
      <c r="BD2002" s="99">
        <f>COUNTIF($BC$2:BC2002, BC2002)</f>
        <v>2</v>
      </c>
    </row>
    <row r="2003" spans="1:56" hidden="1" x14ac:dyDescent="0.25">
      <c r="A2003" t="s">
        <v>345</v>
      </c>
      <c r="B2003" t="s">
        <v>277</v>
      </c>
      <c r="C2003" t="s">
        <v>291</v>
      </c>
      <c r="D2003" t="s">
        <v>884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3">
        <v>45067</v>
      </c>
      <c r="N2003" s="18" t="s">
        <v>316</v>
      </c>
      <c r="O2003" t="s">
        <v>55</v>
      </c>
      <c r="P2003" t="s">
        <v>955</v>
      </c>
      <c r="Q2003" t="s">
        <v>117</v>
      </c>
      <c r="R2003" s="1">
        <v>44506</v>
      </c>
      <c r="S2003" t="s">
        <v>773</v>
      </c>
      <c r="T2003" t="s">
        <v>119</v>
      </c>
      <c r="U2003" t="s">
        <v>60</v>
      </c>
      <c r="V2003" t="s">
        <v>177</v>
      </c>
      <c r="W2003">
        <v>1467</v>
      </c>
      <c r="X2003" t="s">
        <v>2706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44602</v>
      </c>
      <c r="AW2003" s="106">
        <v>3.5</v>
      </c>
      <c r="AX2003" s="40">
        <f>VLOOKUP(dummy_data!$AU2003,dummy_oppeained!B:C,2,0)</f>
        <v>5</v>
      </c>
      <c r="AY2003" s="22" t="str">
        <f>VLOOKUP(AT2003,dummy_oppeained!B:D,3,0)</f>
        <v>hindeline arvestus (eristav hindamine)</v>
      </c>
      <c r="AZ2003" s="72">
        <f>VLOOKUP(AS:AS,hinded_abi!B:D,3,0)</f>
        <v>1</v>
      </c>
      <c r="BA2003" s="26">
        <f t="shared" si="93"/>
        <v>5</v>
      </c>
      <c r="BB2003" s="27">
        <f t="shared" si="94"/>
        <v>5</v>
      </c>
      <c r="BC2003" s="95" t="str">
        <f t="shared" si="95"/>
        <v>S00045_39211226046_õppeaine67_44602</v>
      </c>
      <c r="BD2003" s="99">
        <f>COUNTIF($BC$2:BC2003, BC2003)</f>
        <v>2</v>
      </c>
    </row>
    <row r="2004" spans="1:56" hidden="1" x14ac:dyDescent="0.25">
      <c r="A2004" t="s">
        <v>345</v>
      </c>
      <c r="B2004" t="s">
        <v>277</v>
      </c>
      <c r="C2004" t="s">
        <v>291</v>
      </c>
      <c r="D2004" t="s">
        <v>884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3">
        <v>45067</v>
      </c>
      <c r="N2004" s="18" t="s">
        <v>316</v>
      </c>
      <c r="O2004" t="s">
        <v>55</v>
      </c>
      <c r="P2004" t="s">
        <v>955</v>
      </c>
      <c r="Q2004" t="s">
        <v>117</v>
      </c>
      <c r="R2004" s="1">
        <v>44506</v>
      </c>
      <c r="S2004" t="s">
        <v>773</v>
      </c>
      <c r="T2004" t="s">
        <v>119</v>
      </c>
      <c r="U2004" t="s">
        <v>60</v>
      </c>
      <c r="V2004" t="s">
        <v>177</v>
      </c>
      <c r="W2004">
        <v>1467</v>
      </c>
      <c r="X2004" t="s">
        <v>2706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45179</v>
      </c>
      <c r="AW2004" s="106">
        <v>3.5</v>
      </c>
      <c r="AX2004" s="15">
        <f>VLOOKUP(dummy_data!$AU2004,dummy_oppeained!B:C,2,0)</f>
        <v>10</v>
      </c>
      <c r="AY2004" s="22" t="str">
        <f>VLOOKUP(AT2004,dummy_oppeained!B:D,3,0)</f>
        <v>eksam (eristav hindamine)</v>
      </c>
      <c r="AZ2004" s="72">
        <f>VLOOKUP(AS:AS,hinded_abi!B:D,3,0)</f>
        <v>5</v>
      </c>
      <c r="BA2004" s="26">
        <f t="shared" si="93"/>
        <v>50</v>
      </c>
      <c r="BB2004" s="27">
        <f t="shared" si="94"/>
        <v>10</v>
      </c>
      <c r="BC2004" s="95" t="str">
        <f t="shared" si="95"/>
        <v>S00045_39211226046_õppeaine11_45179</v>
      </c>
      <c r="BD2004" s="99">
        <f>COUNTIF($BC$2:BC2004, BC2004)</f>
        <v>2</v>
      </c>
    </row>
    <row r="2005" spans="1:56" hidden="1" x14ac:dyDescent="0.25">
      <c r="A2005" t="s">
        <v>345</v>
      </c>
      <c r="B2005" t="s">
        <v>277</v>
      </c>
      <c r="C2005" t="s">
        <v>291</v>
      </c>
      <c r="D2005" t="s">
        <v>884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3">
        <v>45067</v>
      </c>
      <c r="N2005" s="18" t="s">
        <v>316</v>
      </c>
      <c r="O2005" t="s">
        <v>55</v>
      </c>
      <c r="P2005" t="s">
        <v>955</v>
      </c>
      <c r="Q2005" t="s">
        <v>117</v>
      </c>
      <c r="R2005" s="1">
        <v>44506</v>
      </c>
      <c r="S2005" t="s">
        <v>773</v>
      </c>
      <c r="T2005" t="s">
        <v>119</v>
      </c>
      <c r="U2005" t="s">
        <v>60</v>
      </c>
      <c r="V2005" t="s">
        <v>177</v>
      </c>
      <c r="W2005">
        <v>1467</v>
      </c>
      <c r="X2005" t="s">
        <v>2706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44602</v>
      </c>
      <c r="AW2005" s="106">
        <v>3.5</v>
      </c>
      <c r="AX2005" s="40">
        <f>VLOOKUP(dummy_data!$AU2005,dummy_oppeained!B:C,2,0)</f>
        <v>5</v>
      </c>
      <c r="AY2005" s="22" t="str">
        <f>VLOOKUP(AT2005,dummy_oppeained!B:D,3,0)</f>
        <v>hindeline arvestus (eristav hindamine)</v>
      </c>
      <c r="AZ2005" s="72">
        <f>VLOOKUP(AS:AS,hinded_abi!B:D,3,0)</f>
        <v>3</v>
      </c>
      <c r="BA2005" s="26">
        <f t="shared" si="93"/>
        <v>15</v>
      </c>
      <c r="BB2005" s="27">
        <f t="shared" si="94"/>
        <v>5</v>
      </c>
      <c r="BC2005" s="95" t="str">
        <f t="shared" si="95"/>
        <v>S00045_39211226046_õppeaine12_44602</v>
      </c>
      <c r="BD2005" s="99">
        <f>COUNTIF($BC$2:BC2005, BC2005)</f>
        <v>2</v>
      </c>
    </row>
    <row r="2006" spans="1:56" hidden="1" x14ac:dyDescent="0.25">
      <c r="A2006" t="s">
        <v>345</v>
      </c>
      <c r="B2006" t="s">
        <v>277</v>
      </c>
      <c r="C2006" t="s">
        <v>291</v>
      </c>
      <c r="D2006" t="s">
        <v>884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3">
        <v>45067</v>
      </c>
      <c r="N2006" s="18" t="s">
        <v>316</v>
      </c>
      <c r="O2006" t="s">
        <v>55</v>
      </c>
      <c r="P2006" t="s">
        <v>955</v>
      </c>
      <c r="Q2006" t="s">
        <v>117</v>
      </c>
      <c r="R2006" s="1">
        <v>44506</v>
      </c>
      <c r="S2006" t="s">
        <v>773</v>
      </c>
      <c r="T2006" t="s">
        <v>119</v>
      </c>
      <c r="U2006" t="s">
        <v>60</v>
      </c>
      <c r="V2006" t="s">
        <v>177</v>
      </c>
      <c r="W2006">
        <v>1467</v>
      </c>
      <c r="X2006" t="s">
        <v>2706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44084</v>
      </c>
      <c r="AW2006" s="106">
        <v>3.5</v>
      </c>
      <c r="AX2006" s="15">
        <f>VLOOKUP(dummy_data!$AU2006,dummy_oppeained!B:C,2,0)</f>
        <v>3</v>
      </c>
      <c r="AY2006" s="22" t="str">
        <f>VLOOKUP(AT2006,dummy_oppeained!B:D,3,0)</f>
        <v>arvestus (mitteeristav)</v>
      </c>
      <c r="AZ2006" s="72" t="str">
        <f>VLOOKUP(AS:AS,hinded_abi!B:D,3,0)</f>
        <v>NULL</v>
      </c>
      <c r="BA2006" s="26" t="str">
        <f t="shared" si="93"/>
        <v/>
      </c>
      <c r="BB2006" s="27">
        <f t="shared" si="94"/>
        <v>0</v>
      </c>
      <c r="BC2006" s="95" t="str">
        <f t="shared" si="95"/>
        <v>S00045_39211226046_õppeaine71_44084</v>
      </c>
      <c r="BD2006" s="99">
        <f>COUNTIF($BC$2:BC2006, BC2006)</f>
        <v>2</v>
      </c>
    </row>
    <row r="2007" spans="1:56" hidden="1" x14ac:dyDescent="0.25">
      <c r="A2007" t="s">
        <v>345</v>
      </c>
      <c r="B2007" t="s">
        <v>277</v>
      </c>
      <c r="C2007" t="s">
        <v>291</v>
      </c>
      <c r="D2007" t="s">
        <v>884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3">
        <v>45067</v>
      </c>
      <c r="N2007" s="18" t="s">
        <v>316</v>
      </c>
      <c r="O2007" t="s">
        <v>55</v>
      </c>
      <c r="P2007" t="s">
        <v>955</v>
      </c>
      <c r="Q2007" t="s">
        <v>117</v>
      </c>
      <c r="R2007" s="1">
        <v>44506</v>
      </c>
      <c r="S2007" t="s">
        <v>773</v>
      </c>
      <c r="T2007" t="s">
        <v>119</v>
      </c>
      <c r="U2007" t="s">
        <v>60</v>
      </c>
      <c r="V2007" t="s">
        <v>177</v>
      </c>
      <c r="W2007">
        <v>1467</v>
      </c>
      <c r="X2007" t="s">
        <v>2706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44602</v>
      </c>
      <c r="AW2007" s="106">
        <v>3.5</v>
      </c>
      <c r="AX2007" s="40">
        <f>VLOOKUP(dummy_data!$AU2007,dummy_oppeained!B:C,2,0)</f>
        <v>8</v>
      </c>
      <c r="AY2007" s="22" t="str">
        <f>VLOOKUP(AT2007,dummy_oppeained!B:D,3,0)</f>
        <v>eksam (eristav hindamine)</v>
      </c>
      <c r="AZ2007" s="72">
        <f>VLOOKUP(AS:AS,hinded_abi!B:D,3,0)</f>
        <v>4</v>
      </c>
      <c r="BA2007" s="26">
        <f t="shared" si="93"/>
        <v>32</v>
      </c>
      <c r="BB2007" s="27">
        <f t="shared" si="94"/>
        <v>8</v>
      </c>
      <c r="BC2007" s="95" t="str">
        <f t="shared" si="95"/>
        <v>S00045_39211226046_õppeaine23_44602</v>
      </c>
      <c r="BD2007" s="99">
        <f>COUNTIF($BC$2:BC2007, BC2007)</f>
        <v>2</v>
      </c>
    </row>
    <row r="2008" spans="1:56" hidden="1" x14ac:dyDescent="0.25">
      <c r="A2008" t="s">
        <v>345</v>
      </c>
      <c r="B2008" t="s">
        <v>277</v>
      </c>
      <c r="C2008" t="s">
        <v>291</v>
      </c>
      <c r="D2008" t="s">
        <v>884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3">
        <v>45067</v>
      </c>
      <c r="N2008" s="18" t="s">
        <v>316</v>
      </c>
      <c r="O2008" t="s">
        <v>55</v>
      </c>
      <c r="P2008" t="s">
        <v>955</v>
      </c>
      <c r="Q2008" t="s">
        <v>117</v>
      </c>
      <c r="R2008" s="1">
        <v>44506</v>
      </c>
      <c r="S2008" t="s">
        <v>773</v>
      </c>
      <c r="T2008" t="s">
        <v>119</v>
      </c>
      <c r="U2008" t="s">
        <v>60</v>
      </c>
      <c r="V2008" t="s">
        <v>177</v>
      </c>
      <c r="W2008">
        <v>1467</v>
      </c>
      <c r="X2008" t="s">
        <v>2706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44602</v>
      </c>
      <c r="AW2008" s="106">
        <v>3.5</v>
      </c>
      <c r="AX2008" s="15">
        <f>VLOOKUP(dummy_data!$AU2008,dummy_oppeained!B:C,2,0)</f>
        <v>3</v>
      </c>
      <c r="AY2008" s="22" t="str">
        <f>VLOOKUP(AT2008,dummy_oppeained!B:D,3,0)</f>
        <v>arvestus (mitteeristav)</v>
      </c>
      <c r="AZ2008" s="72" t="str">
        <f>VLOOKUP(AS:AS,hinded_abi!B:D,3,0)</f>
        <v>NULL</v>
      </c>
      <c r="BA2008" s="26" t="str">
        <f t="shared" si="93"/>
        <v/>
      </c>
      <c r="BB2008" s="27">
        <f t="shared" si="94"/>
        <v>0</v>
      </c>
      <c r="BC2008" s="95" t="str">
        <f t="shared" si="95"/>
        <v>S00045_39211226046_õppeaine7_44602</v>
      </c>
      <c r="BD2008" s="99">
        <f>COUNTIF($BC$2:BC2008, BC2008)</f>
        <v>2</v>
      </c>
    </row>
    <row r="2009" spans="1:56" hidden="1" x14ac:dyDescent="0.25">
      <c r="A2009" t="s">
        <v>345</v>
      </c>
      <c r="B2009" t="s">
        <v>277</v>
      </c>
      <c r="C2009" t="s">
        <v>291</v>
      </c>
      <c r="D2009" t="s">
        <v>884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3">
        <v>45067</v>
      </c>
      <c r="N2009" s="18" t="s">
        <v>316</v>
      </c>
      <c r="O2009" t="s">
        <v>55</v>
      </c>
      <c r="P2009" t="s">
        <v>955</v>
      </c>
      <c r="Q2009" t="s">
        <v>117</v>
      </c>
      <c r="R2009" s="1">
        <v>44506</v>
      </c>
      <c r="S2009" t="s">
        <v>773</v>
      </c>
      <c r="T2009" t="s">
        <v>119</v>
      </c>
      <c r="U2009" t="s">
        <v>60</v>
      </c>
      <c r="V2009" t="s">
        <v>177</v>
      </c>
      <c r="W2009">
        <v>1467</v>
      </c>
      <c r="X2009" t="s">
        <v>2706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44237</v>
      </c>
      <c r="AW2009" s="106">
        <v>3.5</v>
      </c>
      <c r="AX2009" s="40">
        <f>VLOOKUP(dummy_data!$AU2009,dummy_oppeained!B:C,2,0)</f>
        <v>6</v>
      </c>
      <c r="AY2009" s="22" t="str">
        <f>VLOOKUP(AT2009,dummy_oppeained!B:D,3,0)</f>
        <v>hindeline arvestus (eristav hindamine)</v>
      </c>
      <c r="AZ2009" s="72">
        <f>VLOOKUP(AS:AS,hinded_abi!B:D,3,0)</f>
        <v>5</v>
      </c>
      <c r="BA2009" s="26">
        <f t="shared" si="93"/>
        <v>30</v>
      </c>
      <c r="BB2009" s="27">
        <f t="shared" si="94"/>
        <v>6</v>
      </c>
      <c r="BC2009" s="95" t="str">
        <f t="shared" si="95"/>
        <v>S00045_39211226046_õppeaine2_44237</v>
      </c>
      <c r="BD2009" s="99">
        <f>COUNTIF($BC$2:BC2009, BC2009)</f>
        <v>2</v>
      </c>
    </row>
    <row r="2010" spans="1:56" hidden="1" x14ac:dyDescent="0.25">
      <c r="A2010" t="s">
        <v>345</v>
      </c>
      <c r="B2010" t="s">
        <v>277</v>
      </c>
      <c r="C2010" t="s">
        <v>291</v>
      </c>
      <c r="D2010" t="s">
        <v>884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3">
        <v>45067</v>
      </c>
      <c r="N2010" s="18" t="s">
        <v>316</v>
      </c>
      <c r="O2010" t="s">
        <v>55</v>
      </c>
      <c r="P2010" t="s">
        <v>955</v>
      </c>
      <c r="Q2010" t="s">
        <v>117</v>
      </c>
      <c r="R2010" s="1">
        <v>44506</v>
      </c>
      <c r="S2010" t="s">
        <v>773</v>
      </c>
      <c r="T2010" t="s">
        <v>119</v>
      </c>
      <c r="U2010" t="s">
        <v>60</v>
      </c>
      <c r="V2010" t="s">
        <v>177</v>
      </c>
      <c r="W2010">
        <v>1467</v>
      </c>
      <c r="X2010" t="s">
        <v>2706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45698</v>
      </c>
      <c r="AW2010" s="106">
        <v>3.5</v>
      </c>
      <c r="AX2010" s="15">
        <f>VLOOKUP(dummy_data!$AU2010,dummy_oppeained!B:C,2,0)</f>
        <v>6</v>
      </c>
      <c r="AY2010" s="22" t="str">
        <f>VLOOKUP(AT2010,dummy_oppeained!B:D,3,0)</f>
        <v>hindeline arvestus (eristav hindamine)</v>
      </c>
      <c r="AZ2010" s="72">
        <f>VLOOKUP(AS:AS,hinded_abi!B:D,3,0)</f>
        <v>0</v>
      </c>
      <c r="BA2010" s="26">
        <f t="shared" si="93"/>
        <v>0</v>
      </c>
      <c r="BB2010" s="27">
        <f t="shared" si="94"/>
        <v>6</v>
      </c>
      <c r="BC2010" s="95" t="str">
        <f t="shared" si="95"/>
        <v>S00045_39211226046_õppeaine58_45698</v>
      </c>
      <c r="BD2010" s="99">
        <f>COUNTIF($BC$2:BC2010, BC2010)</f>
        <v>2</v>
      </c>
    </row>
    <row r="2011" spans="1:56" hidden="1" x14ac:dyDescent="0.25">
      <c r="A2011" t="s">
        <v>345</v>
      </c>
      <c r="B2011" t="s">
        <v>277</v>
      </c>
      <c r="C2011" t="s">
        <v>291</v>
      </c>
      <c r="D2011" t="s">
        <v>884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3">
        <v>45067</v>
      </c>
      <c r="N2011" s="18" t="s">
        <v>316</v>
      </c>
      <c r="O2011" t="s">
        <v>55</v>
      </c>
      <c r="P2011" t="s">
        <v>955</v>
      </c>
      <c r="Q2011" t="s">
        <v>117</v>
      </c>
      <c r="R2011" s="1">
        <v>44506</v>
      </c>
      <c r="S2011" t="s">
        <v>773</v>
      </c>
      <c r="T2011" t="s">
        <v>119</v>
      </c>
      <c r="U2011" t="s">
        <v>60</v>
      </c>
      <c r="V2011" t="s">
        <v>177</v>
      </c>
      <c r="W2011">
        <v>1467</v>
      </c>
      <c r="X2011" t="s">
        <v>2706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45332</v>
      </c>
      <c r="AW2011" s="106">
        <v>3.5</v>
      </c>
      <c r="AX2011" s="40">
        <f>VLOOKUP(dummy_data!$AU2011,dummy_oppeained!B:C,2,0)</f>
        <v>3</v>
      </c>
      <c r="AY2011" s="22" t="str">
        <f>VLOOKUP(AT2011,dummy_oppeained!B:D,3,0)</f>
        <v>arvestus (mitteeristav)</v>
      </c>
      <c r="AZ2011" s="72" t="str">
        <f>VLOOKUP(AS:AS,hinded_abi!B:D,3,0)</f>
        <v>NULL</v>
      </c>
      <c r="BA2011" s="26" t="str">
        <f t="shared" si="93"/>
        <v/>
      </c>
      <c r="BB2011" s="27">
        <f t="shared" si="94"/>
        <v>0</v>
      </c>
      <c r="BC2011" s="95" t="str">
        <f t="shared" si="95"/>
        <v>S00045_39211226046_õppeaine76_45332</v>
      </c>
      <c r="BD2011" s="99">
        <f>COUNTIF($BC$2:BC2011, BC2011)</f>
        <v>2</v>
      </c>
    </row>
    <row r="2012" spans="1:56" hidden="1" x14ac:dyDescent="0.25">
      <c r="A2012" t="s">
        <v>345</v>
      </c>
      <c r="B2012" t="s">
        <v>277</v>
      </c>
      <c r="C2012" t="s">
        <v>291</v>
      </c>
      <c r="D2012" t="s">
        <v>884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3">
        <v>45067</v>
      </c>
      <c r="N2012" s="18" t="s">
        <v>316</v>
      </c>
      <c r="O2012" t="s">
        <v>55</v>
      </c>
      <c r="P2012" t="s">
        <v>955</v>
      </c>
      <c r="Q2012" t="s">
        <v>117</v>
      </c>
      <c r="R2012" s="1">
        <v>44506</v>
      </c>
      <c r="S2012" t="s">
        <v>773</v>
      </c>
      <c r="T2012" t="s">
        <v>119</v>
      </c>
      <c r="U2012" t="s">
        <v>60</v>
      </c>
      <c r="V2012" t="s">
        <v>177</v>
      </c>
      <c r="W2012">
        <v>1467</v>
      </c>
      <c r="X2012" t="s">
        <v>2706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45332</v>
      </c>
      <c r="AW2012" s="106">
        <v>3.5</v>
      </c>
      <c r="AX2012" s="15">
        <f>VLOOKUP(dummy_data!$AU2012,dummy_oppeained!B:C,2,0)</f>
        <v>3</v>
      </c>
      <c r="AY2012" s="22" t="str">
        <f>VLOOKUP(AT2012,dummy_oppeained!B:D,3,0)</f>
        <v>arvestus (mitteeristav)</v>
      </c>
      <c r="AZ2012" s="72" t="str">
        <f>VLOOKUP(AS:AS,hinded_abi!B:D,3,0)</f>
        <v>NULL</v>
      </c>
      <c r="BA2012" s="26" t="str">
        <f t="shared" si="93"/>
        <v/>
      </c>
      <c r="BB2012" s="27">
        <f t="shared" si="94"/>
        <v>0</v>
      </c>
      <c r="BC2012" s="95" t="str">
        <f t="shared" si="95"/>
        <v>S00045_39211226046_õppeaine85_45332</v>
      </c>
      <c r="BD2012" s="99">
        <f>COUNTIF($BC$2:BC2012, BC2012)</f>
        <v>2</v>
      </c>
    </row>
    <row r="2013" spans="1:56" hidden="1" x14ac:dyDescent="0.25">
      <c r="A2013" t="s">
        <v>345</v>
      </c>
      <c r="B2013" t="s">
        <v>277</v>
      </c>
      <c r="C2013" t="s">
        <v>291</v>
      </c>
      <c r="D2013" t="s">
        <v>884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3">
        <v>45067</v>
      </c>
      <c r="N2013" s="18" t="s">
        <v>316</v>
      </c>
      <c r="O2013" t="s">
        <v>55</v>
      </c>
      <c r="P2013" t="s">
        <v>955</v>
      </c>
      <c r="Q2013" t="s">
        <v>117</v>
      </c>
      <c r="R2013" s="1">
        <v>44506</v>
      </c>
      <c r="S2013" t="s">
        <v>773</v>
      </c>
      <c r="T2013" t="s">
        <v>119</v>
      </c>
      <c r="U2013" t="s">
        <v>60</v>
      </c>
      <c r="V2013" t="s">
        <v>177</v>
      </c>
      <c r="W2013">
        <v>1467</v>
      </c>
      <c r="X2013" t="s">
        <v>2706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44449</v>
      </c>
      <c r="AW2013" s="106">
        <v>3.5</v>
      </c>
      <c r="AX2013" s="40">
        <f>VLOOKUP(dummy_data!$AU2013,dummy_oppeained!B:C,2,0)</f>
        <v>6</v>
      </c>
      <c r="AY2013" s="22" t="str">
        <f>VLOOKUP(AT2013,dummy_oppeained!B:D,3,0)</f>
        <v>hindeline arvestus (eristav hindamine)</v>
      </c>
      <c r="AZ2013" s="72">
        <f>VLOOKUP(AS:AS,hinded_abi!B:D,3,0)</f>
        <v>3</v>
      </c>
      <c r="BA2013" s="26">
        <f t="shared" si="93"/>
        <v>18</v>
      </c>
      <c r="BB2013" s="27">
        <f t="shared" si="94"/>
        <v>6</v>
      </c>
      <c r="BC2013" s="95" t="str">
        <f t="shared" si="95"/>
        <v>S00045_39211226046_õppeaine83_44449</v>
      </c>
      <c r="BD2013" s="99">
        <f>COUNTIF($BC$2:BC2013, BC2013)</f>
        <v>2</v>
      </c>
    </row>
    <row r="2014" spans="1:56" hidden="1" x14ac:dyDescent="0.25">
      <c r="A2014" t="s">
        <v>345</v>
      </c>
      <c r="B2014" t="s">
        <v>277</v>
      </c>
      <c r="C2014" t="s">
        <v>291</v>
      </c>
      <c r="D2014" t="s">
        <v>884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3">
        <v>45067</v>
      </c>
      <c r="N2014" s="18" t="s">
        <v>316</v>
      </c>
      <c r="O2014" t="s">
        <v>55</v>
      </c>
      <c r="P2014" t="s">
        <v>955</v>
      </c>
      <c r="Q2014" t="s">
        <v>117</v>
      </c>
      <c r="R2014" s="1">
        <v>44506</v>
      </c>
      <c r="S2014" t="s">
        <v>773</v>
      </c>
      <c r="T2014" t="s">
        <v>119</v>
      </c>
      <c r="U2014" t="s">
        <v>60</v>
      </c>
      <c r="V2014" t="s">
        <v>177</v>
      </c>
      <c r="W2014">
        <v>1467</v>
      </c>
      <c r="X2014" t="s">
        <v>2706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45698</v>
      </c>
      <c r="AW2014" s="106">
        <v>3.5</v>
      </c>
      <c r="AX2014" s="15">
        <f>VLOOKUP(dummy_data!$AU2014,dummy_oppeained!B:C,2,0)</f>
        <v>3</v>
      </c>
      <c r="AY2014" s="22" t="str">
        <f>VLOOKUP(AT2014,dummy_oppeained!B:D,3,0)</f>
        <v>arvestus (mitteeristav)</v>
      </c>
      <c r="AZ2014" s="72" t="str">
        <f>VLOOKUP(AS:AS,hinded_abi!B:D,3,0)</f>
        <v>NULL</v>
      </c>
      <c r="BA2014" s="26" t="str">
        <f t="shared" si="93"/>
        <v/>
      </c>
      <c r="BB2014" s="27">
        <f t="shared" si="94"/>
        <v>0</v>
      </c>
      <c r="BC2014" s="95" t="str">
        <f t="shared" si="95"/>
        <v>S00045_39211226046_õppeaine31_45698</v>
      </c>
      <c r="BD2014" s="99">
        <f>COUNTIF($BC$2:BC2014, BC2014)</f>
        <v>2</v>
      </c>
    </row>
    <row r="2015" spans="1:56" hidden="1" x14ac:dyDescent="0.25">
      <c r="A2015" t="s">
        <v>345</v>
      </c>
      <c r="B2015" t="s">
        <v>277</v>
      </c>
      <c r="C2015" t="s">
        <v>291</v>
      </c>
      <c r="D2015" t="s">
        <v>884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3">
        <v>45067</v>
      </c>
      <c r="N2015" s="18" t="s">
        <v>316</v>
      </c>
      <c r="O2015" t="s">
        <v>55</v>
      </c>
      <c r="P2015" t="s">
        <v>955</v>
      </c>
      <c r="Q2015" t="s">
        <v>117</v>
      </c>
      <c r="R2015" s="1">
        <v>44506</v>
      </c>
      <c r="S2015" t="s">
        <v>773</v>
      </c>
      <c r="T2015" t="s">
        <v>119</v>
      </c>
      <c r="U2015" t="s">
        <v>60</v>
      </c>
      <c r="V2015" t="s">
        <v>177</v>
      </c>
      <c r="W2015">
        <v>1467</v>
      </c>
      <c r="X2015" t="s">
        <v>2706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44814</v>
      </c>
      <c r="AW2015" s="106">
        <v>3.5</v>
      </c>
      <c r="AX2015" s="40">
        <f>VLOOKUP(dummy_data!$AU2015,dummy_oppeained!B:C,2,0)</f>
        <v>6</v>
      </c>
      <c r="AY2015" s="22" t="str">
        <f>VLOOKUP(AT2015,dummy_oppeained!B:D,3,0)</f>
        <v>hindeline arvestus (eristav hindamine)</v>
      </c>
      <c r="AZ2015" s="72">
        <f>VLOOKUP(AS:AS,hinded_abi!B:D,3,0)</f>
        <v>3</v>
      </c>
      <c r="BA2015" s="26">
        <f t="shared" si="93"/>
        <v>18</v>
      </c>
      <c r="BB2015" s="27">
        <f t="shared" si="94"/>
        <v>6</v>
      </c>
      <c r="BC2015" s="95" t="str">
        <f t="shared" si="95"/>
        <v>S00045_39211226046_õppeaine42_44814</v>
      </c>
      <c r="BD2015" s="99">
        <f>COUNTIF($BC$2:BC2015, BC2015)</f>
        <v>2</v>
      </c>
    </row>
    <row r="2016" spans="1:56" hidden="1" x14ac:dyDescent="0.25">
      <c r="A2016" t="s">
        <v>345</v>
      </c>
      <c r="B2016" t="s">
        <v>277</v>
      </c>
      <c r="C2016" t="s">
        <v>291</v>
      </c>
      <c r="D2016" t="s">
        <v>884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3">
        <v>45067</v>
      </c>
      <c r="N2016" s="18" t="s">
        <v>316</v>
      </c>
      <c r="O2016" t="s">
        <v>55</v>
      </c>
      <c r="P2016" t="s">
        <v>955</v>
      </c>
      <c r="Q2016" t="s">
        <v>117</v>
      </c>
      <c r="R2016" s="1">
        <v>44506</v>
      </c>
      <c r="S2016" t="s">
        <v>773</v>
      </c>
      <c r="T2016" t="s">
        <v>119</v>
      </c>
      <c r="U2016" t="s">
        <v>60</v>
      </c>
      <c r="V2016" t="s">
        <v>177</v>
      </c>
      <c r="W2016">
        <v>1467</v>
      </c>
      <c r="X2016" t="s">
        <v>2706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44449</v>
      </c>
      <c r="AW2016" s="106">
        <v>3.5</v>
      </c>
      <c r="AX2016" s="15">
        <f>VLOOKUP(dummy_data!$AU2016,dummy_oppeained!B:C,2,0)</f>
        <v>3</v>
      </c>
      <c r="AY2016" s="22" t="str">
        <f>VLOOKUP(AT2016,dummy_oppeained!B:D,3,0)</f>
        <v>arvestus (mitteeristav)</v>
      </c>
      <c r="AZ2016" s="72" t="str">
        <f>VLOOKUP(AS:AS,hinded_abi!B:D,3,0)</f>
        <v>NULL</v>
      </c>
      <c r="BA2016" s="26" t="str">
        <f t="shared" si="93"/>
        <v/>
      </c>
      <c r="BB2016" s="27">
        <f t="shared" si="94"/>
        <v>0</v>
      </c>
      <c r="BC2016" s="95" t="str">
        <f t="shared" si="95"/>
        <v>S00045_39211226046_õppeaine17_44449</v>
      </c>
      <c r="BD2016" s="99">
        <f>COUNTIF($BC$2:BC2016, BC2016)</f>
        <v>2</v>
      </c>
    </row>
    <row r="2017" spans="1:56" hidden="1" x14ac:dyDescent="0.25">
      <c r="A2017" t="s">
        <v>345</v>
      </c>
      <c r="B2017" t="s">
        <v>277</v>
      </c>
      <c r="C2017" t="s">
        <v>291</v>
      </c>
      <c r="D2017" t="s">
        <v>884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3">
        <v>45067</v>
      </c>
      <c r="N2017" s="18" t="s">
        <v>316</v>
      </c>
      <c r="O2017" t="s">
        <v>55</v>
      </c>
      <c r="P2017" t="s">
        <v>955</v>
      </c>
      <c r="Q2017" t="s">
        <v>117</v>
      </c>
      <c r="R2017" s="1">
        <v>44506</v>
      </c>
      <c r="S2017" t="s">
        <v>773</v>
      </c>
      <c r="T2017" t="s">
        <v>119</v>
      </c>
      <c r="U2017" t="s">
        <v>60</v>
      </c>
      <c r="V2017" t="s">
        <v>177</v>
      </c>
      <c r="W2017">
        <v>1467</v>
      </c>
      <c r="X2017" t="s">
        <v>2706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44449</v>
      </c>
      <c r="AW2017" s="106">
        <v>3.5</v>
      </c>
      <c r="AX2017" s="40">
        <f>VLOOKUP(dummy_data!$AU2017,dummy_oppeained!B:C,2,0)</f>
        <v>6</v>
      </c>
      <c r="AY2017" s="22" t="str">
        <f>VLOOKUP(AT2017,dummy_oppeained!B:D,3,0)</f>
        <v>hindeline arvestus (eristav hindamine)</v>
      </c>
      <c r="AZ2017" s="72">
        <f>VLOOKUP(AS:AS,hinded_abi!B:D,3,0)</f>
        <v>1</v>
      </c>
      <c r="BA2017" s="26">
        <f t="shared" si="93"/>
        <v>6</v>
      </c>
      <c r="BB2017" s="27">
        <f t="shared" si="94"/>
        <v>6</v>
      </c>
      <c r="BC2017" s="95" t="str">
        <f t="shared" si="95"/>
        <v>S00045_39211226046_õppeaine44_44449</v>
      </c>
      <c r="BD2017" s="99">
        <f>COUNTIF($BC$2:BC2017, BC2017)</f>
        <v>2</v>
      </c>
    </row>
    <row r="2018" spans="1:56" hidden="1" x14ac:dyDescent="0.25">
      <c r="A2018" t="s">
        <v>345</v>
      </c>
      <c r="B2018" t="s">
        <v>277</v>
      </c>
      <c r="C2018" t="s">
        <v>291</v>
      </c>
      <c r="D2018" t="s">
        <v>884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3">
        <v>45067</v>
      </c>
      <c r="N2018" s="18" t="s">
        <v>316</v>
      </c>
      <c r="O2018" t="s">
        <v>55</v>
      </c>
      <c r="P2018" t="s">
        <v>955</v>
      </c>
      <c r="Q2018" t="s">
        <v>117</v>
      </c>
      <c r="R2018" s="1">
        <v>44506</v>
      </c>
      <c r="S2018" t="s">
        <v>773</v>
      </c>
      <c r="T2018" t="s">
        <v>119</v>
      </c>
      <c r="U2018" t="s">
        <v>60</v>
      </c>
      <c r="V2018" t="s">
        <v>177</v>
      </c>
      <c r="W2018">
        <v>1467</v>
      </c>
      <c r="X2018" t="s">
        <v>2706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44967</v>
      </c>
      <c r="AW2018" s="106">
        <v>3.5</v>
      </c>
      <c r="AX2018" s="15">
        <f>VLOOKUP(dummy_data!$AU2018,dummy_oppeained!B:C,2,0)</f>
        <v>8</v>
      </c>
      <c r="AY2018" s="22" t="str">
        <f>VLOOKUP(AT2018,dummy_oppeained!B:D,3,0)</f>
        <v>eksam (eristav hindamine)</v>
      </c>
      <c r="AZ2018" s="72">
        <f>VLOOKUP(AS:AS,hinded_abi!B:D,3,0)</f>
        <v>0</v>
      </c>
      <c r="BA2018" s="26">
        <f t="shared" si="93"/>
        <v>0</v>
      </c>
      <c r="BB2018" s="27">
        <f t="shared" si="94"/>
        <v>8</v>
      </c>
      <c r="BC2018" s="95" t="str">
        <f t="shared" si="95"/>
        <v>S00045_39211226046_õppeaine65_44967</v>
      </c>
      <c r="BD2018" s="99">
        <f>COUNTIF($BC$2:BC2018, BC2018)</f>
        <v>2</v>
      </c>
    </row>
    <row r="2019" spans="1:56" hidden="1" x14ac:dyDescent="0.25">
      <c r="A2019" t="s">
        <v>345</v>
      </c>
      <c r="B2019" t="s">
        <v>277</v>
      </c>
      <c r="C2019" t="s">
        <v>291</v>
      </c>
      <c r="D2019" t="s">
        <v>884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3">
        <v>45067</v>
      </c>
      <c r="N2019" s="18" t="s">
        <v>316</v>
      </c>
      <c r="O2019" t="s">
        <v>55</v>
      </c>
      <c r="P2019" t="s">
        <v>955</v>
      </c>
      <c r="Q2019" t="s">
        <v>117</v>
      </c>
      <c r="R2019" s="1">
        <v>44506</v>
      </c>
      <c r="S2019" t="s">
        <v>773</v>
      </c>
      <c r="T2019" t="s">
        <v>119</v>
      </c>
      <c r="U2019" t="s">
        <v>60</v>
      </c>
      <c r="V2019" t="s">
        <v>177</v>
      </c>
      <c r="W2019">
        <v>1467</v>
      </c>
      <c r="X2019" t="s">
        <v>2706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44602</v>
      </c>
      <c r="AW2019" s="106">
        <v>3.5</v>
      </c>
      <c r="AX2019" s="40">
        <f>VLOOKUP(dummy_data!$AU2019,dummy_oppeained!B:C,2,0)</f>
        <v>2</v>
      </c>
      <c r="AY2019" s="22" t="str">
        <f>VLOOKUP(AT2019,dummy_oppeained!B:D,3,0)</f>
        <v>arvestus (mitteeristav)</v>
      </c>
      <c r="AZ2019" s="72" t="str">
        <f>VLOOKUP(AS:AS,hinded_abi!B:D,3,0)</f>
        <v>NULL</v>
      </c>
      <c r="BA2019" s="26" t="str">
        <f t="shared" si="93"/>
        <v/>
      </c>
      <c r="BB2019" s="27">
        <f t="shared" si="94"/>
        <v>0</v>
      </c>
      <c r="BC2019" s="95" t="str">
        <f t="shared" si="95"/>
        <v>S00045_39211226046_õppeaine47_44602</v>
      </c>
      <c r="BD2019" s="99">
        <f>COUNTIF($BC$2:BC2019, BC2019)</f>
        <v>2</v>
      </c>
    </row>
    <row r="2020" spans="1:56" hidden="1" x14ac:dyDescent="0.25">
      <c r="A2020" t="s">
        <v>345</v>
      </c>
      <c r="B2020" t="s">
        <v>277</v>
      </c>
      <c r="C2020" t="s">
        <v>291</v>
      </c>
      <c r="D2020" t="s">
        <v>884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3">
        <v>45067</v>
      </c>
      <c r="N2020" s="18" t="s">
        <v>316</v>
      </c>
      <c r="O2020" t="s">
        <v>55</v>
      </c>
      <c r="P2020" t="s">
        <v>955</v>
      </c>
      <c r="Q2020" t="s">
        <v>117</v>
      </c>
      <c r="R2020" s="1">
        <v>44506</v>
      </c>
      <c r="S2020" t="s">
        <v>773</v>
      </c>
      <c r="T2020" t="s">
        <v>119</v>
      </c>
      <c r="U2020" t="s">
        <v>60</v>
      </c>
      <c r="V2020" t="s">
        <v>177</v>
      </c>
      <c r="W2020">
        <v>1467</v>
      </c>
      <c r="X2020" t="s">
        <v>2706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45179</v>
      </c>
      <c r="AW2020" s="106">
        <v>3.5</v>
      </c>
      <c r="AX2020" s="15">
        <f>VLOOKUP(dummy_data!$AU2020,dummy_oppeained!B:C,2,0)</f>
        <v>5</v>
      </c>
      <c r="AY2020" s="22" t="str">
        <f>VLOOKUP(AT2020,dummy_oppeained!B:D,3,0)</f>
        <v>hindeline arvestus (eristav hindamine)</v>
      </c>
      <c r="AZ2020" s="72">
        <f>VLOOKUP(AS:AS,hinded_abi!B:D,3,0)</f>
        <v>4</v>
      </c>
      <c r="BA2020" s="26">
        <f t="shared" si="93"/>
        <v>20</v>
      </c>
      <c r="BB2020" s="27">
        <f t="shared" si="94"/>
        <v>5</v>
      </c>
      <c r="BC2020" s="95" t="str">
        <f t="shared" si="95"/>
        <v>S00045_39211226046_õppeaine25_45179</v>
      </c>
      <c r="BD2020" s="99">
        <f>COUNTIF($BC$2:BC2020, BC2020)</f>
        <v>2</v>
      </c>
    </row>
    <row r="2021" spans="1:56" hidden="1" x14ac:dyDescent="0.25">
      <c r="A2021" t="s">
        <v>345</v>
      </c>
      <c r="B2021" t="s">
        <v>277</v>
      </c>
      <c r="C2021" t="s">
        <v>291</v>
      </c>
      <c r="D2021" t="s">
        <v>884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3">
        <v>45067</v>
      </c>
      <c r="N2021" s="18" t="s">
        <v>316</v>
      </c>
      <c r="O2021" t="s">
        <v>55</v>
      </c>
      <c r="P2021" t="s">
        <v>955</v>
      </c>
      <c r="Q2021" t="s">
        <v>117</v>
      </c>
      <c r="R2021" s="1">
        <v>44506</v>
      </c>
      <c r="S2021" t="s">
        <v>773</v>
      </c>
      <c r="T2021" t="s">
        <v>119</v>
      </c>
      <c r="U2021" t="s">
        <v>60</v>
      </c>
      <c r="V2021" t="s">
        <v>177</v>
      </c>
      <c r="W2021">
        <v>1467</v>
      </c>
      <c r="X2021" t="s">
        <v>2706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45698</v>
      </c>
      <c r="AW2021" s="106">
        <v>3.5</v>
      </c>
      <c r="AX2021" s="40">
        <f>VLOOKUP(dummy_data!$AU2021,dummy_oppeained!B:C,2,0)</f>
        <v>3</v>
      </c>
      <c r="AY2021" s="22" t="str">
        <f>VLOOKUP(AT2021,dummy_oppeained!B:D,3,0)</f>
        <v>arvestus (mitteeristav)</v>
      </c>
      <c r="AZ2021" s="72" t="str">
        <f>VLOOKUP(AS:AS,hinded_abi!B:D,3,0)</f>
        <v>NULL</v>
      </c>
      <c r="BA2021" s="26" t="str">
        <f t="shared" si="93"/>
        <v/>
      </c>
      <c r="BB2021" s="27">
        <f t="shared" si="94"/>
        <v>0</v>
      </c>
      <c r="BC2021" s="95" t="str">
        <f t="shared" si="95"/>
        <v>S00045_39211226046_õppeaine1_45698</v>
      </c>
      <c r="BD2021" s="99">
        <f>COUNTIF($BC$2:BC2021, BC2021)</f>
        <v>2</v>
      </c>
    </row>
    <row r="2022" spans="1:56" hidden="1" x14ac:dyDescent="0.25">
      <c r="A2022" t="s">
        <v>345</v>
      </c>
      <c r="B2022" t="s">
        <v>277</v>
      </c>
      <c r="C2022" t="s">
        <v>291</v>
      </c>
      <c r="D2022" t="s">
        <v>884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3">
        <v>45067</v>
      </c>
      <c r="N2022" s="18" t="s">
        <v>316</v>
      </c>
      <c r="O2022" t="s">
        <v>55</v>
      </c>
      <c r="P2022" t="s">
        <v>955</v>
      </c>
      <c r="Q2022" t="s">
        <v>117</v>
      </c>
      <c r="R2022" s="1">
        <v>44506</v>
      </c>
      <c r="S2022" t="s">
        <v>773</v>
      </c>
      <c r="T2022" t="s">
        <v>119</v>
      </c>
      <c r="U2022" t="s">
        <v>60</v>
      </c>
      <c r="V2022" t="s">
        <v>177</v>
      </c>
      <c r="W2022">
        <v>1467</v>
      </c>
      <c r="X2022" t="s">
        <v>2706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44449</v>
      </c>
      <c r="AW2022" s="106">
        <v>3.5</v>
      </c>
      <c r="AX2022" s="15">
        <f>VLOOKUP(dummy_data!$AU2022,dummy_oppeained!B:C,2,0)</f>
        <v>3</v>
      </c>
      <c r="AY2022" s="22" t="str">
        <f>VLOOKUP(AT2022,dummy_oppeained!B:D,3,0)</f>
        <v>arvestus (mitteeristav)</v>
      </c>
      <c r="AZ2022" s="72" t="str">
        <f>VLOOKUP(AS:AS,hinded_abi!B:D,3,0)</f>
        <v>NULL</v>
      </c>
      <c r="BA2022" s="26" t="str">
        <f t="shared" si="93"/>
        <v/>
      </c>
      <c r="BB2022" s="27">
        <f t="shared" si="94"/>
        <v>0</v>
      </c>
      <c r="BC2022" s="95" t="str">
        <f t="shared" si="95"/>
        <v>S00045_39211226046_õppeaine48_44449</v>
      </c>
      <c r="BD2022" s="99">
        <f>COUNTIF($BC$2:BC2022, BC2022)</f>
        <v>2</v>
      </c>
    </row>
    <row r="2023" spans="1:56" hidden="1" x14ac:dyDescent="0.25">
      <c r="A2023" t="s">
        <v>345</v>
      </c>
      <c r="B2023" t="s">
        <v>277</v>
      </c>
      <c r="C2023" t="s">
        <v>291</v>
      </c>
      <c r="D2023" t="s">
        <v>884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3">
        <v>45067</v>
      </c>
      <c r="N2023" s="18" t="s">
        <v>316</v>
      </c>
      <c r="O2023" t="s">
        <v>55</v>
      </c>
      <c r="P2023" t="s">
        <v>955</v>
      </c>
      <c r="Q2023" t="s">
        <v>117</v>
      </c>
      <c r="R2023" s="1">
        <v>44506</v>
      </c>
      <c r="S2023" t="s">
        <v>773</v>
      </c>
      <c r="T2023" t="s">
        <v>119</v>
      </c>
      <c r="U2023" t="s">
        <v>60</v>
      </c>
      <c r="V2023" t="s">
        <v>177</v>
      </c>
      <c r="W2023">
        <v>1467</v>
      </c>
      <c r="X2023" t="s">
        <v>2706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45545</v>
      </c>
      <c r="AW2023" s="106">
        <v>3.5</v>
      </c>
      <c r="AX2023" s="40">
        <f>VLOOKUP(dummy_data!$AU2023,dummy_oppeained!B:C,2,0)</f>
        <v>9</v>
      </c>
      <c r="AY2023" s="22" t="str">
        <f>VLOOKUP(AT2023,dummy_oppeained!B:D,3,0)</f>
        <v>eksam (eristav hindamine)</v>
      </c>
      <c r="AZ2023" s="72">
        <f>VLOOKUP(AS:AS,hinded_abi!B:D,3,0)</f>
        <v>0</v>
      </c>
      <c r="BA2023" s="26">
        <f t="shared" si="93"/>
        <v>0</v>
      </c>
      <c r="BB2023" s="27">
        <f t="shared" si="94"/>
        <v>9</v>
      </c>
      <c r="BC2023" s="95" t="str">
        <f t="shared" si="95"/>
        <v>S00045_39211226046_õppeaine10_45545</v>
      </c>
      <c r="BD2023" s="99">
        <f>COUNTIF($BC$2:BC2023, BC2023)</f>
        <v>2</v>
      </c>
    </row>
    <row r="2024" spans="1:56" hidden="1" x14ac:dyDescent="0.25">
      <c r="A2024" t="s">
        <v>345</v>
      </c>
      <c r="B2024" t="s">
        <v>277</v>
      </c>
      <c r="C2024" t="s">
        <v>291</v>
      </c>
      <c r="D2024" t="s">
        <v>884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3">
        <v>45067</v>
      </c>
      <c r="N2024" s="18" t="s">
        <v>316</v>
      </c>
      <c r="O2024" t="s">
        <v>55</v>
      </c>
      <c r="P2024" t="s">
        <v>955</v>
      </c>
      <c r="Q2024" t="s">
        <v>117</v>
      </c>
      <c r="R2024" s="1">
        <v>44506</v>
      </c>
      <c r="S2024" t="s">
        <v>773</v>
      </c>
      <c r="T2024" t="s">
        <v>119</v>
      </c>
      <c r="U2024" t="s">
        <v>60</v>
      </c>
      <c r="V2024" t="s">
        <v>177</v>
      </c>
      <c r="W2024">
        <v>1467</v>
      </c>
      <c r="X2024" t="s">
        <v>2706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44084</v>
      </c>
      <c r="AW2024" s="106">
        <v>3.5</v>
      </c>
      <c r="AX2024" s="15">
        <f>VLOOKUP(dummy_data!$AU2024,dummy_oppeained!B:C,2,0)</f>
        <v>3</v>
      </c>
      <c r="AY2024" s="22" t="str">
        <f>VLOOKUP(AT2024,dummy_oppeained!B:D,3,0)</f>
        <v>arvestus (mitteeristav)</v>
      </c>
      <c r="AZ2024" s="72">
        <f>VLOOKUP(AS:AS,hinded_abi!B:D,3,0)</f>
        <v>0</v>
      </c>
      <c r="BA2024" s="26">
        <f t="shared" si="93"/>
        <v>0</v>
      </c>
      <c r="BB2024" s="27">
        <f t="shared" si="94"/>
        <v>0</v>
      </c>
      <c r="BC2024" s="95" t="str">
        <f t="shared" si="95"/>
        <v>S00045_39211226046_õppeaine3_44084</v>
      </c>
      <c r="BD2024" s="99">
        <f>COUNTIF($BC$2:BC2024, BC2024)</f>
        <v>2</v>
      </c>
    </row>
    <row r="2025" spans="1:56" hidden="1" x14ac:dyDescent="0.25">
      <c r="A2025" t="s">
        <v>345</v>
      </c>
      <c r="B2025" t="s">
        <v>277</v>
      </c>
      <c r="C2025" t="s">
        <v>291</v>
      </c>
      <c r="D2025" t="s">
        <v>884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3">
        <v>45067</v>
      </c>
      <c r="N2025" s="18" t="s">
        <v>316</v>
      </c>
      <c r="O2025" t="s">
        <v>55</v>
      </c>
      <c r="P2025" t="s">
        <v>955</v>
      </c>
      <c r="Q2025" t="s">
        <v>117</v>
      </c>
      <c r="R2025" s="1">
        <v>44506</v>
      </c>
      <c r="S2025" t="s">
        <v>773</v>
      </c>
      <c r="T2025" t="s">
        <v>119</v>
      </c>
      <c r="U2025" t="s">
        <v>60</v>
      </c>
      <c r="V2025" t="s">
        <v>177</v>
      </c>
      <c r="W2025">
        <v>1467</v>
      </c>
      <c r="X2025" t="s">
        <v>2706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45332</v>
      </c>
      <c r="AW2025" s="106">
        <v>3.5</v>
      </c>
      <c r="AX2025" s="40">
        <f>VLOOKUP(dummy_data!$AU2025,dummy_oppeained!B:C,2,0)</f>
        <v>5</v>
      </c>
      <c r="AY2025" s="22" t="str">
        <f>VLOOKUP(AT2025,dummy_oppeained!B:D,3,0)</f>
        <v>hindeline arvestus (eristav hindamine)</v>
      </c>
      <c r="AZ2025" s="72">
        <f>VLOOKUP(AS:AS,hinded_abi!B:D,3,0)</f>
        <v>1</v>
      </c>
      <c r="BA2025" s="26">
        <f t="shared" si="93"/>
        <v>5</v>
      </c>
      <c r="BB2025" s="27">
        <f t="shared" si="94"/>
        <v>5</v>
      </c>
      <c r="BC2025" s="95" t="str">
        <f t="shared" si="95"/>
        <v>S00045_39211226046_õppeaine81_45332</v>
      </c>
      <c r="BD2025" s="99">
        <f>COUNTIF($BC$2:BC2025, BC2025)</f>
        <v>2</v>
      </c>
    </row>
    <row r="2026" spans="1:56" hidden="1" x14ac:dyDescent="0.25">
      <c r="A2026" t="s">
        <v>347</v>
      </c>
      <c r="B2026" t="s">
        <v>242</v>
      </c>
      <c r="C2026" t="s">
        <v>174</v>
      </c>
      <c r="D2026" t="s">
        <v>876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0">
        <v>45708</v>
      </c>
      <c r="M2026" s="33">
        <v>45577</v>
      </c>
      <c r="N2026" s="18" t="s">
        <v>299</v>
      </c>
      <c r="O2026" t="s">
        <v>55</v>
      </c>
      <c r="P2026" t="s">
        <v>939</v>
      </c>
      <c r="Q2026" t="s">
        <v>57</v>
      </c>
      <c r="R2026" s="1">
        <v>44771</v>
      </c>
      <c r="S2026" t="s">
        <v>773</v>
      </c>
      <c r="T2026" t="s">
        <v>119</v>
      </c>
      <c r="U2026" t="s">
        <v>60</v>
      </c>
      <c r="V2026" t="s">
        <v>300</v>
      </c>
      <c r="W2026">
        <v>1470</v>
      </c>
      <c r="X2026" t="s">
        <v>2706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45698</v>
      </c>
      <c r="AW2026" s="106">
        <v>4.5</v>
      </c>
      <c r="AX2026" s="40">
        <f>VLOOKUP(dummy_data!$AU2026,dummy_oppeained!B:C,2,0)</f>
        <v>6</v>
      </c>
      <c r="AY2026" s="22" t="str">
        <f>VLOOKUP(AT2026,dummy_oppeained!B:D,3,0)</f>
        <v>hindeline arvestus (eristav hindamine)</v>
      </c>
      <c r="AZ2026" s="72">
        <f>VLOOKUP(AS:AS,hinded_abi!B:D,3,0)</f>
        <v>1</v>
      </c>
      <c r="BA2026" s="26">
        <f t="shared" si="93"/>
        <v>6</v>
      </c>
      <c r="BB2026" s="27">
        <f t="shared" si="94"/>
        <v>6</v>
      </c>
      <c r="BC2026" s="95" t="str">
        <f t="shared" si="95"/>
        <v>S00047_32305255508_õppeaine58_45698</v>
      </c>
      <c r="BD2026" s="99">
        <f>COUNTIF($BC$2:BC2026, BC2026)</f>
        <v>2</v>
      </c>
    </row>
    <row r="2027" spans="1:56" hidden="1" x14ac:dyDescent="0.25">
      <c r="A2027" t="s">
        <v>347</v>
      </c>
      <c r="B2027" t="s">
        <v>242</v>
      </c>
      <c r="C2027" t="s">
        <v>174</v>
      </c>
      <c r="D2027" t="s">
        <v>876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0">
        <v>45708</v>
      </c>
      <c r="M2027" s="33">
        <v>45577</v>
      </c>
      <c r="N2027" s="18" t="s">
        <v>299</v>
      </c>
      <c r="O2027" t="s">
        <v>55</v>
      </c>
      <c r="P2027" t="s">
        <v>939</v>
      </c>
      <c r="Q2027" t="s">
        <v>57</v>
      </c>
      <c r="R2027" s="1">
        <v>44771</v>
      </c>
      <c r="S2027" t="s">
        <v>773</v>
      </c>
      <c r="T2027" t="s">
        <v>119</v>
      </c>
      <c r="U2027" t="s">
        <v>60</v>
      </c>
      <c r="V2027" t="s">
        <v>300</v>
      </c>
      <c r="W2027">
        <v>1470</v>
      </c>
      <c r="X2027" t="s">
        <v>2706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44602</v>
      </c>
      <c r="AW2027" s="106">
        <v>4.5</v>
      </c>
      <c r="AX2027" s="15">
        <f>VLOOKUP(dummy_data!$AU2027,dummy_oppeained!B:C,2,0)</f>
        <v>5</v>
      </c>
      <c r="AY2027" s="22" t="str">
        <f>VLOOKUP(AT2027,dummy_oppeained!B:D,3,0)</f>
        <v>hindeline arvestus (eristav hindamine)</v>
      </c>
      <c r="AZ2027" s="72">
        <f>VLOOKUP(AS:AS,hinded_abi!B:D,3,0)</f>
        <v>0</v>
      </c>
      <c r="BA2027" s="26">
        <f t="shared" si="93"/>
        <v>0</v>
      </c>
      <c r="BB2027" s="27">
        <f t="shared" si="94"/>
        <v>5</v>
      </c>
      <c r="BC2027" s="95" t="str">
        <f t="shared" si="95"/>
        <v>S00047_32305255508_õppeaine40_44602</v>
      </c>
      <c r="BD2027" s="99">
        <f>COUNTIF($BC$2:BC2027, BC2027)</f>
        <v>2</v>
      </c>
    </row>
    <row r="2028" spans="1:56" hidden="1" x14ac:dyDescent="0.25">
      <c r="A2028" t="s">
        <v>347</v>
      </c>
      <c r="B2028" t="s">
        <v>242</v>
      </c>
      <c r="C2028" t="s">
        <v>174</v>
      </c>
      <c r="D2028" t="s">
        <v>876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0">
        <v>45708</v>
      </c>
      <c r="M2028" s="33">
        <v>45577</v>
      </c>
      <c r="N2028" s="18" t="s">
        <v>299</v>
      </c>
      <c r="O2028" t="s">
        <v>55</v>
      </c>
      <c r="P2028" t="s">
        <v>939</v>
      </c>
      <c r="Q2028" t="s">
        <v>57</v>
      </c>
      <c r="R2028" s="1">
        <v>44771</v>
      </c>
      <c r="S2028" t="s">
        <v>773</v>
      </c>
      <c r="T2028" t="s">
        <v>119</v>
      </c>
      <c r="U2028" t="s">
        <v>60</v>
      </c>
      <c r="V2028" t="s">
        <v>300</v>
      </c>
      <c r="W2028">
        <v>1470</v>
      </c>
      <c r="X2028" t="s">
        <v>2706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44814</v>
      </c>
      <c r="AW2028" s="106">
        <v>4.5</v>
      </c>
      <c r="AX2028" s="40">
        <f>VLOOKUP(dummy_data!$AU2028,dummy_oppeained!B:C,2,0)</f>
        <v>3</v>
      </c>
      <c r="AY2028" s="22" t="str">
        <f>VLOOKUP(AT2028,dummy_oppeained!B:D,3,0)</f>
        <v>arvestus (mitteeristav)</v>
      </c>
      <c r="AZ2028" s="72" t="str">
        <f>VLOOKUP(AS:AS,hinded_abi!B:D,3,0)</f>
        <v>NULL</v>
      </c>
      <c r="BA2028" s="26" t="str">
        <f t="shared" si="93"/>
        <v/>
      </c>
      <c r="BB2028" s="27">
        <f t="shared" si="94"/>
        <v>0</v>
      </c>
      <c r="BC2028" s="95" t="str">
        <f t="shared" si="95"/>
        <v>S00047_32305255508_õppeaine31_44814</v>
      </c>
      <c r="BD2028" s="99">
        <f>COUNTIF($BC$2:BC2028, BC2028)</f>
        <v>2</v>
      </c>
    </row>
    <row r="2029" spans="1:56" hidden="1" x14ac:dyDescent="0.25">
      <c r="A2029" t="s">
        <v>347</v>
      </c>
      <c r="B2029" t="s">
        <v>242</v>
      </c>
      <c r="C2029" t="s">
        <v>174</v>
      </c>
      <c r="D2029" t="s">
        <v>876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0">
        <v>45708</v>
      </c>
      <c r="M2029" s="33">
        <v>45577</v>
      </c>
      <c r="N2029" s="18" t="s">
        <v>299</v>
      </c>
      <c r="O2029" t="s">
        <v>55</v>
      </c>
      <c r="P2029" t="s">
        <v>939</v>
      </c>
      <c r="Q2029" t="s">
        <v>57</v>
      </c>
      <c r="R2029" s="1">
        <v>44771</v>
      </c>
      <c r="S2029" t="s">
        <v>773</v>
      </c>
      <c r="T2029" t="s">
        <v>119</v>
      </c>
      <c r="U2029" t="s">
        <v>60</v>
      </c>
      <c r="V2029" t="s">
        <v>300</v>
      </c>
      <c r="W2029">
        <v>1470</v>
      </c>
      <c r="X2029" t="s">
        <v>2706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44084</v>
      </c>
      <c r="AW2029" s="106">
        <v>4.5</v>
      </c>
      <c r="AX2029" s="15">
        <f>VLOOKUP(dummy_data!$AU2029,dummy_oppeained!B:C,2,0)</f>
        <v>6</v>
      </c>
      <c r="AY2029" s="22" t="str">
        <f>VLOOKUP(AT2029,dummy_oppeained!B:D,3,0)</f>
        <v>hindeline arvestus (eristav hindamine)</v>
      </c>
      <c r="AZ2029" s="72">
        <f>VLOOKUP(AS:AS,hinded_abi!B:D,3,0)</f>
        <v>2</v>
      </c>
      <c r="BA2029" s="26">
        <f t="shared" si="93"/>
        <v>12</v>
      </c>
      <c r="BB2029" s="27">
        <f t="shared" si="94"/>
        <v>6</v>
      </c>
      <c r="BC2029" s="95" t="str">
        <f t="shared" si="95"/>
        <v>S00047_32305255508_õppeaine83_44084</v>
      </c>
      <c r="BD2029" s="99">
        <f>COUNTIF($BC$2:BC2029, BC2029)</f>
        <v>2</v>
      </c>
    </row>
    <row r="2030" spans="1:56" hidden="1" x14ac:dyDescent="0.25">
      <c r="A2030" t="s">
        <v>347</v>
      </c>
      <c r="B2030" t="s">
        <v>242</v>
      </c>
      <c r="C2030" t="s">
        <v>174</v>
      </c>
      <c r="D2030" t="s">
        <v>876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0">
        <v>45708</v>
      </c>
      <c r="M2030" s="33">
        <v>45577</v>
      </c>
      <c r="N2030" s="18" t="s">
        <v>299</v>
      </c>
      <c r="O2030" t="s">
        <v>55</v>
      </c>
      <c r="P2030" t="s">
        <v>939</v>
      </c>
      <c r="Q2030" t="s">
        <v>57</v>
      </c>
      <c r="R2030" s="1">
        <v>44771</v>
      </c>
      <c r="S2030" t="s">
        <v>773</v>
      </c>
      <c r="T2030" t="s">
        <v>119</v>
      </c>
      <c r="U2030" t="s">
        <v>60</v>
      </c>
      <c r="V2030" t="s">
        <v>300</v>
      </c>
      <c r="W2030">
        <v>1470</v>
      </c>
      <c r="X2030" t="s">
        <v>2706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44814</v>
      </c>
      <c r="AW2030" s="106">
        <v>4.5</v>
      </c>
      <c r="AX2030" s="40">
        <f>VLOOKUP(dummy_data!$AU2030,dummy_oppeained!B:C,2,0)</f>
        <v>3</v>
      </c>
      <c r="AY2030" s="22" t="str">
        <f>VLOOKUP(AT2030,dummy_oppeained!B:D,3,0)</f>
        <v>arvestus (mitteeristav)</v>
      </c>
      <c r="AZ2030" s="72" t="str">
        <f>VLOOKUP(AS:AS,hinded_abi!B:D,3,0)</f>
        <v>NULL</v>
      </c>
      <c r="BA2030" s="26" t="str">
        <f t="shared" si="93"/>
        <v/>
      </c>
      <c r="BB2030" s="27">
        <f t="shared" si="94"/>
        <v>0</v>
      </c>
      <c r="BC2030" s="95" t="str">
        <f t="shared" si="95"/>
        <v>S00047_32305255508_õppeaine57_44814</v>
      </c>
      <c r="BD2030" s="99">
        <f>COUNTIF($BC$2:BC2030, BC2030)</f>
        <v>2</v>
      </c>
    </row>
    <row r="2031" spans="1:56" hidden="1" x14ac:dyDescent="0.25">
      <c r="A2031" t="s">
        <v>347</v>
      </c>
      <c r="B2031" t="s">
        <v>242</v>
      </c>
      <c r="C2031" t="s">
        <v>174</v>
      </c>
      <c r="D2031" t="s">
        <v>876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0">
        <v>45708</v>
      </c>
      <c r="M2031" s="33">
        <v>45577</v>
      </c>
      <c r="N2031" s="18" t="s">
        <v>299</v>
      </c>
      <c r="O2031" t="s">
        <v>55</v>
      </c>
      <c r="P2031" t="s">
        <v>939</v>
      </c>
      <c r="Q2031" t="s">
        <v>57</v>
      </c>
      <c r="R2031" s="1">
        <v>44771</v>
      </c>
      <c r="S2031" t="s">
        <v>773</v>
      </c>
      <c r="T2031" t="s">
        <v>119</v>
      </c>
      <c r="U2031" t="s">
        <v>60</v>
      </c>
      <c r="V2031" t="s">
        <v>300</v>
      </c>
      <c r="W2031">
        <v>1470</v>
      </c>
      <c r="X2031" t="s">
        <v>2706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45179</v>
      </c>
      <c r="AW2031" s="106">
        <v>4.5</v>
      </c>
      <c r="AX2031" s="15">
        <f>VLOOKUP(dummy_data!$AU2031,dummy_oppeained!B:C,2,0)</f>
        <v>8</v>
      </c>
      <c r="AY2031" s="22" t="str">
        <f>VLOOKUP(AT2031,dummy_oppeained!B:D,3,0)</f>
        <v>eksam (eristav hindamine)</v>
      </c>
      <c r="AZ2031" s="72">
        <f>VLOOKUP(AS:AS,hinded_abi!B:D,3,0)</f>
        <v>2</v>
      </c>
      <c r="BA2031" s="26">
        <f t="shared" si="93"/>
        <v>16</v>
      </c>
      <c r="BB2031" s="27">
        <f t="shared" si="94"/>
        <v>8</v>
      </c>
      <c r="BC2031" s="95" t="str">
        <f t="shared" si="95"/>
        <v>S00047_32305255508_õppeaine23_45179</v>
      </c>
      <c r="BD2031" s="99">
        <f>COUNTIF($BC$2:BC2031, BC2031)</f>
        <v>2</v>
      </c>
    </row>
    <row r="2032" spans="1:56" hidden="1" x14ac:dyDescent="0.25">
      <c r="A2032" t="s">
        <v>347</v>
      </c>
      <c r="B2032" t="s">
        <v>242</v>
      </c>
      <c r="C2032" t="s">
        <v>174</v>
      </c>
      <c r="D2032" t="s">
        <v>876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0">
        <v>45708</v>
      </c>
      <c r="M2032" s="33">
        <v>45577</v>
      </c>
      <c r="N2032" s="18" t="s">
        <v>299</v>
      </c>
      <c r="O2032" t="s">
        <v>55</v>
      </c>
      <c r="P2032" t="s">
        <v>939</v>
      </c>
      <c r="Q2032" t="s">
        <v>57</v>
      </c>
      <c r="R2032" s="1">
        <v>44771</v>
      </c>
      <c r="S2032" t="s">
        <v>773</v>
      </c>
      <c r="T2032" t="s">
        <v>119</v>
      </c>
      <c r="U2032" t="s">
        <v>60</v>
      </c>
      <c r="V2032" t="s">
        <v>300</v>
      </c>
      <c r="W2032">
        <v>1470</v>
      </c>
      <c r="X2032" t="s">
        <v>2706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45332</v>
      </c>
      <c r="AW2032" s="106">
        <v>4.5</v>
      </c>
      <c r="AX2032" s="40">
        <f>VLOOKUP(dummy_data!$AU2032,dummy_oppeained!B:C,2,0)</f>
        <v>6</v>
      </c>
      <c r="AY2032" s="22" t="str">
        <f>VLOOKUP(AT2032,dummy_oppeained!B:D,3,0)</f>
        <v>hindeline arvestus (eristav hindamine)</v>
      </c>
      <c r="AZ2032" s="72">
        <f>VLOOKUP(AS:AS,hinded_abi!B:D,3,0)</f>
        <v>3</v>
      </c>
      <c r="BA2032" s="26">
        <f t="shared" si="93"/>
        <v>18</v>
      </c>
      <c r="BB2032" s="27">
        <f t="shared" si="94"/>
        <v>6</v>
      </c>
      <c r="BC2032" s="95" t="str">
        <f t="shared" si="95"/>
        <v>S00047_32305255508_õppeaine42_45332</v>
      </c>
      <c r="BD2032" s="99">
        <f>COUNTIF($BC$2:BC2032, BC2032)</f>
        <v>2</v>
      </c>
    </row>
    <row r="2033" spans="1:56" hidden="1" x14ac:dyDescent="0.25">
      <c r="A2033" t="s">
        <v>347</v>
      </c>
      <c r="B2033" t="s">
        <v>242</v>
      </c>
      <c r="C2033" t="s">
        <v>174</v>
      </c>
      <c r="D2033" t="s">
        <v>876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0">
        <v>45708</v>
      </c>
      <c r="M2033" s="33">
        <v>45577</v>
      </c>
      <c r="N2033" s="18" t="s">
        <v>299</v>
      </c>
      <c r="O2033" t="s">
        <v>55</v>
      </c>
      <c r="P2033" t="s">
        <v>939</v>
      </c>
      <c r="Q2033" t="s">
        <v>57</v>
      </c>
      <c r="R2033" s="1">
        <v>44771</v>
      </c>
      <c r="S2033" t="s">
        <v>773</v>
      </c>
      <c r="T2033" t="s">
        <v>119</v>
      </c>
      <c r="U2033" t="s">
        <v>60</v>
      </c>
      <c r="V2033" t="s">
        <v>300</v>
      </c>
      <c r="W2033">
        <v>1470</v>
      </c>
      <c r="X2033" t="s">
        <v>2706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44449</v>
      </c>
      <c r="AW2033" s="106">
        <v>4.5</v>
      </c>
      <c r="AX2033" s="15">
        <f>VLOOKUP(dummy_data!$AU2033,dummy_oppeained!B:C,2,0)</f>
        <v>5</v>
      </c>
      <c r="AY2033" s="22" t="str">
        <f>VLOOKUP(AT2033,dummy_oppeained!B:D,3,0)</f>
        <v>hindeline arvestus (eristav hindamine)</v>
      </c>
      <c r="AZ2033" s="72">
        <f>VLOOKUP(AS:AS,hinded_abi!B:D,3,0)</f>
        <v>5</v>
      </c>
      <c r="BA2033" s="26">
        <f t="shared" si="93"/>
        <v>25</v>
      </c>
      <c r="BB2033" s="27">
        <f t="shared" si="94"/>
        <v>5</v>
      </c>
      <c r="BC2033" s="95" t="str">
        <f t="shared" si="95"/>
        <v>S00047_32305255508_õppeaine95_44449</v>
      </c>
      <c r="BD2033" s="99">
        <f>COUNTIF($BC$2:BC2033, BC2033)</f>
        <v>2</v>
      </c>
    </row>
    <row r="2034" spans="1:56" hidden="1" x14ac:dyDescent="0.25">
      <c r="A2034" t="s">
        <v>347</v>
      </c>
      <c r="B2034" t="s">
        <v>242</v>
      </c>
      <c r="C2034" t="s">
        <v>174</v>
      </c>
      <c r="D2034" t="s">
        <v>876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0">
        <v>45708</v>
      </c>
      <c r="M2034" s="33">
        <v>45577</v>
      </c>
      <c r="N2034" s="18" t="s">
        <v>299</v>
      </c>
      <c r="O2034" t="s">
        <v>55</v>
      </c>
      <c r="P2034" t="s">
        <v>939</v>
      </c>
      <c r="Q2034" t="s">
        <v>57</v>
      </c>
      <c r="R2034" s="1">
        <v>44771</v>
      </c>
      <c r="S2034" t="s">
        <v>773</v>
      </c>
      <c r="T2034" t="s">
        <v>119</v>
      </c>
      <c r="U2034" t="s">
        <v>60</v>
      </c>
      <c r="V2034" t="s">
        <v>300</v>
      </c>
      <c r="W2034">
        <v>1470</v>
      </c>
      <c r="X2034" t="s">
        <v>2706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44967</v>
      </c>
      <c r="AW2034" s="106">
        <v>4.5</v>
      </c>
      <c r="AX2034" s="40">
        <f>VLOOKUP(dummy_data!$AU2034,dummy_oppeained!B:C,2,0)</f>
        <v>3</v>
      </c>
      <c r="AY2034" s="22" t="str">
        <f>VLOOKUP(AT2034,dummy_oppeained!B:D,3,0)</f>
        <v>arvestus (mitteeristav)</v>
      </c>
      <c r="AZ2034" s="72" t="str">
        <f>VLOOKUP(AS:AS,hinded_abi!B:D,3,0)</f>
        <v>NULL</v>
      </c>
      <c r="BA2034" s="26" t="str">
        <f t="shared" si="93"/>
        <v/>
      </c>
      <c r="BB2034" s="27">
        <f t="shared" si="94"/>
        <v>0</v>
      </c>
      <c r="BC2034" s="95" t="str">
        <f t="shared" si="95"/>
        <v>S00047_32305255508_õppeaine15_44967</v>
      </c>
      <c r="BD2034" s="99">
        <f>COUNTIF($BC$2:BC2034, BC2034)</f>
        <v>2</v>
      </c>
    </row>
    <row r="2035" spans="1:56" hidden="1" x14ac:dyDescent="0.25">
      <c r="A2035" t="s">
        <v>347</v>
      </c>
      <c r="B2035" t="s">
        <v>242</v>
      </c>
      <c r="C2035" t="s">
        <v>174</v>
      </c>
      <c r="D2035" t="s">
        <v>876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0">
        <v>45708</v>
      </c>
      <c r="M2035" s="33">
        <v>45577</v>
      </c>
      <c r="N2035" s="18" t="s">
        <v>299</v>
      </c>
      <c r="O2035" t="s">
        <v>55</v>
      </c>
      <c r="P2035" t="s">
        <v>939</v>
      </c>
      <c r="Q2035" t="s">
        <v>57</v>
      </c>
      <c r="R2035" s="1">
        <v>44771</v>
      </c>
      <c r="S2035" t="s">
        <v>773</v>
      </c>
      <c r="T2035" t="s">
        <v>119</v>
      </c>
      <c r="U2035" t="s">
        <v>60</v>
      </c>
      <c r="V2035" t="s">
        <v>300</v>
      </c>
      <c r="W2035">
        <v>1470</v>
      </c>
      <c r="X2035" t="s">
        <v>2706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44237</v>
      </c>
      <c r="AW2035" s="106">
        <v>4.5</v>
      </c>
      <c r="AX2035" s="15">
        <f>VLOOKUP(dummy_data!$AU2035,dummy_oppeained!B:C,2,0)</f>
        <v>6</v>
      </c>
      <c r="AY2035" s="22" t="str">
        <f>VLOOKUP(AT2035,dummy_oppeained!B:D,3,0)</f>
        <v>hindeline arvestus (eristav hindamine)</v>
      </c>
      <c r="AZ2035" s="72">
        <f>VLOOKUP(AS:AS,hinded_abi!B:D,3,0)</f>
        <v>0</v>
      </c>
      <c r="BA2035" s="26">
        <f t="shared" si="93"/>
        <v>0</v>
      </c>
      <c r="BB2035" s="27">
        <f t="shared" si="94"/>
        <v>6</v>
      </c>
      <c r="BC2035" s="95" t="str">
        <f t="shared" si="95"/>
        <v>S00047_32305255508_õppeaine70_44237</v>
      </c>
      <c r="BD2035" s="99">
        <f>COUNTIF($BC$2:BC2035, BC2035)</f>
        <v>2</v>
      </c>
    </row>
    <row r="2036" spans="1:56" hidden="1" x14ac:dyDescent="0.25">
      <c r="A2036" t="s">
        <v>347</v>
      </c>
      <c r="B2036" t="s">
        <v>242</v>
      </c>
      <c r="C2036" t="s">
        <v>174</v>
      </c>
      <c r="D2036" t="s">
        <v>876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0">
        <v>45708</v>
      </c>
      <c r="M2036" s="33">
        <v>45577</v>
      </c>
      <c r="N2036" s="18" t="s">
        <v>299</v>
      </c>
      <c r="O2036" t="s">
        <v>55</v>
      </c>
      <c r="P2036" t="s">
        <v>939</v>
      </c>
      <c r="Q2036" t="s">
        <v>57</v>
      </c>
      <c r="R2036" s="1">
        <v>44771</v>
      </c>
      <c r="S2036" t="s">
        <v>773</v>
      </c>
      <c r="T2036" t="s">
        <v>119</v>
      </c>
      <c r="U2036" t="s">
        <v>60</v>
      </c>
      <c r="V2036" t="s">
        <v>300</v>
      </c>
      <c r="W2036">
        <v>1470</v>
      </c>
      <c r="X2036" t="s">
        <v>2706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44967</v>
      </c>
      <c r="AW2036" s="106">
        <v>4.5</v>
      </c>
      <c r="AX2036" s="40">
        <f>VLOOKUP(dummy_data!$AU2036,dummy_oppeained!B:C,2,0)</f>
        <v>9</v>
      </c>
      <c r="AY2036" s="22" t="str">
        <f>VLOOKUP(AT2036,dummy_oppeained!B:D,3,0)</f>
        <v>eksam (eristav hindamine)</v>
      </c>
      <c r="AZ2036" s="72">
        <f>VLOOKUP(AS:AS,hinded_abi!B:D,3,0)</f>
        <v>1</v>
      </c>
      <c r="BA2036" s="26">
        <f t="shared" si="93"/>
        <v>9</v>
      </c>
      <c r="BB2036" s="27">
        <f t="shared" si="94"/>
        <v>9</v>
      </c>
      <c r="BC2036" s="95" t="str">
        <f t="shared" si="95"/>
        <v>S00047_32305255508_õppeaine66_44967</v>
      </c>
      <c r="BD2036" s="99">
        <f>COUNTIF($BC$2:BC2036, BC2036)</f>
        <v>2</v>
      </c>
    </row>
    <row r="2037" spans="1:56" hidden="1" x14ac:dyDescent="0.25">
      <c r="A2037" t="s">
        <v>347</v>
      </c>
      <c r="B2037" t="s">
        <v>242</v>
      </c>
      <c r="C2037" t="s">
        <v>174</v>
      </c>
      <c r="D2037" t="s">
        <v>876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0">
        <v>45708</v>
      </c>
      <c r="M2037" s="33">
        <v>45577</v>
      </c>
      <c r="N2037" s="18" t="s">
        <v>299</v>
      </c>
      <c r="O2037" t="s">
        <v>55</v>
      </c>
      <c r="P2037" t="s">
        <v>939</v>
      </c>
      <c r="Q2037" t="s">
        <v>57</v>
      </c>
      <c r="R2037" s="1">
        <v>44771</v>
      </c>
      <c r="S2037" t="s">
        <v>773</v>
      </c>
      <c r="T2037" t="s">
        <v>119</v>
      </c>
      <c r="U2037" t="s">
        <v>60</v>
      </c>
      <c r="V2037" t="s">
        <v>300</v>
      </c>
      <c r="W2037">
        <v>1470</v>
      </c>
      <c r="X2037" t="s">
        <v>2706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44602</v>
      </c>
      <c r="AW2037" s="106">
        <v>4.5</v>
      </c>
      <c r="AX2037" s="15">
        <f>VLOOKUP(dummy_data!$AU2037,dummy_oppeained!B:C,2,0)</f>
        <v>2</v>
      </c>
      <c r="AY2037" s="22" t="str">
        <f>VLOOKUP(AT2037,dummy_oppeained!B:D,3,0)</f>
        <v>arvestus (mitteeristav)</v>
      </c>
      <c r="AZ2037" s="72">
        <f>VLOOKUP(AS:AS,hinded_abi!B:D,3,0)</f>
        <v>0</v>
      </c>
      <c r="BA2037" s="26">
        <f t="shared" si="93"/>
        <v>0</v>
      </c>
      <c r="BB2037" s="27">
        <f t="shared" si="94"/>
        <v>0</v>
      </c>
      <c r="BC2037" s="95" t="str">
        <f t="shared" si="95"/>
        <v>S00047_32305255508_õppeaine60_44602</v>
      </c>
      <c r="BD2037" s="99">
        <f>COUNTIF($BC$2:BC2037, BC2037)</f>
        <v>2</v>
      </c>
    </row>
    <row r="2038" spans="1:56" hidden="1" x14ac:dyDescent="0.25">
      <c r="A2038" t="s">
        <v>347</v>
      </c>
      <c r="B2038" t="s">
        <v>242</v>
      </c>
      <c r="C2038" t="s">
        <v>174</v>
      </c>
      <c r="D2038" t="s">
        <v>876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0">
        <v>45708</v>
      </c>
      <c r="M2038" s="33">
        <v>45577</v>
      </c>
      <c r="N2038" s="18" t="s">
        <v>299</v>
      </c>
      <c r="O2038" t="s">
        <v>55</v>
      </c>
      <c r="P2038" t="s">
        <v>939</v>
      </c>
      <c r="Q2038" t="s">
        <v>57</v>
      </c>
      <c r="R2038" s="1">
        <v>44771</v>
      </c>
      <c r="S2038" t="s">
        <v>773</v>
      </c>
      <c r="T2038" t="s">
        <v>119</v>
      </c>
      <c r="U2038" t="s">
        <v>60</v>
      </c>
      <c r="V2038" t="s">
        <v>300</v>
      </c>
      <c r="W2038">
        <v>1470</v>
      </c>
      <c r="X2038" t="s">
        <v>2706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44237</v>
      </c>
      <c r="AW2038" s="106">
        <v>4.5</v>
      </c>
      <c r="AX2038" s="40">
        <f>VLOOKUP(dummy_data!$AU2038,dummy_oppeained!B:C,2,0)</f>
        <v>5</v>
      </c>
      <c r="AY2038" s="22" t="str">
        <f>VLOOKUP(AT2038,dummy_oppeained!B:D,3,0)</f>
        <v>hindeline arvestus (eristav hindamine)</v>
      </c>
      <c r="AZ2038" s="72">
        <f>VLOOKUP(AS:AS,hinded_abi!B:D,3,0)</f>
        <v>0</v>
      </c>
      <c r="BA2038" s="26">
        <f t="shared" si="93"/>
        <v>0</v>
      </c>
      <c r="BB2038" s="27">
        <f t="shared" si="94"/>
        <v>5</v>
      </c>
      <c r="BC2038" s="95" t="str">
        <f t="shared" si="95"/>
        <v>S00047_32305255508_õppeaine25_44237</v>
      </c>
      <c r="BD2038" s="99">
        <f>COUNTIF($BC$2:BC2038, BC2038)</f>
        <v>2</v>
      </c>
    </row>
    <row r="2039" spans="1:56" hidden="1" x14ac:dyDescent="0.25">
      <c r="A2039" t="s">
        <v>347</v>
      </c>
      <c r="B2039" t="s">
        <v>242</v>
      </c>
      <c r="C2039" t="s">
        <v>174</v>
      </c>
      <c r="D2039" t="s">
        <v>876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0">
        <v>45708</v>
      </c>
      <c r="M2039" s="33">
        <v>45577</v>
      </c>
      <c r="N2039" s="18" t="s">
        <v>299</v>
      </c>
      <c r="O2039" t="s">
        <v>55</v>
      </c>
      <c r="P2039" t="s">
        <v>939</v>
      </c>
      <c r="Q2039" t="s">
        <v>57</v>
      </c>
      <c r="R2039" s="1">
        <v>44771</v>
      </c>
      <c r="S2039" t="s">
        <v>773</v>
      </c>
      <c r="T2039" t="s">
        <v>119</v>
      </c>
      <c r="U2039" t="s">
        <v>60</v>
      </c>
      <c r="V2039" t="s">
        <v>300</v>
      </c>
      <c r="W2039">
        <v>1470</v>
      </c>
      <c r="X2039" t="s">
        <v>2706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45698</v>
      </c>
      <c r="AW2039" s="106">
        <v>4.5</v>
      </c>
      <c r="AX2039" s="15">
        <f>VLOOKUP(dummy_data!$AU2039,dummy_oppeained!B:C,2,0)</f>
        <v>6</v>
      </c>
      <c r="AY2039" s="22" t="str">
        <f>VLOOKUP(AT2039,dummy_oppeained!B:D,3,0)</f>
        <v>hindeline arvestus (eristav hindamine)</v>
      </c>
      <c r="AZ2039" s="72">
        <f>VLOOKUP(AS:AS,hinded_abi!B:D,3,0)</f>
        <v>2</v>
      </c>
      <c r="BA2039" s="26">
        <f t="shared" si="93"/>
        <v>12</v>
      </c>
      <c r="BB2039" s="27">
        <f t="shared" si="94"/>
        <v>6</v>
      </c>
      <c r="BC2039" s="95" t="str">
        <f t="shared" si="95"/>
        <v>S00047_32305255508_õppeaine92_45698</v>
      </c>
      <c r="BD2039" s="99">
        <f>COUNTIF($BC$2:BC2039, BC2039)</f>
        <v>2</v>
      </c>
    </row>
    <row r="2040" spans="1:56" hidden="1" x14ac:dyDescent="0.25">
      <c r="A2040" t="s">
        <v>347</v>
      </c>
      <c r="B2040" t="s">
        <v>242</v>
      </c>
      <c r="C2040" t="s">
        <v>174</v>
      </c>
      <c r="D2040" t="s">
        <v>876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0">
        <v>45708</v>
      </c>
      <c r="M2040" s="33">
        <v>45577</v>
      </c>
      <c r="N2040" s="18" t="s">
        <v>299</v>
      </c>
      <c r="O2040" t="s">
        <v>55</v>
      </c>
      <c r="P2040" t="s">
        <v>939</v>
      </c>
      <c r="Q2040" t="s">
        <v>57</v>
      </c>
      <c r="R2040" s="1">
        <v>44771</v>
      </c>
      <c r="S2040" t="s">
        <v>773</v>
      </c>
      <c r="T2040" t="s">
        <v>119</v>
      </c>
      <c r="U2040" t="s">
        <v>60</v>
      </c>
      <c r="V2040" t="s">
        <v>300</v>
      </c>
      <c r="W2040">
        <v>1470</v>
      </c>
      <c r="X2040" t="s">
        <v>2706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44967</v>
      </c>
      <c r="AW2040" s="106">
        <v>4.5</v>
      </c>
      <c r="AX2040" s="40">
        <f>VLOOKUP(dummy_data!$AU2040,dummy_oppeained!B:C,2,0)</f>
        <v>2</v>
      </c>
      <c r="AY2040" s="22" t="str">
        <f>VLOOKUP(AT2040,dummy_oppeained!B:D,3,0)</f>
        <v>arvestus (mitteeristav)</v>
      </c>
      <c r="AZ2040" s="72" t="str">
        <f>VLOOKUP(AS:AS,hinded_abi!B:D,3,0)</f>
        <v>NULL</v>
      </c>
      <c r="BA2040" s="26" t="str">
        <f t="shared" si="93"/>
        <v/>
      </c>
      <c r="BB2040" s="27">
        <f t="shared" si="94"/>
        <v>0</v>
      </c>
      <c r="BC2040" s="95" t="str">
        <f t="shared" si="95"/>
        <v>S00047_32305255508_õppeaine4_44967</v>
      </c>
      <c r="BD2040" s="99">
        <f>COUNTIF($BC$2:BC2040, BC2040)</f>
        <v>2</v>
      </c>
    </row>
    <row r="2041" spans="1:56" hidden="1" x14ac:dyDescent="0.25">
      <c r="A2041" t="s">
        <v>347</v>
      </c>
      <c r="B2041" t="s">
        <v>242</v>
      </c>
      <c r="C2041" t="s">
        <v>174</v>
      </c>
      <c r="D2041" t="s">
        <v>876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0">
        <v>45708</v>
      </c>
      <c r="M2041" s="33">
        <v>45577</v>
      </c>
      <c r="N2041" s="18" t="s">
        <v>299</v>
      </c>
      <c r="O2041" t="s">
        <v>55</v>
      </c>
      <c r="P2041" t="s">
        <v>939</v>
      </c>
      <c r="Q2041" t="s">
        <v>57</v>
      </c>
      <c r="R2041" s="1">
        <v>44771</v>
      </c>
      <c r="S2041" t="s">
        <v>773</v>
      </c>
      <c r="T2041" t="s">
        <v>119</v>
      </c>
      <c r="U2041" t="s">
        <v>60</v>
      </c>
      <c r="V2041" t="s">
        <v>300</v>
      </c>
      <c r="W2041">
        <v>1470</v>
      </c>
      <c r="X2041" t="s">
        <v>2706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45910</v>
      </c>
      <c r="AW2041" s="106">
        <v>4.5</v>
      </c>
      <c r="AX2041" s="15">
        <f>VLOOKUP(dummy_data!$AU2041,dummy_oppeained!B:C,2,0)</f>
        <v>3</v>
      </c>
      <c r="AY2041" s="22" t="str">
        <f>VLOOKUP(AT2041,dummy_oppeained!B:D,3,0)</f>
        <v>arvestus (mitteeristav)</v>
      </c>
      <c r="AZ2041" s="72" t="str">
        <f>VLOOKUP(AS:AS,hinded_abi!B:D,3,0)</f>
        <v>NULL</v>
      </c>
      <c r="BA2041" s="26" t="str">
        <f t="shared" si="93"/>
        <v/>
      </c>
      <c r="BB2041" s="27">
        <f t="shared" si="94"/>
        <v>0</v>
      </c>
      <c r="BC2041" s="95" t="str">
        <f t="shared" si="95"/>
        <v>S00047_32305255508_õppeaine29_45910</v>
      </c>
      <c r="BD2041" s="99">
        <f>COUNTIF($BC$2:BC2041, BC2041)</f>
        <v>2</v>
      </c>
    </row>
    <row r="2042" spans="1:56" hidden="1" x14ac:dyDescent="0.25">
      <c r="A2042" t="s">
        <v>347</v>
      </c>
      <c r="B2042" t="s">
        <v>242</v>
      </c>
      <c r="C2042" t="s">
        <v>174</v>
      </c>
      <c r="D2042" t="s">
        <v>876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0">
        <v>45708</v>
      </c>
      <c r="M2042" s="33">
        <v>45577</v>
      </c>
      <c r="N2042" s="18" t="s">
        <v>299</v>
      </c>
      <c r="O2042" t="s">
        <v>55</v>
      </c>
      <c r="P2042" t="s">
        <v>939</v>
      </c>
      <c r="Q2042" t="s">
        <v>57</v>
      </c>
      <c r="R2042" s="1">
        <v>44771</v>
      </c>
      <c r="S2042" t="s">
        <v>773</v>
      </c>
      <c r="T2042" t="s">
        <v>119</v>
      </c>
      <c r="U2042" t="s">
        <v>60</v>
      </c>
      <c r="V2042" t="s">
        <v>300</v>
      </c>
      <c r="W2042">
        <v>1470</v>
      </c>
      <c r="X2042" t="s">
        <v>2706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44967</v>
      </c>
      <c r="AW2042" s="106">
        <v>4.5</v>
      </c>
      <c r="AX2042" s="40">
        <f>VLOOKUP(dummy_data!$AU2042,dummy_oppeained!B:C,2,0)</f>
        <v>3</v>
      </c>
      <c r="AY2042" s="22" t="str">
        <f>VLOOKUP(AT2042,dummy_oppeained!B:D,3,0)</f>
        <v>arvestus (mitteeristav)</v>
      </c>
      <c r="AZ2042" s="72" t="str">
        <f>VLOOKUP(AS:AS,hinded_abi!B:D,3,0)</f>
        <v>NULL</v>
      </c>
      <c r="BA2042" s="26" t="str">
        <f t="shared" si="93"/>
        <v/>
      </c>
      <c r="BB2042" s="27">
        <f t="shared" si="94"/>
        <v>0</v>
      </c>
      <c r="BC2042" s="95" t="str">
        <f t="shared" si="95"/>
        <v>S00047_32305255508_õppeaine91_44967</v>
      </c>
      <c r="BD2042" s="99">
        <f>COUNTIF($BC$2:BC2042, BC2042)</f>
        <v>2</v>
      </c>
    </row>
    <row r="2043" spans="1:56" hidden="1" x14ac:dyDescent="0.25">
      <c r="A2043" t="s">
        <v>347</v>
      </c>
      <c r="B2043" t="s">
        <v>242</v>
      </c>
      <c r="C2043" t="s">
        <v>174</v>
      </c>
      <c r="D2043" t="s">
        <v>876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0">
        <v>45708</v>
      </c>
      <c r="M2043" s="33">
        <v>45577</v>
      </c>
      <c r="N2043" s="18" t="s">
        <v>299</v>
      </c>
      <c r="O2043" t="s">
        <v>55</v>
      </c>
      <c r="P2043" t="s">
        <v>939</v>
      </c>
      <c r="Q2043" t="s">
        <v>57</v>
      </c>
      <c r="R2043" s="1">
        <v>44771</v>
      </c>
      <c r="S2043" t="s">
        <v>773</v>
      </c>
      <c r="T2043" t="s">
        <v>119</v>
      </c>
      <c r="U2043" t="s">
        <v>60</v>
      </c>
      <c r="V2043" t="s">
        <v>300</v>
      </c>
      <c r="W2043">
        <v>1470</v>
      </c>
      <c r="X2043" t="s">
        <v>2706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45179</v>
      </c>
      <c r="AW2043" s="106">
        <v>4.5</v>
      </c>
      <c r="AX2043" s="15">
        <f>VLOOKUP(dummy_data!$AU2043,dummy_oppeained!B:C,2,0)</f>
        <v>6</v>
      </c>
      <c r="AY2043" s="22" t="str">
        <f>VLOOKUP(AT2043,dummy_oppeained!B:D,3,0)</f>
        <v>hindeline arvestus (eristav hindamine)</v>
      </c>
      <c r="AZ2043" s="72">
        <f>VLOOKUP(AS:AS,hinded_abi!B:D,3,0)</f>
        <v>1</v>
      </c>
      <c r="BA2043" s="26">
        <f t="shared" si="93"/>
        <v>6</v>
      </c>
      <c r="BB2043" s="27">
        <f t="shared" si="94"/>
        <v>6</v>
      </c>
      <c r="BC2043" s="95" t="str">
        <f t="shared" si="95"/>
        <v>S00047_32305255508_õppeaine72_45179</v>
      </c>
      <c r="BD2043" s="99">
        <f>COUNTIF($BC$2:BC2043, BC2043)</f>
        <v>2</v>
      </c>
    </row>
    <row r="2044" spans="1:56" hidden="1" x14ac:dyDescent="0.25">
      <c r="A2044" t="s">
        <v>347</v>
      </c>
      <c r="B2044" t="s">
        <v>242</v>
      </c>
      <c r="C2044" t="s">
        <v>174</v>
      </c>
      <c r="D2044" t="s">
        <v>876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0">
        <v>45708</v>
      </c>
      <c r="M2044" s="33">
        <v>45577</v>
      </c>
      <c r="N2044" s="18" t="s">
        <v>299</v>
      </c>
      <c r="O2044" t="s">
        <v>55</v>
      </c>
      <c r="P2044" t="s">
        <v>939</v>
      </c>
      <c r="Q2044" t="s">
        <v>57</v>
      </c>
      <c r="R2044" s="1">
        <v>44771</v>
      </c>
      <c r="S2044" t="s">
        <v>773</v>
      </c>
      <c r="T2044" t="s">
        <v>119</v>
      </c>
      <c r="U2044" t="s">
        <v>60</v>
      </c>
      <c r="V2044" t="s">
        <v>300</v>
      </c>
      <c r="W2044">
        <v>1470</v>
      </c>
      <c r="X2044" t="s">
        <v>2706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45545</v>
      </c>
      <c r="AW2044" s="106">
        <v>4.5</v>
      </c>
      <c r="AX2044" s="40">
        <f>VLOOKUP(dummy_data!$AU2044,dummy_oppeained!B:C,2,0)</f>
        <v>6</v>
      </c>
      <c r="AY2044" s="22" t="str">
        <f>VLOOKUP(AT2044,dummy_oppeained!B:D,3,0)</f>
        <v>hindeline arvestus (eristav hindamine)</v>
      </c>
      <c r="AZ2044" s="72">
        <f>VLOOKUP(AS:AS,hinded_abi!B:D,3,0)</f>
        <v>1</v>
      </c>
      <c r="BA2044" s="26">
        <f t="shared" si="93"/>
        <v>6</v>
      </c>
      <c r="BB2044" s="27">
        <f t="shared" si="94"/>
        <v>6</v>
      </c>
      <c r="BC2044" s="95" t="str">
        <f t="shared" si="95"/>
        <v>S00047_32305255508_õppeaine44_45545</v>
      </c>
      <c r="BD2044" s="99">
        <f>COUNTIF($BC$2:BC2044, BC2044)</f>
        <v>2</v>
      </c>
    </row>
    <row r="2045" spans="1:56" hidden="1" x14ac:dyDescent="0.25">
      <c r="A2045" t="s">
        <v>347</v>
      </c>
      <c r="B2045" t="s">
        <v>242</v>
      </c>
      <c r="C2045" t="s">
        <v>174</v>
      </c>
      <c r="D2045" t="s">
        <v>876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0">
        <v>45708</v>
      </c>
      <c r="M2045" s="33">
        <v>45577</v>
      </c>
      <c r="N2045" s="18" t="s">
        <v>299</v>
      </c>
      <c r="O2045" t="s">
        <v>55</v>
      </c>
      <c r="P2045" t="s">
        <v>939</v>
      </c>
      <c r="Q2045" t="s">
        <v>57</v>
      </c>
      <c r="R2045" s="1">
        <v>44771</v>
      </c>
      <c r="S2045" t="s">
        <v>773</v>
      </c>
      <c r="T2045" t="s">
        <v>119</v>
      </c>
      <c r="U2045" t="s">
        <v>60</v>
      </c>
      <c r="V2045" t="s">
        <v>300</v>
      </c>
      <c r="W2045">
        <v>1470</v>
      </c>
      <c r="X2045" t="s">
        <v>2706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45545</v>
      </c>
      <c r="AW2045" s="106">
        <v>4.5</v>
      </c>
      <c r="AX2045" s="15">
        <f>VLOOKUP(dummy_data!$AU2045,dummy_oppeained!B:C,2,0)</f>
        <v>8</v>
      </c>
      <c r="AY2045" s="22" t="str">
        <f>VLOOKUP(AT2045,dummy_oppeained!B:D,3,0)</f>
        <v>eksam (eristav hindamine)</v>
      </c>
      <c r="AZ2045" s="72">
        <f>VLOOKUP(AS:AS,hinded_abi!B:D,3,0)</f>
        <v>5</v>
      </c>
      <c r="BA2045" s="26">
        <f t="shared" si="93"/>
        <v>40</v>
      </c>
      <c r="BB2045" s="27">
        <f t="shared" si="94"/>
        <v>8</v>
      </c>
      <c r="BC2045" s="95" t="str">
        <f t="shared" si="95"/>
        <v>S00047_32305255508_õppeaine9_45545</v>
      </c>
      <c r="BD2045" s="99">
        <f>COUNTIF($BC$2:BC2045, BC2045)</f>
        <v>2</v>
      </c>
    </row>
    <row r="2046" spans="1:56" hidden="1" x14ac:dyDescent="0.25">
      <c r="A2046" t="s">
        <v>347</v>
      </c>
      <c r="B2046" t="s">
        <v>242</v>
      </c>
      <c r="C2046" t="s">
        <v>174</v>
      </c>
      <c r="D2046" t="s">
        <v>876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0">
        <v>45708</v>
      </c>
      <c r="M2046" s="33">
        <v>45577</v>
      </c>
      <c r="N2046" s="18" t="s">
        <v>299</v>
      </c>
      <c r="O2046" t="s">
        <v>55</v>
      </c>
      <c r="P2046" t="s">
        <v>939</v>
      </c>
      <c r="Q2046" t="s">
        <v>57</v>
      </c>
      <c r="R2046" s="1">
        <v>44771</v>
      </c>
      <c r="S2046" t="s">
        <v>773</v>
      </c>
      <c r="T2046" t="s">
        <v>119</v>
      </c>
      <c r="U2046" t="s">
        <v>60</v>
      </c>
      <c r="V2046" t="s">
        <v>300</v>
      </c>
      <c r="W2046">
        <v>1470</v>
      </c>
      <c r="X2046" t="s">
        <v>2706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44237</v>
      </c>
      <c r="AW2046" s="106">
        <v>4.5</v>
      </c>
      <c r="AX2046" s="40">
        <f>VLOOKUP(dummy_data!$AU2046,dummy_oppeained!B:C,2,0)</f>
        <v>2</v>
      </c>
      <c r="AY2046" s="22" t="str">
        <f>VLOOKUP(AT2046,dummy_oppeained!B:D,3,0)</f>
        <v>arvestus (mitteeristav)</v>
      </c>
      <c r="AZ2046" s="72" t="str">
        <f>VLOOKUP(AS:AS,hinded_abi!B:D,3,0)</f>
        <v>NULL</v>
      </c>
      <c r="BA2046" s="26" t="str">
        <f t="shared" si="93"/>
        <v/>
      </c>
      <c r="BB2046" s="27">
        <f t="shared" si="94"/>
        <v>0</v>
      </c>
      <c r="BC2046" s="95" t="str">
        <f t="shared" si="95"/>
        <v>S00047_32305255508_õppeaine19_44237</v>
      </c>
      <c r="BD2046" s="99">
        <f>COUNTIF($BC$2:BC2046, BC2046)</f>
        <v>2</v>
      </c>
    </row>
    <row r="2047" spans="1:56" hidden="1" x14ac:dyDescent="0.25">
      <c r="A2047" t="s">
        <v>347</v>
      </c>
      <c r="B2047" t="s">
        <v>242</v>
      </c>
      <c r="C2047" t="s">
        <v>174</v>
      </c>
      <c r="D2047" t="s">
        <v>876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0">
        <v>45708</v>
      </c>
      <c r="M2047" s="33">
        <v>45577</v>
      </c>
      <c r="N2047" s="18" t="s">
        <v>299</v>
      </c>
      <c r="O2047" t="s">
        <v>55</v>
      </c>
      <c r="P2047" t="s">
        <v>939</v>
      </c>
      <c r="Q2047" t="s">
        <v>57</v>
      </c>
      <c r="R2047" s="1">
        <v>44771</v>
      </c>
      <c r="S2047" t="s">
        <v>773</v>
      </c>
      <c r="T2047" t="s">
        <v>119</v>
      </c>
      <c r="U2047" t="s">
        <v>60</v>
      </c>
      <c r="V2047" t="s">
        <v>300</v>
      </c>
      <c r="W2047">
        <v>1470</v>
      </c>
      <c r="X2047" t="s">
        <v>2706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44237</v>
      </c>
      <c r="AW2047" s="106">
        <v>4.5</v>
      </c>
      <c r="AX2047" s="15">
        <f>VLOOKUP(dummy_data!$AU2047,dummy_oppeained!B:C,2,0)</f>
        <v>5</v>
      </c>
      <c r="AY2047" s="22" t="str">
        <f>VLOOKUP(AT2047,dummy_oppeained!B:D,3,0)</f>
        <v>hindeline arvestus (eristav hindamine)</v>
      </c>
      <c r="AZ2047" s="72">
        <f>VLOOKUP(AS:AS,hinded_abi!B:D,3,0)</f>
        <v>2</v>
      </c>
      <c r="BA2047" s="26">
        <f t="shared" si="93"/>
        <v>10</v>
      </c>
      <c r="BB2047" s="27">
        <f t="shared" si="94"/>
        <v>5</v>
      </c>
      <c r="BC2047" s="95" t="str">
        <f t="shared" si="95"/>
        <v>S00047_32305255508_õppeaine81_44237</v>
      </c>
      <c r="BD2047" s="99">
        <f>COUNTIF($BC$2:BC2047, BC2047)</f>
        <v>2</v>
      </c>
    </row>
    <row r="2048" spans="1:56" hidden="1" x14ac:dyDescent="0.25">
      <c r="A2048" t="s">
        <v>347</v>
      </c>
      <c r="B2048" t="s">
        <v>242</v>
      </c>
      <c r="C2048" t="s">
        <v>174</v>
      </c>
      <c r="D2048" t="s">
        <v>876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0">
        <v>45708</v>
      </c>
      <c r="M2048" s="33">
        <v>45577</v>
      </c>
      <c r="N2048" s="18" t="s">
        <v>299</v>
      </c>
      <c r="O2048" t="s">
        <v>55</v>
      </c>
      <c r="P2048" t="s">
        <v>939</v>
      </c>
      <c r="Q2048" t="s">
        <v>57</v>
      </c>
      <c r="R2048" s="1">
        <v>44771</v>
      </c>
      <c r="S2048" t="s">
        <v>773</v>
      </c>
      <c r="T2048" t="s">
        <v>119</v>
      </c>
      <c r="U2048" t="s">
        <v>60</v>
      </c>
      <c r="V2048" t="s">
        <v>300</v>
      </c>
      <c r="W2048">
        <v>1470</v>
      </c>
      <c r="X2048" t="s">
        <v>2706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45545</v>
      </c>
      <c r="AW2048" s="106">
        <v>4.5</v>
      </c>
      <c r="AX2048" s="40">
        <f>VLOOKUP(dummy_data!$AU2048,dummy_oppeained!B:C,2,0)</f>
        <v>2</v>
      </c>
      <c r="AY2048" s="22" t="str">
        <f>VLOOKUP(AT2048,dummy_oppeained!B:D,3,0)</f>
        <v>arvestus (mitteeristav)</v>
      </c>
      <c r="AZ2048" s="72" t="str">
        <f>VLOOKUP(AS:AS,hinded_abi!B:D,3,0)</f>
        <v>NULL</v>
      </c>
      <c r="BA2048" s="26" t="str">
        <f t="shared" si="93"/>
        <v/>
      </c>
      <c r="BB2048" s="27">
        <f t="shared" si="94"/>
        <v>0</v>
      </c>
      <c r="BC2048" s="95" t="str">
        <f t="shared" si="95"/>
        <v>S00047_32305255508_õppeaine32_45545</v>
      </c>
      <c r="BD2048" s="99">
        <f>COUNTIF($BC$2:BC2048, BC2048)</f>
        <v>2</v>
      </c>
    </row>
    <row r="2049" spans="1:56" hidden="1" x14ac:dyDescent="0.25">
      <c r="A2049" t="s">
        <v>347</v>
      </c>
      <c r="B2049" t="s">
        <v>242</v>
      </c>
      <c r="C2049" t="s">
        <v>174</v>
      </c>
      <c r="D2049" t="s">
        <v>876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0">
        <v>45708</v>
      </c>
      <c r="M2049" s="33">
        <v>45577</v>
      </c>
      <c r="N2049" s="18" t="s">
        <v>299</v>
      </c>
      <c r="O2049" t="s">
        <v>55</v>
      </c>
      <c r="P2049" t="s">
        <v>939</v>
      </c>
      <c r="Q2049" t="s">
        <v>57</v>
      </c>
      <c r="R2049" s="1">
        <v>44771</v>
      </c>
      <c r="S2049" t="s">
        <v>773</v>
      </c>
      <c r="T2049" t="s">
        <v>119</v>
      </c>
      <c r="U2049" t="s">
        <v>60</v>
      </c>
      <c r="V2049" t="s">
        <v>300</v>
      </c>
      <c r="W2049">
        <v>1470</v>
      </c>
      <c r="X2049" t="s">
        <v>2706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44449</v>
      </c>
      <c r="AW2049" s="106">
        <v>4.5</v>
      </c>
      <c r="AX2049" s="15">
        <f>VLOOKUP(dummy_data!$AU2049,dummy_oppeained!B:C,2,0)</f>
        <v>6</v>
      </c>
      <c r="AY2049" s="22" t="str">
        <f>VLOOKUP(AT2049,dummy_oppeained!B:D,3,0)</f>
        <v>hindeline arvestus (eristav hindamine)</v>
      </c>
      <c r="AZ2049" s="72">
        <f>VLOOKUP(AS:AS,hinded_abi!B:D,3,0)</f>
        <v>2</v>
      </c>
      <c r="BA2049" s="26">
        <f t="shared" si="93"/>
        <v>12</v>
      </c>
      <c r="BB2049" s="27">
        <f t="shared" si="94"/>
        <v>6</v>
      </c>
      <c r="BC2049" s="95" t="str">
        <f t="shared" si="95"/>
        <v>S00047_32305255508_õppeaine22_44449</v>
      </c>
      <c r="BD2049" s="99">
        <f>COUNTIF($BC$2:BC2049, BC2049)</f>
        <v>2</v>
      </c>
    </row>
    <row r="2050" spans="1:56" hidden="1" x14ac:dyDescent="0.25">
      <c r="A2050" t="s">
        <v>347</v>
      </c>
      <c r="B2050" t="s">
        <v>242</v>
      </c>
      <c r="C2050" t="s">
        <v>174</v>
      </c>
      <c r="D2050" t="s">
        <v>876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0">
        <v>45708</v>
      </c>
      <c r="M2050" s="33">
        <v>45577</v>
      </c>
      <c r="N2050" s="18" t="s">
        <v>299</v>
      </c>
      <c r="O2050" t="s">
        <v>55</v>
      </c>
      <c r="P2050" t="s">
        <v>939</v>
      </c>
      <c r="Q2050" t="s">
        <v>57</v>
      </c>
      <c r="R2050" s="1">
        <v>44771</v>
      </c>
      <c r="S2050" t="s">
        <v>773</v>
      </c>
      <c r="T2050" t="s">
        <v>119</v>
      </c>
      <c r="U2050" t="s">
        <v>60</v>
      </c>
      <c r="V2050" t="s">
        <v>300</v>
      </c>
      <c r="W2050">
        <v>1470</v>
      </c>
      <c r="X2050" t="s">
        <v>2706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44814</v>
      </c>
      <c r="AW2050" s="106">
        <v>4.5</v>
      </c>
      <c r="AX2050" s="40">
        <f>VLOOKUP(dummy_data!$AU2050,dummy_oppeained!B:C,2,0)</f>
        <v>3</v>
      </c>
      <c r="AY2050" s="22" t="str">
        <f>VLOOKUP(AT2050,dummy_oppeained!B:D,3,0)</f>
        <v>arvestus (mitteeristav)</v>
      </c>
      <c r="AZ2050" s="72" t="str">
        <f>VLOOKUP(AS:AS,hinded_abi!B:D,3,0)</f>
        <v>NULL</v>
      </c>
      <c r="BA2050" s="26" t="str">
        <f t="shared" si="93"/>
        <v/>
      </c>
      <c r="BB2050" s="27">
        <f t="shared" si="94"/>
        <v>0</v>
      </c>
      <c r="BC2050" s="95" t="str">
        <f t="shared" si="95"/>
        <v>S00047_32305255508_õppeaine45_44814</v>
      </c>
      <c r="BD2050" s="99">
        <f>COUNTIF($BC$2:BC2050, BC2050)</f>
        <v>2</v>
      </c>
    </row>
    <row r="2051" spans="1:56" hidden="1" x14ac:dyDescent="0.25">
      <c r="A2051" t="s">
        <v>347</v>
      </c>
      <c r="B2051" t="s">
        <v>242</v>
      </c>
      <c r="C2051" t="s">
        <v>174</v>
      </c>
      <c r="D2051" t="s">
        <v>876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0">
        <v>45708</v>
      </c>
      <c r="M2051" s="33">
        <v>45577</v>
      </c>
      <c r="N2051" s="18" t="s">
        <v>299</v>
      </c>
      <c r="O2051" t="s">
        <v>55</v>
      </c>
      <c r="P2051" t="s">
        <v>939</v>
      </c>
      <c r="Q2051" t="s">
        <v>57</v>
      </c>
      <c r="R2051" s="1">
        <v>44771</v>
      </c>
      <c r="S2051" t="s">
        <v>773</v>
      </c>
      <c r="T2051" t="s">
        <v>119</v>
      </c>
      <c r="U2051" t="s">
        <v>60</v>
      </c>
      <c r="V2051" t="s">
        <v>300</v>
      </c>
      <c r="W2051">
        <v>1470</v>
      </c>
      <c r="X2051" t="s">
        <v>2706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44967</v>
      </c>
      <c r="AW2051" s="106">
        <v>4.5</v>
      </c>
      <c r="AX2051" s="15">
        <f>VLOOKUP(dummy_data!$AU2051,dummy_oppeained!B:C,2,0)</f>
        <v>6</v>
      </c>
      <c r="AY2051" s="22" t="str">
        <f>VLOOKUP(AT2051,dummy_oppeained!B:D,3,0)</f>
        <v>hindeline arvestus (eristav hindamine)</v>
      </c>
      <c r="AZ2051" s="72">
        <f>VLOOKUP(AS:AS,hinded_abi!B:D,3,0)</f>
        <v>3</v>
      </c>
      <c r="BA2051" s="26">
        <f t="shared" ref="BA2051:BA2062" si="96">IF(AY2051&lt;&gt;"arvestus(mitteeristav)", IF(ISNUMBER(AZ2051), AX2051*AZ2051, ""), "")</f>
        <v>18</v>
      </c>
      <c r="BB2051" s="27">
        <f t="shared" ref="BB2051:BB2062" si="97">IF(AY2051&lt;&gt;"arvestus (mitteeristav)",AX2051,0)</f>
        <v>6</v>
      </c>
      <c r="BC2051" s="95" t="str">
        <f t="shared" ref="BC2051:BC2062" si="98">_xlfn.CONCAT(A2051,"_",E2051,"_",AT2051,"_",AV2051)</f>
        <v>S00047_32305255508_õppeaine55_44967</v>
      </c>
      <c r="BD2051" s="99">
        <f>COUNTIF($BC$2:BC2051, BC2051)</f>
        <v>2</v>
      </c>
    </row>
    <row r="2052" spans="1:56" hidden="1" x14ac:dyDescent="0.25">
      <c r="A2052" t="s">
        <v>347</v>
      </c>
      <c r="B2052" t="s">
        <v>242</v>
      </c>
      <c r="C2052" t="s">
        <v>174</v>
      </c>
      <c r="D2052" t="s">
        <v>876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0">
        <v>45708</v>
      </c>
      <c r="M2052" s="33">
        <v>45577</v>
      </c>
      <c r="N2052" s="18" t="s">
        <v>299</v>
      </c>
      <c r="O2052" t="s">
        <v>55</v>
      </c>
      <c r="P2052" t="s">
        <v>939</v>
      </c>
      <c r="Q2052" t="s">
        <v>57</v>
      </c>
      <c r="R2052" s="1">
        <v>44771</v>
      </c>
      <c r="S2052" t="s">
        <v>773</v>
      </c>
      <c r="T2052" t="s">
        <v>119</v>
      </c>
      <c r="U2052" t="s">
        <v>60</v>
      </c>
      <c r="V2052" t="s">
        <v>300</v>
      </c>
      <c r="W2052">
        <v>1470</v>
      </c>
      <c r="X2052" t="s">
        <v>2706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45545</v>
      </c>
      <c r="AW2052" s="106">
        <v>4.5</v>
      </c>
      <c r="AX2052" s="40">
        <f>VLOOKUP(dummy_data!$AU2052,dummy_oppeained!B:C,2,0)</f>
        <v>8</v>
      </c>
      <c r="AY2052" s="22" t="str">
        <f>VLOOKUP(AT2052,dummy_oppeained!B:D,3,0)</f>
        <v>eksam (eristav hindamine)</v>
      </c>
      <c r="AZ2052" s="72">
        <f>VLOOKUP(AS:AS,hinded_abi!B:D,3,0)</f>
        <v>0</v>
      </c>
      <c r="BA2052" s="26">
        <f t="shared" si="96"/>
        <v>0</v>
      </c>
      <c r="BB2052" s="27">
        <f t="shared" si="97"/>
        <v>8</v>
      </c>
      <c r="BC2052" s="95" t="str">
        <f t="shared" si="98"/>
        <v>S00047_32305255508_õppeaine51_45545</v>
      </c>
      <c r="BD2052" s="99">
        <f>COUNTIF($BC$2:BC2052, BC2052)</f>
        <v>2</v>
      </c>
    </row>
    <row r="2053" spans="1:56" hidden="1" x14ac:dyDescent="0.25">
      <c r="A2053" t="s">
        <v>347</v>
      </c>
      <c r="B2053" t="s">
        <v>242</v>
      </c>
      <c r="C2053" t="s">
        <v>174</v>
      </c>
      <c r="D2053" t="s">
        <v>876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0">
        <v>45708</v>
      </c>
      <c r="M2053" s="33">
        <v>45577</v>
      </c>
      <c r="N2053" s="18" t="s">
        <v>299</v>
      </c>
      <c r="O2053" t="s">
        <v>55</v>
      </c>
      <c r="P2053" t="s">
        <v>939</v>
      </c>
      <c r="Q2053" t="s">
        <v>57</v>
      </c>
      <c r="R2053" s="1">
        <v>44771</v>
      </c>
      <c r="S2053" t="s">
        <v>773</v>
      </c>
      <c r="T2053" t="s">
        <v>119</v>
      </c>
      <c r="U2053" t="s">
        <v>60</v>
      </c>
      <c r="V2053" t="s">
        <v>300</v>
      </c>
      <c r="W2053">
        <v>1470</v>
      </c>
      <c r="X2053" t="s">
        <v>2706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45910</v>
      </c>
      <c r="AW2053" s="106">
        <v>4.5</v>
      </c>
      <c r="AX2053" s="15">
        <f>VLOOKUP(dummy_data!$AU2053,dummy_oppeained!B:C,2,0)</f>
        <v>5</v>
      </c>
      <c r="AY2053" s="22" t="str">
        <f>VLOOKUP(AT2053,dummy_oppeained!B:D,3,0)</f>
        <v>hindeline arvestus (eristav hindamine)</v>
      </c>
      <c r="AZ2053" s="72">
        <f>VLOOKUP(AS:AS,hinded_abi!B:D,3,0)</f>
        <v>5</v>
      </c>
      <c r="BA2053" s="26">
        <f t="shared" si="96"/>
        <v>25</v>
      </c>
      <c r="BB2053" s="27">
        <f t="shared" si="97"/>
        <v>5</v>
      </c>
      <c r="BC2053" s="95" t="str">
        <f t="shared" si="98"/>
        <v>S00047_32305255508_õppeaine26_45910</v>
      </c>
      <c r="BD2053" s="99">
        <f>COUNTIF($BC$2:BC2053, BC2053)</f>
        <v>2</v>
      </c>
    </row>
    <row r="2054" spans="1:56" hidden="1" x14ac:dyDescent="0.25">
      <c r="A2054" t="s">
        <v>347</v>
      </c>
      <c r="B2054" t="s">
        <v>242</v>
      </c>
      <c r="C2054" t="s">
        <v>174</v>
      </c>
      <c r="D2054" t="s">
        <v>876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0">
        <v>45708</v>
      </c>
      <c r="M2054" s="33">
        <v>45577</v>
      </c>
      <c r="N2054" s="18" t="s">
        <v>299</v>
      </c>
      <c r="O2054" t="s">
        <v>55</v>
      </c>
      <c r="P2054" t="s">
        <v>939</v>
      </c>
      <c r="Q2054" t="s">
        <v>57</v>
      </c>
      <c r="R2054" s="1">
        <v>44771</v>
      </c>
      <c r="S2054" t="s">
        <v>773</v>
      </c>
      <c r="T2054" t="s">
        <v>119</v>
      </c>
      <c r="U2054" t="s">
        <v>60</v>
      </c>
      <c r="V2054" t="s">
        <v>300</v>
      </c>
      <c r="W2054">
        <v>1470</v>
      </c>
      <c r="X2054" t="s">
        <v>2706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44814</v>
      </c>
      <c r="AW2054" s="106">
        <v>4.5</v>
      </c>
      <c r="AX2054" s="40">
        <f>VLOOKUP(dummy_data!$AU2054,dummy_oppeained!B:C,2,0)</f>
        <v>3</v>
      </c>
      <c r="AY2054" s="22" t="str">
        <f>VLOOKUP(AT2054,dummy_oppeained!B:D,3,0)</f>
        <v>arvestus (mitteeristav)</v>
      </c>
      <c r="AZ2054" s="72" t="str">
        <f>VLOOKUP(AS:AS,hinded_abi!B:D,3,0)</f>
        <v>NULL</v>
      </c>
      <c r="BA2054" s="26" t="str">
        <f t="shared" si="96"/>
        <v/>
      </c>
      <c r="BB2054" s="27">
        <f t="shared" si="97"/>
        <v>0</v>
      </c>
      <c r="BC2054" s="95" t="str">
        <f t="shared" si="98"/>
        <v>S00047_32305255508_õppeaine34_44814</v>
      </c>
      <c r="BD2054" s="99">
        <f>COUNTIF($BC$2:BC2054, BC2054)</f>
        <v>2</v>
      </c>
    </row>
    <row r="2055" spans="1:56" hidden="1" x14ac:dyDescent="0.25">
      <c r="A2055" t="s">
        <v>347</v>
      </c>
      <c r="B2055" t="s">
        <v>242</v>
      </c>
      <c r="C2055" t="s">
        <v>174</v>
      </c>
      <c r="D2055" t="s">
        <v>876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0">
        <v>45708</v>
      </c>
      <c r="M2055" s="33">
        <v>45577</v>
      </c>
      <c r="N2055" s="18" t="s">
        <v>299</v>
      </c>
      <c r="O2055" t="s">
        <v>55</v>
      </c>
      <c r="P2055" t="s">
        <v>939</v>
      </c>
      <c r="Q2055" t="s">
        <v>57</v>
      </c>
      <c r="R2055" s="1">
        <v>44771</v>
      </c>
      <c r="S2055" t="s">
        <v>773</v>
      </c>
      <c r="T2055" t="s">
        <v>119</v>
      </c>
      <c r="U2055" t="s">
        <v>60</v>
      </c>
      <c r="V2055" t="s">
        <v>300</v>
      </c>
      <c r="W2055">
        <v>1470</v>
      </c>
      <c r="X2055" t="s">
        <v>2706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45545</v>
      </c>
      <c r="AW2055" s="106">
        <v>4.5</v>
      </c>
      <c r="AX2055" s="15">
        <f>VLOOKUP(dummy_data!$AU2055,dummy_oppeained!B:C,2,0)</f>
        <v>6</v>
      </c>
      <c r="AY2055" s="22" t="str">
        <f>VLOOKUP(AT2055,dummy_oppeained!B:D,3,0)</f>
        <v>hindeline arvestus (eristav hindamine)</v>
      </c>
      <c r="AZ2055" s="72">
        <f>VLOOKUP(AS:AS,hinded_abi!B:D,3,0)</f>
        <v>3</v>
      </c>
      <c r="BA2055" s="26">
        <f t="shared" si="96"/>
        <v>18</v>
      </c>
      <c r="BB2055" s="27">
        <f t="shared" si="97"/>
        <v>6</v>
      </c>
      <c r="BC2055" s="95" t="str">
        <f t="shared" si="98"/>
        <v>S00047_32305255508_õppeaine56_45545</v>
      </c>
      <c r="BD2055" s="99">
        <f>COUNTIF($BC$2:BC2055, BC2055)</f>
        <v>2</v>
      </c>
    </row>
    <row r="2056" spans="1:56" hidden="1" x14ac:dyDescent="0.25">
      <c r="A2056" t="s">
        <v>347</v>
      </c>
      <c r="B2056" t="s">
        <v>242</v>
      </c>
      <c r="C2056" t="s">
        <v>174</v>
      </c>
      <c r="D2056" t="s">
        <v>876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0">
        <v>45708</v>
      </c>
      <c r="M2056" s="33">
        <v>45577</v>
      </c>
      <c r="N2056" s="18" t="s">
        <v>299</v>
      </c>
      <c r="O2056" t="s">
        <v>55</v>
      </c>
      <c r="P2056" t="s">
        <v>939</v>
      </c>
      <c r="Q2056" t="s">
        <v>57</v>
      </c>
      <c r="R2056" s="1">
        <v>44771</v>
      </c>
      <c r="S2056" t="s">
        <v>773</v>
      </c>
      <c r="T2056" t="s">
        <v>119</v>
      </c>
      <c r="U2056" t="s">
        <v>60</v>
      </c>
      <c r="V2056" t="s">
        <v>300</v>
      </c>
      <c r="W2056">
        <v>1470</v>
      </c>
      <c r="X2056" t="s">
        <v>2706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44449</v>
      </c>
      <c r="AW2056" s="106">
        <v>4.5</v>
      </c>
      <c r="AX2056" s="40">
        <f>VLOOKUP(dummy_data!$AU2056,dummy_oppeained!B:C,2,0)</f>
        <v>6</v>
      </c>
      <c r="AY2056" s="22" t="str">
        <f>VLOOKUP(AT2056,dummy_oppeained!B:D,3,0)</f>
        <v>hindeline arvestus (eristav hindamine)</v>
      </c>
      <c r="AZ2056" s="72">
        <f>VLOOKUP(AS:AS,hinded_abi!B:D,3,0)</f>
        <v>5</v>
      </c>
      <c r="BA2056" s="26">
        <f t="shared" si="96"/>
        <v>30</v>
      </c>
      <c r="BB2056" s="27">
        <f t="shared" si="97"/>
        <v>6</v>
      </c>
      <c r="BC2056" s="95" t="str">
        <f t="shared" si="98"/>
        <v>S00047_32305255508_õppeaine16_44449</v>
      </c>
      <c r="BD2056" s="99">
        <f>COUNTIF($BC$2:BC2056, BC2056)</f>
        <v>2</v>
      </c>
    </row>
    <row r="2057" spans="1:56" hidden="1" x14ac:dyDescent="0.25">
      <c r="A2057" t="s">
        <v>347</v>
      </c>
      <c r="B2057" t="s">
        <v>242</v>
      </c>
      <c r="C2057" t="s">
        <v>174</v>
      </c>
      <c r="D2057" t="s">
        <v>876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0">
        <v>45708</v>
      </c>
      <c r="M2057" s="33">
        <v>45577</v>
      </c>
      <c r="N2057" s="18" t="s">
        <v>299</v>
      </c>
      <c r="O2057" t="s">
        <v>55</v>
      </c>
      <c r="P2057" t="s">
        <v>939</v>
      </c>
      <c r="Q2057" t="s">
        <v>57</v>
      </c>
      <c r="R2057" s="1">
        <v>44771</v>
      </c>
      <c r="S2057" t="s">
        <v>773</v>
      </c>
      <c r="T2057" t="s">
        <v>119</v>
      </c>
      <c r="U2057" t="s">
        <v>60</v>
      </c>
      <c r="V2057" t="s">
        <v>300</v>
      </c>
      <c r="W2057">
        <v>1470</v>
      </c>
      <c r="X2057" t="s">
        <v>2706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44967</v>
      </c>
      <c r="AW2057" s="106">
        <v>4.5</v>
      </c>
      <c r="AX2057" s="15">
        <f>VLOOKUP(dummy_data!$AU2057,dummy_oppeained!B:C,2,0)</f>
        <v>3</v>
      </c>
      <c r="AY2057" s="22" t="str">
        <f>VLOOKUP(AT2057,dummy_oppeained!B:D,3,0)</f>
        <v>arvestus (mitteeristav)</v>
      </c>
      <c r="AZ2057" s="72" t="str">
        <f>VLOOKUP(AS:AS,hinded_abi!B:D,3,0)</f>
        <v>NULL</v>
      </c>
      <c r="BA2057" s="26" t="str">
        <f t="shared" si="96"/>
        <v/>
      </c>
      <c r="BB2057" s="27">
        <f t="shared" si="97"/>
        <v>0</v>
      </c>
      <c r="BC2057" s="95" t="str">
        <f t="shared" si="98"/>
        <v>S00047_32305255508_õppeaine87_44967</v>
      </c>
      <c r="BD2057" s="99">
        <f>COUNTIF($BC$2:BC2057, BC2057)</f>
        <v>2</v>
      </c>
    </row>
    <row r="2058" spans="1:56" hidden="1" x14ac:dyDescent="0.25">
      <c r="A2058" t="s">
        <v>347</v>
      </c>
      <c r="B2058" t="s">
        <v>242</v>
      </c>
      <c r="C2058" t="s">
        <v>174</v>
      </c>
      <c r="D2058" t="s">
        <v>876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0">
        <v>45708</v>
      </c>
      <c r="M2058" s="33">
        <v>45577</v>
      </c>
      <c r="N2058" s="18" t="s">
        <v>299</v>
      </c>
      <c r="O2058" t="s">
        <v>55</v>
      </c>
      <c r="P2058" t="s">
        <v>939</v>
      </c>
      <c r="Q2058" t="s">
        <v>57</v>
      </c>
      <c r="R2058" s="1">
        <v>44771</v>
      </c>
      <c r="S2058" t="s">
        <v>773</v>
      </c>
      <c r="T2058" t="s">
        <v>119</v>
      </c>
      <c r="U2058" t="s">
        <v>60</v>
      </c>
      <c r="V2058" t="s">
        <v>300</v>
      </c>
      <c r="W2058">
        <v>1470</v>
      </c>
      <c r="X2058" t="s">
        <v>2706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44602</v>
      </c>
      <c r="AW2058" s="106">
        <v>4.5</v>
      </c>
      <c r="AX2058" s="40">
        <f>VLOOKUP(dummy_data!$AU2058,dummy_oppeained!B:C,2,0)</f>
        <v>2</v>
      </c>
      <c r="AY2058" s="22" t="str">
        <f>VLOOKUP(AT2058,dummy_oppeained!B:D,3,0)</f>
        <v>arvestus (mitteeristav)</v>
      </c>
      <c r="AZ2058" s="72" t="str">
        <f>VLOOKUP(AS:AS,hinded_abi!B:D,3,0)</f>
        <v>NULL</v>
      </c>
      <c r="BA2058" s="26" t="str">
        <f t="shared" si="96"/>
        <v/>
      </c>
      <c r="BB2058" s="27">
        <f t="shared" si="97"/>
        <v>0</v>
      </c>
      <c r="BC2058" s="95" t="str">
        <f t="shared" si="98"/>
        <v>S00047_32305255508_õppeaine61_44602</v>
      </c>
      <c r="BD2058" s="99">
        <f>COUNTIF($BC$2:BC2058, BC2058)</f>
        <v>2</v>
      </c>
    </row>
    <row r="2059" spans="1:56" hidden="1" x14ac:dyDescent="0.25">
      <c r="A2059" t="s">
        <v>347</v>
      </c>
      <c r="B2059" t="s">
        <v>242</v>
      </c>
      <c r="C2059" t="s">
        <v>174</v>
      </c>
      <c r="D2059" t="s">
        <v>876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0">
        <v>45708</v>
      </c>
      <c r="M2059" s="33">
        <v>45577</v>
      </c>
      <c r="N2059" s="18" t="s">
        <v>299</v>
      </c>
      <c r="O2059" t="s">
        <v>55</v>
      </c>
      <c r="P2059" t="s">
        <v>939</v>
      </c>
      <c r="Q2059" t="s">
        <v>57</v>
      </c>
      <c r="R2059" s="1">
        <v>44771</v>
      </c>
      <c r="S2059" t="s">
        <v>773</v>
      </c>
      <c r="T2059" t="s">
        <v>119</v>
      </c>
      <c r="U2059" t="s">
        <v>60</v>
      </c>
      <c r="V2059" t="s">
        <v>300</v>
      </c>
      <c r="W2059">
        <v>1470</v>
      </c>
      <c r="X2059" t="s">
        <v>2706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44814</v>
      </c>
      <c r="AW2059" s="106">
        <v>4.5</v>
      </c>
      <c r="AX2059" s="15">
        <f>VLOOKUP(dummy_data!$AU2059,dummy_oppeained!B:C,2,0)</f>
        <v>2</v>
      </c>
      <c r="AY2059" s="22" t="str">
        <f>VLOOKUP(AT2059,dummy_oppeained!B:D,3,0)</f>
        <v>arvestus (mitteeristav)</v>
      </c>
      <c r="AZ2059" s="72" t="str">
        <f>VLOOKUP(AS:AS,hinded_abi!B:D,3,0)</f>
        <v>NULL</v>
      </c>
      <c r="BA2059" s="26" t="str">
        <f t="shared" si="96"/>
        <v/>
      </c>
      <c r="BB2059" s="27">
        <f t="shared" si="97"/>
        <v>0</v>
      </c>
      <c r="BC2059" s="95" t="str">
        <f t="shared" si="98"/>
        <v>S00047_32305255508_õppeaine46_44814</v>
      </c>
      <c r="BD2059" s="99">
        <f>COUNTIF($BC$2:BC2059, BC2059)</f>
        <v>2</v>
      </c>
    </row>
    <row r="2060" spans="1:56" hidden="1" x14ac:dyDescent="0.25">
      <c r="A2060" t="s">
        <v>347</v>
      </c>
      <c r="B2060" t="s">
        <v>242</v>
      </c>
      <c r="C2060" t="s">
        <v>174</v>
      </c>
      <c r="D2060" t="s">
        <v>876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0">
        <v>45708</v>
      </c>
      <c r="M2060" s="33">
        <v>45577</v>
      </c>
      <c r="N2060" s="18" t="s">
        <v>299</v>
      </c>
      <c r="O2060" t="s">
        <v>55</v>
      </c>
      <c r="P2060" t="s">
        <v>939</v>
      </c>
      <c r="Q2060" t="s">
        <v>57</v>
      </c>
      <c r="R2060" s="1">
        <v>44771</v>
      </c>
      <c r="S2060" t="s">
        <v>773</v>
      </c>
      <c r="T2060" t="s">
        <v>119</v>
      </c>
      <c r="U2060" t="s">
        <v>60</v>
      </c>
      <c r="V2060" t="s">
        <v>300</v>
      </c>
      <c r="W2060">
        <v>1470</v>
      </c>
      <c r="X2060" t="s">
        <v>2706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44084</v>
      </c>
      <c r="AW2060" s="106">
        <v>4.5</v>
      </c>
      <c r="AX2060" s="40">
        <f>VLOOKUP(dummy_data!$AU2060,dummy_oppeained!B:C,2,0)</f>
        <v>5</v>
      </c>
      <c r="AY2060" s="22" t="str">
        <f>VLOOKUP(AT2060,dummy_oppeained!B:D,3,0)</f>
        <v>hindeline arvestus (eristav hindamine)</v>
      </c>
      <c r="AZ2060" s="72">
        <f>VLOOKUP(AS:AS,hinded_abi!B:D,3,0)</f>
        <v>4</v>
      </c>
      <c r="BA2060" s="26">
        <f t="shared" si="96"/>
        <v>20</v>
      </c>
      <c r="BB2060" s="27">
        <f t="shared" si="97"/>
        <v>5</v>
      </c>
      <c r="BC2060" s="95" t="str">
        <f t="shared" si="98"/>
        <v>S00047_32305255508_õppeaine68_44084</v>
      </c>
      <c r="BD2060" s="99">
        <f>COUNTIF($BC$2:BC2060, BC2060)</f>
        <v>2</v>
      </c>
    </row>
    <row r="2061" spans="1:56" hidden="1" x14ac:dyDescent="0.25">
      <c r="A2061" t="s">
        <v>347</v>
      </c>
      <c r="B2061" t="s">
        <v>242</v>
      </c>
      <c r="C2061" t="s">
        <v>174</v>
      </c>
      <c r="D2061" t="s">
        <v>876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0">
        <v>45708</v>
      </c>
      <c r="M2061" s="33">
        <v>45577</v>
      </c>
      <c r="N2061" s="18" t="s">
        <v>299</v>
      </c>
      <c r="O2061" t="s">
        <v>55</v>
      </c>
      <c r="P2061" t="s">
        <v>939</v>
      </c>
      <c r="Q2061" t="s">
        <v>57</v>
      </c>
      <c r="R2061" s="1">
        <v>44771</v>
      </c>
      <c r="S2061" t="s">
        <v>773</v>
      </c>
      <c r="T2061" t="s">
        <v>119</v>
      </c>
      <c r="U2061" t="s">
        <v>60</v>
      </c>
      <c r="V2061" t="s">
        <v>300</v>
      </c>
      <c r="W2061">
        <v>1470</v>
      </c>
      <c r="X2061" t="s">
        <v>2706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44967</v>
      </c>
      <c r="AW2061" s="106">
        <v>4.5</v>
      </c>
      <c r="AX2061" s="15">
        <f>VLOOKUP(dummy_data!$AU2061,dummy_oppeained!B:C,2,0)</f>
        <v>8</v>
      </c>
      <c r="AY2061" s="22" t="str">
        <f>VLOOKUP(AT2061,dummy_oppeained!B:D,3,0)</f>
        <v>eksam (eristav hindamine)</v>
      </c>
      <c r="AZ2061" s="72">
        <f>VLOOKUP(AS:AS,hinded_abi!B:D,3,0)</f>
        <v>0</v>
      </c>
      <c r="BA2061" s="26">
        <f t="shared" si="96"/>
        <v>0</v>
      </c>
      <c r="BB2061" s="27">
        <f t="shared" si="97"/>
        <v>8</v>
      </c>
      <c r="BC2061" s="95" t="str">
        <f t="shared" si="98"/>
        <v>S00047_32305255508_õppeaine93_44967</v>
      </c>
      <c r="BD2061" s="99">
        <f>COUNTIF($BC$2:BC2061, BC2061)</f>
        <v>2</v>
      </c>
    </row>
    <row r="2062" spans="1:56" hidden="1" x14ac:dyDescent="0.25">
      <c r="A2062" t="s">
        <v>347</v>
      </c>
      <c r="B2062" t="s">
        <v>242</v>
      </c>
      <c r="C2062" t="s">
        <v>174</v>
      </c>
      <c r="D2062" t="s">
        <v>876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0">
        <v>45708</v>
      </c>
      <c r="M2062" s="33">
        <v>45577</v>
      </c>
      <c r="N2062" s="18" t="s">
        <v>299</v>
      </c>
      <c r="O2062" t="s">
        <v>55</v>
      </c>
      <c r="P2062" t="s">
        <v>939</v>
      </c>
      <c r="Q2062" t="s">
        <v>57</v>
      </c>
      <c r="R2062" s="1">
        <v>44771</v>
      </c>
      <c r="S2062" t="s">
        <v>773</v>
      </c>
      <c r="T2062" t="s">
        <v>119</v>
      </c>
      <c r="U2062" t="s">
        <v>60</v>
      </c>
      <c r="V2062" t="s">
        <v>300</v>
      </c>
      <c r="W2062">
        <v>1470</v>
      </c>
      <c r="X2062" t="s">
        <v>2706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44602</v>
      </c>
      <c r="AW2062" s="106">
        <v>4.5</v>
      </c>
      <c r="AX2062" s="40">
        <f>VLOOKUP(dummy_data!$AU2062,dummy_oppeained!B:C,2,0)</f>
        <v>6</v>
      </c>
      <c r="AY2062" s="22" t="str">
        <f>VLOOKUP(AT2062,dummy_oppeained!B:D,3,0)</f>
        <v>hindeline arvestus (eristav hindamine)</v>
      </c>
      <c r="AZ2062" s="72">
        <f>VLOOKUP(AS:AS,hinded_abi!B:D,3,0)</f>
        <v>3</v>
      </c>
      <c r="BA2062" s="26">
        <f t="shared" si="96"/>
        <v>18</v>
      </c>
      <c r="BB2062" s="27">
        <f t="shared" si="97"/>
        <v>6</v>
      </c>
      <c r="BC2062" s="95" t="str">
        <f t="shared" si="98"/>
        <v>S00047_32305255508_õppeaine98_44602</v>
      </c>
      <c r="BD2062" s="99">
        <f>COUNTIF($BC$2:BC2062, BC2062)</f>
        <v>2</v>
      </c>
    </row>
  </sheetData>
  <autoFilter ref="A1:BE2062" xr:uid="{9EEE865F-89F4-40B8-B006-B548E6D97FCB}">
    <filterColumn colId="23">
      <filters>
        <filter val="614 magistriõpe (3+2)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S68"/>
  <sheetViews>
    <sheetView topLeftCell="A40" workbookViewId="0">
      <selection activeCell="H76" sqref="H76"/>
    </sheetView>
  </sheetViews>
  <sheetFormatPr defaultRowHeight="15" x14ac:dyDescent="0.25"/>
  <cols>
    <col min="1" max="1" width="19.42578125" bestFit="1" customWidth="1"/>
    <col min="2" max="2" width="17" customWidth="1"/>
    <col min="3" max="3" width="18.5703125" customWidth="1"/>
    <col min="4" max="4" width="14" customWidth="1"/>
    <col min="5" max="5" width="5.42578125" customWidth="1"/>
    <col min="6" max="7" width="12.85546875" bestFit="1" customWidth="1"/>
    <col min="8" max="8" width="31.28515625" customWidth="1"/>
    <col min="9" max="9" width="28.42578125" customWidth="1"/>
    <col min="10" max="10" width="27.85546875" customWidth="1"/>
    <col min="11" max="11" width="20.5703125" customWidth="1"/>
    <col min="12" max="12" width="19.5703125" customWidth="1"/>
    <col min="13" max="13" width="9" customWidth="1"/>
    <col min="14" max="14" width="18.85546875" customWidth="1"/>
    <col min="15" max="18" width="12.85546875" bestFit="1" customWidth="1"/>
    <col min="19" max="19" width="6.42578125" bestFit="1" customWidth="1"/>
  </cols>
  <sheetData>
    <row r="1" spans="1:19" x14ac:dyDescent="0.25">
      <c r="A1" s="129" t="s">
        <v>2690</v>
      </c>
      <c r="B1" s="3">
        <v>1</v>
      </c>
      <c r="D1" s="86"/>
      <c r="H1" s="129" t="s">
        <v>2690</v>
      </c>
      <c r="I1" s="3">
        <v>1</v>
      </c>
    </row>
    <row r="2" spans="1:19" x14ac:dyDescent="0.25">
      <c r="H2" s="2" t="s">
        <v>0</v>
      </c>
      <c r="I2" t="s">
        <v>349</v>
      </c>
    </row>
    <row r="3" spans="1:19" x14ac:dyDescent="0.25">
      <c r="C3" s="2" t="s">
        <v>753</v>
      </c>
    </row>
    <row r="4" spans="1:19" s="4" customFormat="1" x14ac:dyDescent="0.25">
      <c r="A4" s="88" t="s">
        <v>20</v>
      </c>
      <c r="B4" s="2" t="s">
        <v>14</v>
      </c>
      <c r="C4" t="s">
        <v>754</v>
      </c>
      <c r="D4" t="s">
        <v>752</v>
      </c>
      <c r="E4"/>
      <c r="F4"/>
      <c r="G4"/>
      <c r="H4" s="2" t="s">
        <v>752</v>
      </c>
      <c r="I4"/>
      <c r="J4"/>
      <c r="K4"/>
      <c r="L4"/>
      <c r="M4"/>
      <c r="N4"/>
      <c r="O4"/>
      <c r="P4"/>
      <c r="Q4"/>
      <c r="R4"/>
      <c r="S4"/>
    </row>
    <row r="5" spans="1:19" x14ac:dyDescent="0.25">
      <c r="A5" t="s">
        <v>247</v>
      </c>
      <c r="B5" s="4" t="s">
        <v>931</v>
      </c>
      <c r="C5" s="112">
        <v>71</v>
      </c>
      <c r="D5" s="100">
        <v>2.006849315068493</v>
      </c>
      <c r="H5" s="2" t="s">
        <v>767</v>
      </c>
      <c r="I5" s="88" t="s">
        <v>20</v>
      </c>
      <c r="J5" s="2" t="s">
        <v>14</v>
      </c>
      <c r="K5" s="2" t="s">
        <v>35</v>
      </c>
      <c r="L5" s="2" t="s">
        <v>44</v>
      </c>
      <c r="M5" s="4" t="s">
        <v>380</v>
      </c>
    </row>
    <row r="6" spans="1:19" x14ac:dyDescent="0.25">
      <c r="B6" s="4" t="s">
        <v>942</v>
      </c>
      <c r="C6" s="112">
        <v>35</v>
      </c>
      <c r="D6" s="100">
        <v>2.1041666666666665</v>
      </c>
      <c r="H6" t="s">
        <v>905</v>
      </c>
      <c r="I6" t="s">
        <v>265</v>
      </c>
      <c r="J6" s="4" t="s">
        <v>938</v>
      </c>
      <c r="K6" t="s">
        <v>213</v>
      </c>
      <c r="L6" t="s">
        <v>275</v>
      </c>
      <c r="M6" s="112">
        <v>1</v>
      </c>
    </row>
    <row r="7" spans="1:19" x14ac:dyDescent="0.25">
      <c r="B7" s="4" t="s">
        <v>925</v>
      </c>
      <c r="C7" s="112">
        <v>46</v>
      </c>
      <c r="D7" s="100">
        <v>2.3917525773195876</v>
      </c>
      <c r="J7" s="4"/>
      <c r="L7" t="s">
        <v>103</v>
      </c>
      <c r="M7" s="112">
        <v>4</v>
      </c>
    </row>
    <row r="8" spans="1:19" x14ac:dyDescent="0.25">
      <c r="A8" t="s">
        <v>759</v>
      </c>
      <c r="C8" s="112">
        <v>152</v>
      </c>
      <c r="D8" s="100">
        <v>2.1476190476190475</v>
      </c>
      <c r="J8" s="4"/>
      <c r="L8" t="s">
        <v>220</v>
      </c>
      <c r="M8" s="112">
        <v>3</v>
      </c>
    </row>
    <row r="9" spans="1:19" x14ac:dyDescent="0.25">
      <c r="A9" t="s">
        <v>211</v>
      </c>
      <c r="B9" s="4" t="s">
        <v>922</v>
      </c>
      <c r="C9" s="112">
        <v>85</v>
      </c>
      <c r="D9" s="100">
        <v>2.1076923076923078</v>
      </c>
      <c r="J9" s="4"/>
      <c r="L9" t="s">
        <v>204</v>
      </c>
      <c r="M9" s="112" t="e">
        <v>#DIV/0!</v>
      </c>
    </row>
    <row r="10" spans="1:19" x14ac:dyDescent="0.25">
      <c r="B10" s="4" t="s">
        <v>937</v>
      </c>
      <c r="C10" s="112">
        <v>134</v>
      </c>
      <c r="D10" s="100">
        <v>2.014799154334038</v>
      </c>
      <c r="J10" s="4"/>
      <c r="L10" t="s">
        <v>133</v>
      </c>
      <c r="M10" s="112" t="e">
        <v>#DIV/0!</v>
      </c>
    </row>
    <row r="11" spans="1:19" x14ac:dyDescent="0.25">
      <c r="B11" s="4" t="s">
        <v>924</v>
      </c>
      <c r="C11" s="112">
        <v>15</v>
      </c>
      <c r="D11" s="100">
        <v>2.467741935483871</v>
      </c>
      <c r="J11" s="4"/>
      <c r="L11" t="s">
        <v>142</v>
      </c>
      <c r="M11" s="112">
        <v>3</v>
      </c>
    </row>
    <row r="12" spans="1:19" x14ac:dyDescent="0.25">
      <c r="B12" s="4" t="s">
        <v>947</v>
      </c>
      <c r="C12" s="112">
        <v>7</v>
      </c>
      <c r="D12" s="100">
        <v>1.5277777777777777</v>
      </c>
      <c r="J12" s="4"/>
      <c r="L12" t="s">
        <v>90</v>
      </c>
      <c r="M12" s="112" t="e">
        <v>#DIV/0!</v>
      </c>
    </row>
    <row r="13" spans="1:19" x14ac:dyDescent="0.25">
      <c r="A13" t="s">
        <v>760</v>
      </c>
      <c r="C13" s="112">
        <v>241</v>
      </c>
      <c r="D13" s="100">
        <v>2.0602678571428572</v>
      </c>
      <c r="J13" s="4"/>
      <c r="L13" t="s">
        <v>130</v>
      </c>
      <c r="M13" s="112">
        <v>2</v>
      </c>
    </row>
    <row r="14" spans="1:19" x14ac:dyDescent="0.25">
      <c r="A14" t="s">
        <v>160</v>
      </c>
      <c r="B14" s="4" t="s">
        <v>933</v>
      </c>
      <c r="C14" s="112">
        <v>48</v>
      </c>
      <c r="D14" s="100">
        <v>1.7572815533980584</v>
      </c>
      <c r="J14" s="4"/>
      <c r="L14" t="s">
        <v>89</v>
      </c>
      <c r="M14" s="112">
        <v>0</v>
      </c>
    </row>
    <row r="15" spans="1:19" x14ac:dyDescent="0.25">
      <c r="B15" s="4" t="s">
        <v>953</v>
      </c>
      <c r="C15" s="112">
        <v>33</v>
      </c>
      <c r="D15" s="100">
        <v>1.6126126126126126</v>
      </c>
      <c r="J15" s="4"/>
      <c r="L15" t="s">
        <v>217</v>
      </c>
      <c r="M15" s="112" t="e">
        <v>#DIV/0!</v>
      </c>
    </row>
    <row r="16" spans="1:19" x14ac:dyDescent="0.25">
      <c r="B16" s="4" t="s">
        <v>920</v>
      </c>
      <c r="C16" s="112">
        <v>77</v>
      </c>
      <c r="D16" s="100">
        <v>2.189189189189189</v>
      </c>
      <c r="J16" s="4"/>
      <c r="L16" t="s">
        <v>79</v>
      </c>
      <c r="M16" s="112" t="e">
        <v>#DIV/0!</v>
      </c>
    </row>
    <row r="17" spans="1:13" x14ac:dyDescent="0.25">
      <c r="A17" t="s">
        <v>761</v>
      </c>
      <c r="C17" s="112">
        <v>158</v>
      </c>
      <c r="D17" s="100">
        <v>1.9236111111111112</v>
      </c>
      <c r="J17" s="4"/>
      <c r="L17" t="s">
        <v>102</v>
      </c>
      <c r="M17" s="112" t="e">
        <v>#DIV/0!</v>
      </c>
    </row>
    <row r="18" spans="1:13" x14ac:dyDescent="0.25">
      <c r="A18" t="s">
        <v>265</v>
      </c>
      <c r="B18" s="4" t="s">
        <v>926</v>
      </c>
      <c r="C18" s="112">
        <v>67</v>
      </c>
      <c r="D18" s="100">
        <v>1.3923076923076922</v>
      </c>
      <c r="J18" s="4"/>
      <c r="L18" t="s">
        <v>259</v>
      </c>
      <c r="M18" s="112">
        <v>1</v>
      </c>
    </row>
    <row r="19" spans="1:13" x14ac:dyDescent="0.25">
      <c r="B19" s="4" t="s">
        <v>941</v>
      </c>
      <c r="C19" s="112">
        <v>52</v>
      </c>
      <c r="D19" s="100">
        <v>2.2727272727272729</v>
      </c>
      <c r="J19" s="4"/>
      <c r="L19" t="s">
        <v>195</v>
      </c>
      <c r="M19" s="112" t="e">
        <v>#DIV/0!</v>
      </c>
    </row>
    <row r="20" spans="1:13" x14ac:dyDescent="0.25">
      <c r="B20" s="4" t="s">
        <v>938</v>
      </c>
      <c r="C20" s="112">
        <v>63</v>
      </c>
      <c r="D20" s="100">
        <v>2.1016042780748663</v>
      </c>
      <c r="J20" s="4"/>
      <c r="L20" t="s">
        <v>141</v>
      </c>
      <c r="M20" s="112" t="e">
        <v>#DIV/0!</v>
      </c>
    </row>
    <row r="21" spans="1:13" x14ac:dyDescent="0.25">
      <c r="A21" t="s">
        <v>762</v>
      </c>
      <c r="C21" s="112">
        <v>182</v>
      </c>
      <c r="D21" s="100">
        <v>1.853932584269663</v>
      </c>
      <c r="J21" s="4"/>
      <c r="L21" t="s">
        <v>145</v>
      </c>
      <c r="M21" s="112">
        <v>0</v>
      </c>
    </row>
    <row r="22" spans="1:13" x14ac:dyDescent="0.25">
      <c r="A22" t="s">
        <v>61</v>
      </c>
      <c r="B22" s="4" t="s">
        <v>932</v>
      </c>
      <c r="C22" s="112">
        <v>104</v>
      </c>
      <c r="D22" s="100">
        <v>2.3410256410256411</v>
      </c>
      <c r="J22" s="4"/>
      <c r="L22" t="s">
        <v>139</v>
      </c>
      <c r="M22" s="112" t="e">
        <v>#DIV/0!</v>
      </c>
    </row>
    <row r="23" spans="1:13" x14ac:dyDescent="0.25">
      <c r="B23" s="4" t="s">
        <v>954</v>
      </c>
      <c r="C23" s="112">
        <v>16</v>
      </c>
      <c r="D23" s="100">
        <v>2.8636363636363638</v>
      </c>
      <c r="J23" s="4"/>
      <c r="L23" t="s">
        <v>266</v>
      </c>
      <c r="M23" s="112" t="e">
        <v>#DIV/0!</v>
      </c>
    </row>
    <row r="24" spans="1:13" x14ac:dyDescent="0.25">
      <c r="B24" s="4" t="s">
        <v>919</v>
      </c>
      <c r="C24" s="112">
        <v>96</v>
      </c>
      <c r="D24" s="100">
        <v>1.8292079207920793</v>
      </c>
      <c r="H24" t="s">
        <v>378</v>
      </c>
      <c r="M24" s="112">
        <v>1.711111111111111</v>
      </c>
    </row>
    <row r="25" spans="1:13" x14ac:dyDescent="0.25">
      <c r="B25" s="4" t="s">
        <v>940</v>
      </c>
      <c r="C25" s="112">
        <v>39</v>
      </c>
      <c r="D25" s="100">
        <v>1.8278145695364238</v>
      </c>
    </row>
    <row r="26" spans="1:13" x14ac:dyDescent="0.25">
      <c r="B26" s="4" t="s">
        <v>948</v>
      </c>
      <c r="C26" s="112">
        <v>5</v>
      </c>
      <c r="D26" s="100">
        <v>2.9230769230769229</v>
      </c>
    </row>
    <row r="27" spans="1:13" x14ac:dyDescent="0.25">
      <c r="A27" t="s">
        <v>763</v>
      </c>
      <c r="C27" s="112">
        <v>260</v>
      </c>
      <c r="D27" s="100">
        <v>2.0985221674876846</v>
      </c>
      <c r="H27" s="129" t="s">
        <v>2690</v>
      </c>
      <c r="I27" s="3">
        <v>1</v>
      </c>
    </row>
    <row r="28" spans="1:13" x14ac:dyDescent="0.25">
      <c r="A28" t="s">
        <v>293</v>
      </c>
      <c r="B28" s="4" t="s">
        <v>928</v>
      </c>
      <c r="C28" s="112">
        <v>105</v>
      </c>
      <c r="D28" s="100">
        <v>2.1843750000000002</v>
      </c>
      <c r="H28" s="2" t="s">
        <v>0</v>
      </c>
      <c r="I28" t="s">
        <v>750</v>
      </c>
    </row>
    <row r="29" spans="1:13" x14ac:dyDescent="0.25">
      <c r="B29" s="4" t="s">
        <v>952</v>
      </c>
      <c r="C29" s="112">
        <v>20</v>
      </c>
      <c r="D29" s="100">
        <v>2.5555555555555554</v>
      </c>
      <c r="H29" s="2" t="s">
        <v>767</v>
      </c>
      <c r="I29" t="s">
        <v>750</v>
      </c>
    </row>
    <row r="30" spans="1:13" x14ac:dyDescent="0.25">
      <c r="B30" s="4" t="s">
        <v>935</v>
      </c>
      <c r="C30" s="112">
        <v>30</v>
      </c>
      <c r="D30" s="100">
        <v>0.97894736842105268</v>
      </c>
      <c r="H30" s="88" t="s">
        <v>20</v>
      </c>
      <c r="I30" t="s">
        <v>265</v>
      </c>
    </row>
    <row r="31" spans="1:13" x14ac:dyDescent="0.25">
      <c r="B31" s="4" t="s">
        <v>949</v>
      </c>
      <c r="C31" s="112">
        <v>39</v>
      </c>
      <c r="D31" s="100">
        <v>0.95569620253164556</v>
      </c>
      <c r="H31" s="2" t="s">
        <v>44</v>
      </c>
      <c r="I31" t="s">
        <v>750</v>
      </c>
    </row>
    <row r="32" spans="1:13" x14ac:dyDescent="0.25">
      <c r="A32" t="s">
        <v>764</v>
      </c>
      <c r="C32" s="112">
        <v>194</v>
      </c>
      <c r="D32" s="100">
        <v>1.7358490566037736</v>
      </c>
    </row>
    <row r="33" spans="1:9" x14ac:dyDescent="0.25">
      <c r="A33" t="s">
        <v>228</v>
      </c>
      <c r="B33" s="4" t="s">
        <v>923</v>
      </c>
      <c r="C33" s="112">
        <v>94</v>
      </c>
      <c r="D33" s="100">
        <v>2.2131147540983607</v>
      </c>
      <c r="H33" s="2" t="s">
        <v>752</v>
      </c>
    </row>
    <row r="34" spans="1:9" x14ac:dyDescent="0.25">
      <c r="B34" s="4" t="s">
        <v>930</v>
      </c>
      <c r="C34" s="112">
        <v>14</v>
      </c>
      <c r="D34" s="100">
        <v>1.6734693877551021</v>
      </c>
      <c r="H34" s="2" t="s">
        <v>14</v>
      </c>
      <c r="I34" s="4" t="s">
        <v>380</v>
      </c>
    </row>
    <row r="35" spans="1:9" x14ac:dyDescent="0.25">
      <c r="B35" s="4" t="s">
        <v>927</v>
      </c>
      <c r="C35" s="112">
        <v>61</v>
      </c>
      <c r="D35" s="100">
        <v>2.2279411764705883</v>
      </c>
      <c r="H35" s="4" t="s">
        <v>926</v>
      </c>
      <c r="I35" s="112">
        <v>1.3923076923076922</v>
      </c>
    </row>
    <row r="36" spans="1:9" x14ac:dyDescent="0.25">
      <c r="B36" s="4" t="s">
        <v>951</v>
      </c>
      <c r="C36" s="112">
        <v>22</v>
      </c>
      <c r="D36" s="100">
        <v>1.1445783132530121</v>
      </c>
      <c r="H36" s="4" t="s">
        <v>941</v>
      </c>
      <c r="I36" s="112">
        <v>2.2727272727272729</v>
      </c>
    </row>
    <row r="37" spans="1:9" x14ac:dyDescent="0.25">
      <c r="A37" t="s">
        <v>765</v>
      </c>
      <c r="C37" s="112">
        <v>191</v>
      </c>
      <c r="D37" s="100">
        <v>2.0688311688311689</v>
      </c>
      <c r="H37" s="4" t="s">
        <v>938</v>
      </c>
      <c r="I37" s="112">
        <v>2.1016042780748663</v>
      </c>
    </row>
    <row r="38" spans="1:9" x14ac:dyDescent="0.25">
      <c r="A38" t="s">
        <v>177</v>
      </c>
      <c r="B38" s="4" t="s">
        <v>934</v>
      </c>
      <c r="C38" s="112">
        <v>33</v>
      </c>
      <c r="D38" s="100">
        <v>3.2260869565217392</v>
      </c>
      <c r="H38" t="s">
        <v>378</v>
      </c>
      <c r="I38" s="112">
        <v>1.853932584269663</v>
      </c>
    </row>
    <row r="39" spans="1:9" x14ac:dyDescent="0.25">
      <c r="B39" s="4" t="s">
        <v>955</v>
      </c>
      <c r="C39" s="112">
        <v>38</v>
      </c>
      <c r="D39" s="100">
        <v>1.9701492537313432</v>
      </c>
    </row>
    <row r="40" spans="1:9" x14ac:dyDescent="0.25">
      <c r="B40" s="4" t="s">
        <v>957</v>
      </c>
      <c r="C40" s="112">
        <v>5</v>
      </c>
      <c r="D40" s="100">
        <v>0.72727272727272729</v>
      </c>
    </row>
    <row r="41" spans="1:9" x14ac:dyDescent="0.25">
      <c r="B41" s="4" t="s">
        <v>921</v>
      </c>
      <c r="C41" s="112">
        <v>81</v>
      </c>
      <c r="D41" s="100">
        <v>1.9466666666666668</v>
      </c>
    </row>
    <row r="42" spans="1:9" x14ac:dyDescent="0.25">
      <c r="B42" s="4" t="s">
        <v>943</v>
      </c>
      <c r="C42" s="112">
        <v>33</v>
      </c>
      <c r="D42" s="100">
        <v>1.2523364485981308</v>
      </c>
    </row>
    <row r="43" spans="1:9" x14ac:dyDescent="0.25">
      <c r="B43" s="4" t="s">
        <v>950</v>
      </c>
      <c r="C43" s="112">
        <v>31</v>
      </c>
      <c r="D43" s="100">
        <v>2.2941176470588234</v>
      </c>
    </row>
    <row r="44" spans="1:9" x14ac:dyDescent="0.25">
      <c r="A44" t="s">
        <v>751</v>
      </c>
      <c r="C44" s="112">
        <v>221</v>
      </c>
      <c r="D44" s="100">
        <v>2.0551282051282049</v>
      </c>
    </row>
    <row r="45" spans="1:9" x14ac:dyDescent="0.25">
      <c r="A45" t="s">
        <v>300</v>
      </c>
      <c r="B45" s="4" t="s">
        <v>936</v>
      </c>
      <c r="C45" s="112">
        <v>19</v>
      </c>
      <c r="D45" s="100">
        <v>0.984375</v>
      </c>
      <c r="H45" s="129" t="s">
        <v>2690</v>
      </c>
      <c r="I45" t="s">
        <v>750</v>
      </c>
    </row>
    <row r="46" spans="1:9" x14ac:dyDescent="0.25">
      <c r="B46" s="4" t="s">
        <v>956</v>
      </c>
      <c r="C46" s="112">
        <v>29</v>
      </c>
      <c r="D46" s="100">
        <v>1.05</v>
      </c>
      <c r="H46" s="2" t="s">
        <v>767</v>
      </c>
      <c r="I46" t="s">
        <v>750</v>
      </c>
    </row>
    <row r="47" spans="1:9" x14ac:dyDescent="0.25">
      <c r="B47" s="4" t="s">
        <v>944</v>
      </c>
      <c r="C47" s="112">
        <v>20</v>
      </c>
      <c r="D47" s="100">
        <v>1.8970588235294117</v>
      </c>
      <c r="H47" s="88" t="s">
        <v>20</v>
      </c>
      <c r="I47" t="s">
        <v>750</v>
      </c>
    </row>
    <row r="48" spans="1:9" x14ac:dyDescent="0.25">
      <c r="B48" s="4" t="s">
        <v>929</v>
      </c>
      <c r="C48" s="112">
        <v>38</v>
      </c>
      <c r="D48" s="100">
        <v>1.2564102564102564</v>
      </c>
      <c r="H48" s="2" t="s">
        <v>44</v>
      </c>
      <c r="I48" t="s">
        <v>750</v>
      </c>
    </row>
    <row r="49" spans="1:11" x14ac:dyDescent="0.25">
      <c r="B49" s="4" t="s">
        <v>939</v>
      </c>
      <c r="C49" s="112">
        <v>37</v>
      </c>
      <c r="D49" s="100">
        <v>2.104895104895105</v>
      </c>
    </row>
    <row r="50" spans="1:11" x14ac:dyDescent="0.25">
      <c r="A50" t="s">
        <v>766</v>
      </c>
      <c r="C50" s="112">
        <v>143</v>
      </c>
      <c r="D50" s="100">
        <v>1.5142276422764227</v>
      </c>
      <c r="H50" s="2" t="s">
        <v>752</v>
      </c>
    </row>
    <row r="51" spans="1:11" x14ac:dyDescent="0.25">
      <c r="A51" t="s">
        <v>378</v>
      </c>
      <c r="C51" s="112">
        <v>1742</v>
      </c>
      <c r="D51" s="100">
        <v>1.9689934559052664</v>
      </c>
      <c r="H51" s="2" t="s">
        <v>0</v>
      </c>
      <c r="I51" s="2" t="s">
        <v>12</v>
      </c>
      <c r="J51" s="2" t="s">
        <v>13</v>
      </c>
      <c r="K51" s="4" t="s">
        <v>380</v>
      </c>
    </row>
    <row r="52" spans="1:11" x14ac:dyDescent="0.25">
      <c r="H52" t="s">
        <v>47</v>
      </c>
      <c r="I52" t="s">
        <v>299</v>
      </c>
      <c r="J52" t="s">
        <v>55</v>
      </c>
      <c r="K52" s="112">
        <v>2.1149425287356323</v>
      </c>
    </row>
    <row r="53" spans="1:11" x14ac:dyDescent="0.25">
      <c r="H53" t="s">
        <v>155</v>
      </c>
      <c r="I53" t="s">
        <v>299</v>
      </c>
      <c r="J53" t="s">
        <v>159</v>
      </c>
      <c r="K53" s="112">
        <v>2.2068965517241379</v>
      </c>
    </row>
    <row r="54" spans="1:11" x14ac:dyDescent="0.25">
      <c r="H54" t="s">
        <v>172</v>
      </c>
      <c r="I54" t="s">
        <v>299</v>
      </c>
      <c r="J54" t="s">
        <v>55</v>
      </c>
      <c r="K54" s="112">
        <v>1.8723404255319149</v>
      </c>
    </row>
    <row r="55" spans="1:11" x14ac:dyDescent="0.25">
      <c r="H55" t="s">
        <v>189</v>
      </c>
      <c r="I55" t="s">
        <v>299</v>
      </c>
      <c r="J55" t="s">
        <v>308</v>
      </c>
      <c r="K55" s="112">
        <v>1.6266666666666667</v>
      </c>
    </row>
    <row r="56" spans="1:11" x14ac:dyDescent="0.25">
      <c r="H56" t="s">
        <v>289</v>
      </c>
      <c r="I56" t="s">
        <v>299</v>
      </c>
      <c r="J56" t="s">
        <v>55</v>
      </c>
      <c r="K56" s="112">
        <v>2.518987341772152</v>
      </c>
    </row>
    <row r="57" spans="1:11" x14ac:dyDescent="0.25">
      <c r="H57" t="s">
        <v>318</v>
      </c>
      <c r="I57" t="s">
        <v>299</v>
      </c>
      <c r="J57" t="s">
        <v>55</v>
      </c>
      <c r="K57" s="112">
        <v>2.118279569892473</v>
      </c>
    </row>
    <row r="58" spans="1:11" x14ac:dyDescent="0.25">
      <c r="A58" s="88" t="s">
        <v>20</v>
      </c>
      <c r="B58" t="s">
        <v>750</v>
      </c>
      <c r="H58" t="s">
        <v>327</v>
      </c>
      <c r="I58" t="s">
        <v>299</v>
      </c>
      <c r="J58" t="s">
        <v>308</v>
      </c>
      <c r="K58" s="112">
        <v>1.6557377049180328</v>
      </c>
    </row>
    <row r="59" spans="1:11" x14ac:dyDescent="0.25">
      <c r="A59" s="2" t="s">
        <v>14</v>
      </c>
      <c r="B59" s="4" t="s">
        <v>750</v>
      </c>
      <c r="H59" t="s">
        <v>331</v>
      </c>
      <c r="I59" t="s">
        <v>299</v>
      </c>
      <c r="J59" t="s">
        <v>159</v>
      </c>
      <c r="K59" s="112">
        <v>1.9159663865546219</v>
      </c>
    </row>
    <row r="60" spans="1:11" x14ac:dyDescent="0.25">
      <c r="H60" t="s">
        <v>337</v>
      </c>
      <c r="I60" t="s">
        <v>299</v>
      </c>
      <c r="J60" t="s">
        <v>159</v>
      </c>
      <c r="K60" s="112">
        <v>0.72727272727272729</v>
      </c>
    </row>
    <row r="61" spans="1:11" x14ac:dyDescent="0.25">
      <c r="A61" s="2" t="s">
        <v>754</v>
      </c>
      <c r="H61" t="s">
        <v>339</v>
      </c>
      <c r="I61" t="s">
        <v>299</v>
      </c>
      <c r="J61" t="s">
        <v>308</v>
      </c>
      <c r="K61" s="112">
        <v>1.1263157894736842</v>
      </c>
    </row>
    <row r="62" spans="1:11" x14ac:dyDescent="0.25">
      <c r="A62" s="2" t="s">
        <v>0</v>
      </c>
      <c r="B62" s="2" t="s">
        <v>27</v>
      </c>
      <c r="C62" s="4" t="s">
        <v>380</v>
      </c>
      <c r="H62" t="s">
        <v>341</v>
      </c>
      <c r="I62" t="s">
        <v>299</v>
      </c>
      <c r="J62" t="s">
        <v>308</v>
      </c>
      <c r="K62" s="112">
        <v>2.3448275862068964</v>
      </c>
    </row>
    <row r="63" spans="1:11" x14ac:dyDescent="0.25">
      <c r="A63" t="s">
        <v>349</v>
      </c>
      <c r="B63" t="s">
        <v>122</v>
      </c>
      <c r="C63" s="112">
        <v>8</v>
      </c>
      <c r="H63" t="s">
        <v>346</v>
      </c>
      <c r="I63" t="s">
        <v>299</v>
      </c>
      <c r="J63" t="s">
        <v>308</v>
      </c>
      <c r="K63" s="112">
        <v>2.204081632653061</v>
      </c>
    </row>
    <row r="64" spans="1:11" x14ac:dyDescent="0.25">
      <c r="B64" t="s">
        <v>146</v>
      </c>
      <c r="C64" s="112">
        <v>3</v>
      </c>
      <c r="H64" t="s">
        <v>347</v>
      </c>
      <c r="I64" t="s">
        <v>299</v>
      </c>
      <c r="J64" t="s">
        <v>55</v>
      </c>
      <c r="K64" s="112">
        <v>2.104895104895105</v>
      </c>
    </row>
    <row r="65" spans="1:11" x14ac:dyDescent="0.25">
      <c r="B65" t="s">
        <v>135</v>
      </c>
      <c r="C65" s="112">
        <v>7</v>
      </c>
      <c r="H65" t="s">
        <v>357</v>
      </c>
      <c r="I65" t="s">
        <v>299</v>
      </c>
      <c r="J65" t="s">
        <v>308</v>
      </c>
      <c r="K65" s="112">
        <v>2.5664335664335662</v>
      </c>
    </row>
    <row r="66" spans="1:11" x14ac:dyDescent="0.25">
      <c r="A66" t="s">
        <v>378</v>
      </c>
      <c r="C66" s="112">
        <v>18</v>
      </c>
      <c r="H66" t="s">
        <v>361</v>
      </c>
      <c r="I66" t="s">
        <v>299</v>
      </c>
      <c r="J66" t="s">
        <v>308</v>
      </c>
      <c r="K66" s="112">
        <v>1.1445783132530121</v>
      </c>
    </row>
    <row r="67" spans="1:11" x14ac:dyDescent="0.25">
      <c r="H67" t="s">
        <v>365</v>
      </c>
      <c r="I67" t="s">
        <v>299</v>
      </c>
      <c r="J67" t="s">
        <v>55</v>
      </c>
      <c r="K67" s="112">
        <v>2.0298507462686568</v>
      </c>
    </row>
    <row r="68" spans="1:11" x14ac:dyDescent="0.25">
      <c r="H68" t="s">
        <v>378</v>
      </c>
      <c r="K68" s="112">
        <v>1.9866573033707866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R44"/>
  <sheetViews>
    <sheetView zoomScale="85" zoomScaleNormal="85" workbookViewId="0">
      <selection activeCell="K38" sqref="K38"/>
    </sheetView>
  </sheetViews>
  <sheetFormatPr defaultRowHeight="15" x14ac:dyDescent="0.25"/>
  <cols>
    <col min="1" max="1" width="21.28515625" bestFit="1" customWidth="1"/>
    <col min="2" max="2" width="21.85546875" customWidth="1"/>
    <col min="3" max="3" width="12.42578125" customWidth="1"/>
    <col min="4" max="4" width="11.140625" customWidth="1"/>
    <col min="9" max="9" width="20.28515625" customWidth="1"/>
    <col min="10" max="10" width="18.42578125" customWidth="1"/>
    <col min="11" max="11" width="18.28515625" customWidth="1"/>
    <col min="12" max="12" width="11.42578125" customWidth="1"/>
    <col min="15" max="15" width="24" customWidth="1"/>
    <col min="16" max="16" width="22.85546875" customWidth="1"/>
    <col min="17" max="17" width="23.28515625" customWidth="1"/>
  </cols>
  <sheetData>
    <row r="3" spans="1:18" x14ac:dyDescent="0.25">
      <c r="A3" s="2" t="s">
        <v>44</v>
      </c>
      <c r="B3" t="s" vm="2">
        <v>770</v>
      </c>
      <c r="I3" s="2" t="s">
        <v>44</v>
      </c>
      <c r="J3" t="s" vm="2">
        <v>770</v>
      </c>
      <c r="O3" s="2" t="s">
        <v>44</v>
      </c>
      <c r="P3" t="s" vm="2">
        <v>770</v>
      </c>
    </row>
    <row r="5" spans="1:18" x14ac:dyDescent="0.25">
      <c r="A5" s="2" t="s">
        <v>946</v>
      </c>
      <c r="I5" s="2" t="s">
        <v>946</v>
      </c>
      <c r="O5" s="2" t="s">
        <v>946</v>
      </c>
    </row>
    <row r="6" spans="1:18" x14ac:dyDescent="0.25">
      <c r="A6" s="2" t="s">
        <v>20</v>
      </c>
      <c r="B6" s="2" t="s">
        <v>14</v>
      </c>
      <c r="C6" s="2" t="s">
        <v>9</v>
      </c>
      <c r="D6" t="s">
        <v>380</v>
      </c>
      <c r="I6" s="2" t="s">
        <v>14</v>
      </c>
      <c r="J6" s="2" t="s">
        <v>20</v>
      </c>
      <c r="K6" s="2" t="s">
        <v>9</v>
      </c>
      <c r="L6" t="s">
        <v>380</v>
      </c>
      <c r="O6" s="2" t="s">
        <v>20</v>
      </c>
      <c r="P6" s="2" t="s">
        <v>14</v>
      </c>
      <c r="Q6" s="2" t="s">
        <v>12</v>
      </c>
      <c r="R6" t="s">
        <v>380</v>
      </c>
    </row>
    <row r="7" spans="1:18" x14ac:dyDescent="0.25">
      <c r="A7" t="s">
        <v>247</v>
      </c>
      <c r="B7" t="s">
        <v>931</v>
      </c>
      <c r="C7" s="20">
        <v>43862</v>
      </c>
      <c r="D7">
        <v>3</v>
      </c>
      <c r="I7" t="s">
        <v>936</v>
      </c>
      <c r="J7" t="s">
        <v>300</v>
      </c>
      <c r="K7" s="20">
        <v>43862</v>
      </c>
      <c r="L7">
        <v>1</v>
      </c>
      <c r="O7" t="s">
        <v>211</v>
      </c>
      <c r="P7" t="s">
        <v>922</v>
      </c>
      <c r="Q7" t="s">
        <v>299</v>
      </c>
      <c r="R7">
        <v>1</v>
      </c>
    </row>
    <row r="8" spans="1:18" x14ac:dyDescent="0.25">
      <c r="B8" t="s">
        <v>942</v>
      </c>
      <c r="C8" s="20">
        <v>44440</v>
      </c>
      <c r="D8">
        <v>1</v>
      </c>
      <c r="I8" t="s">
        <v>956</v>
      </c>
      <c r="J8" t="s">
        <v>300</v>
      </c>
      <c r="K8" s="20">
        <v>44076</v>
      </c>
      <c r="L8">
        <v>1</v>
      </c>
      <c r="P8" t="s">
        <v>937</v>
      </c>
      <c r="Q8" t="s">
        <v>299</v>
      </c>
      <c r="R8">
        <v>2</v>
      </c>
    </row>
    <row r="9" spans="1:18" x14ac:dyDescent="0.25">
      <c r="B9" t="s">
        <v>925</v>
      </c>
      <c r="C9" s="20">
        <v>44593</v>
      </c>
      <c r="D9">
        <v>2</v>
      </c>
      <c r="I9" t="s">
        <v>944</v>
      </c>
      <c r="J9" t="s">
        <v>300</v>
      </c>
      <c r="K9" s="20">
        <v>44440</v>
      </c>
      <c r="L9">
        <v>1</v>
      </c>
      <c r="O9" t="s">
        <v>160</v>
      </c>
      <c r="P9" t="s">
        <v>920</v>
      </c>
      <c r="Q9" t="s">
        <v>299</v>
      </c>
      <c r="R9">
        <v>2</v>
      </c>
    </row>
    <row r="10" spans="1:18" x14ac:dyDescent="0.25">
      <c r="A10" t="s">
        <v>211</v>
      </c>
      <c r="B10" t="s">
        <v>922</v>
      </c>
      <c r="C10" s="20">
        <v>43862</v>
      </c>
      <c r="D10">
        <v>3</v>
      </c>
      <c r="I10" t="s">
        <v>929</v>
      </c>
      <c r="J10" t="s">
        <v>300</v>
      </c>
      <c r="K10" s="20">
        <v>44593</v>
      </c>
      <c r="L10">
        <v>1</v>
      </c>
      <c r="O10" t="s">
        <v>265</v>
      </c>
      <c r="P10" t="s">
        <v>938</v>
      </c>
      <c r="Q10" t="s">
        <v>299</v>
      </c>
      <c r="R10">
        <v>1</v>
      </c>
    </row>
    <row r="11" spans="1:18" x14ac:dyDescent="0.25">
      <c r="B11" t="s">
        <v>937</v>
      </c>
      <c r="C11" s="20">
        <v>44440</v>
      </c>
      <c r="D11">
        <v>4</v>
      </c>
      <c r="I11" t="s">
        <v>939</v>
      </c>
      <c r="J11" t="s">
        <v>300</v>
      </c>
      <c r="K11" s="20">
        <v>44927</v>
      </c>
      <c r="L11">
        <v>1</v>
      </c>
      <c r="O11" t="s">
        <v>61</v>
      </c>
      <c r="P11" t="s">
        <v>932</v>
      </c>
      <c r="Q11" t="s">
        <v>299</v>
      </c>
      <c r="R11">
        <v>1</v>
      </c>
    </row>
    <row r="12" spans="1:18" x14ac:dyDescent="0.25">
      <c r="B12" t="s">
        <v>924</v>
      </c>
      <c r="C12" s="20">
        <v>44593</v>
      </c>
      <c r="D12">
        <v>1</v>
      </c>
      <c r="I12" t="s">
        <v>378</v>
      </c>
      <c r="L12">
        <v>5</v>
      </c>
      <c r="P12" t="s">
        <v>919</v>
      </c>
      <c r="Q12" t="s">
        <v>299</v>
      </c>
      <c r="R12">
        <v>2</v>
      </c>
    </row>
    <row r="13" spans="1:18" x14ac:dyDescent="0.25">
      <c r="B13" t="s">
        <v>947</v>
      </c>
      <c r="C13" s="20">
        <v>45173</v>
      </c>
      <c r="D13">
        <v>1</v>
      </c>
      <c r="O13" t="s">
        <v>228</v>
      </c>
      <c r="P13" t="s">
        <v>951</v>
      </c>
      <c r="Q13" t="s">
        <v>299</v>
      </c>
      <c r="R13">
        <v>1</v>
      </c>
    </row>
    <row r="14" spans="1:18" x14ac:dyDescent="0.25">
      <c r="A14" t="s">
        <v>160</v>
      </c>
      <c r="B14" t="s">
        <v>933</v>
      </c>
      <c r="C14" s="20">
        <v>43862</v>
      </c>
      <c r="D14">
        <v>2</v>
      </c>
      <c r="O14" t="s">
        <v>177</v>
      </c>
      <c r="P14" t="s">
        <v>957</v>
      </c>
      <c r="Q14" t="s">
        <v>299</v>
      </c>
      <c r="R14">
        <v>1</v>
      </c>
    </row>
    <row r="15" spans="1:18" x14ac:dyDescent="0.25">
      <c r="B15" t="s">
        <v>953</v>
      </c>
      <c r="C15" s="20">
        <v>44076</v>
      </c>
      <c r="D15">
        <v>1</v>
      </c>
      <c r="P15" t="s">
        <v>921</v>
      </c>
      <c r="Q15" t="s">
        <v>299</v>
      </c>
      <c r="R15">
        <v>2</v>
      </c>
    </row>
    <row r="16" spans="1:18" x14ac:dyDescent="0.25">
      <c r="B16" t="s">
        <v>920</v>
      </c>
      <c r="C16" s="20">
        <v>44440</v>
      </c>
      <c r="D16">
        <v>4</v>
      </c>
      <c r="O16" t="s">
        <v>300</v>
      </c>
      <c r="P16" t="s">
        <v>929</v>
      </c>
      <c r="Q16" t="s">
        <v>299</v>
      </c>
      <c r="R16">
        <v>1</v>
      </c>
    </row>
    <row r="17" spans="1:18" x14ac:dyDescent="0.25">
      <c r="A17" t="s">
        <v>265</v>
      </c>
      <c r="B17" t="s">
        <v>926</v>
      </c>
      <c r="C17" s="20">
        <v>43862</v>
      </c>
      <c r="D17">
        <v>2</v>
      </c>
      <c r="O17" t="s">
        <v>378</v>
      </c>
      <c r="R17">
        <v>14</v>
      </c>
    </row>
    <row r="18" spans="1:18" x14ac:dyDescent="0.25">
      <c r="B18" t="s">
        <v>941</v>
      </c>
      <c r="C18" s="20">
        <v>44440</v>
      </c>
      <c r="D18">
        <v>2</v>
      </c>
    </row>
    <row r="19" spans="1:18" x14ac:dyDescent="0.25">
      <c r="B19" t="s">
        <v>938</v>
      </c>
      <c r="C19" s="20">
        <v>44593</v>
      </c>
      <c r="D19">
        <v>3</v>
      </c>
    </row>
    <row r="20" spans="1:18" x14ac:dyDescent="0.25">
      <c r="A20" t="s">
        <v>61</v>
      </c>
      <c r="B20" t="s">
        <v>932</v>
      </c>
      <c r="C20" s="20">
        <v>43862</v>
      </c>
      <c r="D20">
        <v>3</v>
      </c>
    </row>
    <row r="21" spans="1:18" x14ac:dyDescent="0.25">
      <c r="B21" t="s">
        <v>954</v>
      </c>
      <c r="C21" s="20">
        <v>44076</v>
      </c>
      <c r="D21">
        <v>1</v>
      </c>
    </row>
    <row r="22" spans="1:18" x14ac:dyDescent="0.25">
      <c r="B22" t="s">
        <v>919</v>
      </c>
      <c r="C22" s="20">
        <v>44440</v>
      </c>
      <c r="D22">
        <v>4</v>
      </c>
    </row>
    <row r="23" spans="1:18" x14ac:dyDescent="0.25">
      <c r="B23" t="s">
        <v>940</v>
      </c>
      <c r="C23" s="20">
        <v>44593</v>
      </c>
      <c r="D23">
        <v>2</v>
      </c>
    </row>
    <row r="24" spans="1:18" x14ac:dyDescent="0.25">
      <c r="B24" t="s">
        <v>948</v>
      </c>
      <c r="C24" s="20">
        <v>45901</v>
      </c>
      <c r="D24">
        <v>1</v>
      </c>
      <c r="O24" s="2" t="s">
        <v>44</v>
      </c>
      <c r="P24" t="s" vm="2">
        <v>770</v>
      </c>
    </row>
    <row r="25" spans="1:18" x14ac:dyDescent="0.25">
      <c r="A25" t="s">
        <v>293</v>
      </c>
      <c r="B25" t="s">
        <v>928</v>
      </c>
      <c r="C25" s="20">
        <v>43862</v>
      </c>
      <c r="D25">
        <v>3</v>
      </c>
    </row>
    <row r="26" spans="1:18" x14ac:dyDescent="0.25">
      <c r="B26" t="s">
        <v>952</v>
      </c>
      <c r="C26" s="20">
        <v>44440</v>
      </c>
      <c r="D26">
        <v>1</v>
      </c>
      <c r="O26" s="2" t="s">
        <v>946</v>
      </c>
    </row>
    <row r="27" spans="1:18" x14ac:dyDescent="0.25">
      <c r="B27" t="s">
        <v>935</v>
      </c>
      <c r="C27" s="20">
        <v>44593</v>
      </c>
      <c r="D27">
        <v>1</v>
      </c>
      <c r="O27" s="2" t="s">
        <v>20</v>
      </c>
      <c r="P27" s="2" t="s">
        <v>14</v>
      </c>
      <c r="Q27" s="2" t="s">
        <v>15</v>
      </c>
      <c r="R27" t="s">
        <v>380</v>
      </c>
    </row>
    <row r="28" spans="1:18" x14ac:dyDescent="0.25">
      <c r="B28" t="s">
        <v>949</v>
      </c>
      <c r="C28" s="20">
        <v>45901</v>
      </c>
      <c r="D28">
        <v>1</v>
      </c>
      <c r="O28" t="s">
        <v>211</v>
      </c>
      <c r="P28" t="s">
        <v>922</v>
      </c>
      <c r="Q28" t="s">
        <v>57</v>
      </c>
      <c r="R28">
        <v>1</v>
      </c>
    </row>
    <row r="29" spans="1:18" x14ac:dyDescent="0.25">
      <c r="A29" t="s">
        <v>228</v>
      </c>
      <c r="B29" t="s">
        <v>923</v>
      </c>
      <c r="C29" s="20">
        <v>43862</v>
      </c>
      <c r="D29">
        <v>4</v>
      </c>
      <c r="P29" t="s">
        <v>937</v>
      </c>
      <c r="Q29" t="s">
        <v>57</v>
      </c>
      <c r="R29">
        <v>2</v>
      </c>
    </row>
    <row r="30" spans="1:18" x14ac:dyDescent="0.25">
      <c r="B30" t="s">
        <v>930</v>
      </c>
      <c r="C30" s="20">
        <v>44440</v>
      </c>
      <c r="D30">
        <v>1</v>
      </c>
      <c r="O30" t="s">
        <v>160</v>
      </c>
      <c r="P30" t="s">
        <v>920</v>
      </c>
      <c r="Q30" t="s">
        <v>57</v>
      </c>
      <c r="R30">
        <v>2</v>
      </c>
    </row>
    <row r="31" spans="1:18" x14ac:dyDescent="0.25">
      <c r="B31" t="s">
        <v>927</v>
      </c>
      <c r="C31" s="20">
        <v>44593</v>
      </c>
      <c r="D31">
        <v>3</v>
      </c>
      <c r="O31" t="s">
        <v>265</v>
      </c>
      <c r="P31" t="s">
        <v>938</v>
      </c>
      <c r="Q31" t="s">
        <v>57</v>
      </c>
      <c r="R31">
        <v>1</v>
      </c>
    </row>
    <row r="32" spans="1:18" x14ac:dyDescent="0.25">
      <c r="B32" t="s">
        <v>951</v>
      </c>
      <c r="C32" s="20">
        <v>44780</v>
      </c>
      <c r="D32">
        <v>1</v>
      </c>
      <c r="O32" t="s">
        <v>61</v>
      </c>
      <c r="P32" t="s">
        <v>932</v>
      </c>
      <c r="Q32" t="s">
        <v>57</v>
      </c>
      <c r="R32">
        <v>1</v>
      </c>
    </row>
    <row r="33" spans="1:18" x14ac:dyDescent="0.25">
      <c r="A33" t="s">
        <v>177</v>
      </c>
      <c r="B33" t="s">
        <v>934</v>
      </c>
      <c r="C33" s="20">
        <v>43862</v>
      </c>
      <c r="D33">
        <v>2</v>
      </c>
      <c r="P33" t="s">
        <v>919</v>
      </c>
      <c r="Q33" t="s">
        <v>57</v>
      </c>
      <c r="R33">
        <v>2</v>
      </c>
    </row>
    <row r="34" spans="1:18" x14ac:dyDescent="0.25">
      <c r="B34" t="s">
        <v>955</v>
      </c>
      <c r="C34" s="20">
        <v>44076</v>
      </c>
      <c r="D34">
        <v>1</v>
      </c>
      <c r="O34" t="s">
        <v>228</v>
      </c>
      <c r="P34" t="s">
        <v>923</v>
      </c>
      <c r="Q34" t="s">
        <v>57</v>
      </c>
      <c r="R34">
        <v>1</v>
      </c>
    </row>
    <row r="35" spans="1:18" x14ac:dyDescent="0.25">
      <c r="B35" t="s">
        <v>957</v>
      </c>
      <c r="C35" s="20">
        <v>44228</v>
      </c>
      <c r="D35">
        <v>1</v>
      </c>
      <c r="P35" t="s">
        <v>951</v>
      </c>
      <c r="Q35" t="s">
        <v>57</v>
      </c>
      <c r="R35">
        <v>1</v>
      </c>
    </row>
    <row r="36" spans="1:18" x14ac:dyDescent="0.25">
      <c r="B36" t="s">
        <v>921</v>
      </c>
      <c r="C36" s="20">
        <v>44440</v>
      </c>
      <c r="D36">
        <v>4</v>
      </c>
      <c r="O36" t="s">
        <v>177</v>
      </c>
      <c r="P36" t="s">
        <v>957</v>
      </c>
      <c r="Q36" t="s">
        <v>57</v>
      </c>
      <c r="R36">
        <v>1</v>
      </c>
    </row>
    <row r="37" spans="1:18" x14ac:dyDescent="0.25">
      <c r="B37" t="s">
        <v>943</v>
      </c>
      <c r="C37" s="20">
        <v>44593</v>
      </c>
      <c r="D37">
        <v>1</v>
      </c>
      <c r="P37" t="s">
        <v>921</v>
      </c>
      <c r="Q37" t="s">
        <v>57</v>
      </c>
      <c r="R37">
        <v>2</v>
      </c>
    </row>
    <row r="38" spans="1:18" x14ac:dyDescent="0.25">
      <c r="B38" t="s">
        <v>950</v>
      </c>
      <c r="C38" s="20">
        <v>44780</v>
      </c>
      <c r="D38">
        <v>1</v>
      </c>
      <c r="O38" t="s">
        <v>300</v>
      </c>
      <c r="P38" t="s">
        <v>939</v>
      </c>
      <c r="Q38" t="s">
        <v>57</v>
      </c>
      <c r="R38">
        <v>1</v>
      </c>
    </row>
    <row r="39" spans="1:18" x14ac:dyDescent="0.25">
      <c r="A39" t="s">
        <v>300</v>
      </c>
      <c r="B39" t="s">
        <v>936</v>
      </c>
      <c r="C39" s="20">
        <v>43862</v>
      </c>
      <c r="D39">
        <v>1</v>
      </c>
      <c r="O39" t="s">
        <v>378</v>
      </c>
      <c r="R39">
        <v>15</v>
      </c>
    </row>
    <row r="40" spans="1:18" x14ac:dyDescent="0.25">
      <c r="B40" t="s">
        <v>956</v>
      </c>
      <c r="C40" s="20">
        <v>44076</v>
      </c>
      <c r="D40">
        <v>1</v>
      </c>
    </row>
    <row r="41" spans="1:18" x14ac:dyDescent="0.25">
      <c r="B41" t="s">
        <v>944</v>
      </c>
      <c r="C41" s="20">
        <v>44440</v>
      </c>
      <c r="D41">
        <v>1</v>
      </c>
    </row>
    <row r="42" spans="1:18" x14ac:dyDescent="0.25">
      <c r="B42" t="s">
        <v>929</v>
      </c>
      <c r="C42" s="20">
        <v>44593</v>
      </c>
      <c r="D42">
        <v>1</v>
      </c>
    </row>
    <row r="43" spans="1:18" x14ac:dyDescent="0.25">
      <c r="B43" t="s">
        <v>939</v>
      </c>
      <c r="C43" s="20">
        <v>44927</v>
      </c>
      <c r="D43">
        <v>1</v>
      </c>
    </row>
    <row r="44" spans="1:18" x14ac:dyDescent="0.25">
      <c r="A44" t="s">
        <v>378</v>
      </c>
      <c r="D44">
        <v>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F17" sqref="F17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M32" sqref="M32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4" t="s">
        <v>796</v>
      </c>
      <c r="B2" s="28" t="s">
        <v>795</v>
      </c>
      <c r="C2" s="84" t="s">
        <v>797</v>
      </c>
      <c r="D2" s="28" t="s">
        <v>799</v>
      </c>
    </row>
    <row r="3" spans="1:6" x14ac:dyDescent="0.25">
      <c r="A3" s="79">
        <v>45537</v>
      </c>
      <c r="B3" s="85">
        <v>45690</v>
      </c>
      <c r="C3" s="20">
        <v>45550</v>
      </c>
      <c r="D3" t="s">
        <v>798</v>
      </c>
      <c r="F3" s="86" t="s">
        <v>945</v>
      </c>
    </row>
    <row r="4" spans="1:6" x14ac:dyDescent="0.25">
      <c r="A4" s="79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G13" sqref="G1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800</v>
      </c>
      <c r="B1" t="s">
        <v>800</v>
      </c>
      <c r="C1" t="s">
        <v>801</v>
      </c>
      <c r="D1" t="s">
        <v>800</v>
      </c>
      <c r="E1" t="s">
        <v>802</v>
      </c>
      <c r="F1" t="s">
        <v>867</v>
      </c>
      <c r="J1" t="s">
        <v>803</v>
      </c>
      <c r="K1" t="s">
        <v>803</v>
      </c>
      <c r="M1" s="12" t="s">
        <v>804</v>
      </c>
      <c r="N1" s="12" t="s">
        <v>804</v>
      </c>
    </row>
    <row r="2" spans="1:14" s="4" customFormat="1" ht="30.75" customHeight="1" x14ac:dyDescent="0.25">
      <c r="A2" s="73" t="s">
        <v>783</v>
      </c>
      <c r="B2" s="74" t="s">
        <v>20</v>
      </c>
      <c r="C2" s="74" t="s">
        <v>14</v>
      </c>
      <c r="D2" s="74" t="s">
        <v>22</v>
      </c>
      <c r="E2" s="74" t="s">
        <v>19</v>
      </c>
      <c r="F2" s="74" t="s">
        <v>23</v>
      </c>
      <c r="J2" s="75" t="s">
        <v>805</v>
      </c>
      <c r="K2" s="75" t="s">
        <v>806</v>
      </c>
      <c r="M2" s="76" t="s">
        <v>807</v>
      </c>
      <c r="N2" s="76" t="s">
        <v>808</v>
      </c>
    </row>
    <row r="3" spans="1:14" x14ac:dyDescent="0.25">
      <c r="A3" s="3">
        <v>1467</v>
      </c>
      <c r="B3" s="5" t="s">
        <v>177</v>
      </c>
      <c r="C3" s="77" t="s">
        <v>809</v>
      </c>
      <c r="D3" t="s">
        <v>62</v>
      </c>
      <c r="E3" t="s">
        <v>60</v>
      </c>
      <c r="J3">
        <v>3.5</v>
      </c>
      <c r="K3">
        <v>210</v>
      </c>
      <c r="M3" s="12">
        <v>2024</v>
      </c>
      <c r="N3" s="12" t="s">
        <v>810</v>
      </c>
    </row>
    <row r="4" spans="1:14" x14ac:dyDescent="0.25">
      <c r="A4" s="3">
        <v>1467</v>
      </c>
      <c r="B4" s="5" t="s">
        <v>177</v>
      </c>
      <c r="C4" s="77" t="s">
        <v>811</v>
      </c>
      <c r="D4" t="s">
        <v>62</v>
      </c>
      <c r="E4" t="s">
        <v>60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7" t="s">
        <v>812</v>
      </c>
      <c r="D5" t="s">
        <v>62</v>
      </c>
      <c r="E5" t="s">
        <v>60</v>
      </c>
      <c r="J5">
        <v>3.5</v>
      </c>
      <c r="K5">
        <v>210</v>
      </c>
      <c r="M5" s="78" t="s">
        <v>813</v>
      </c>
    </row>
    <row r="6" spans="1:14" x14ac:dyDescent="0.25">
      <c r="A6" s="3">
        <v>1467</v>
      </c>
      <c r="B6" s="5" t="s">
        <v>177</v>
      </c>
      <c r="C6" s="80" t="s">
        <v>814</v>
      </c>
      <c r="D6" t="s">
        <v>62</v>
      </c>
      <c r="E6" t="s">
        <v>60</v>
      </c>
      <c r="J6">
        <v>3.5</v>
      </c>
      <c r="K6">
        <v>210</v>
      </c>
      <c r="N6" s="78" t="s">
        <v>815</v>
      </c>
    </row>
    <row r="7" spans="1:14" x14ac:dyDescent="0.25">
      <c r="A7" s="3">
        <v>1467</v>
      </c>
      <c r="B7" s="5" t="s">
        <v>177</v>
      </c>
      <c r="C7" s="80" t="s">
        <v>816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0" t="s">
        <v>817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7" t="s">
        <v>818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7" t="s">
        <v>819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0" t="s">
        <v>820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0" t="s">
        <v>821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0" t="s">
        <v>822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0" t="s">
        <v>823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7" t="s">
        <v>824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7" t="s">
        <v>825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0" t="s">
        <v>826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0" t="s">
        <v>827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0" t="s">
        <v>828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0" t="s">
        <v>829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7" t="s">
        <v>830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7" t="s">
        <v>831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0" t="s">
        <v>832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0" t="s">
        <v>833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0" t="s">
        <v>834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0" t="s">
        <v>835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7" t="s">
        <v>836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7" t="s">
        <v>837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0" t="s">
        <v>838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0" t="s">
        <v>839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0" t="s">
        <v>840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0" t="s">
        <v>841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7" t="s">
        <v>842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7" t="s">
        <v>843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0" t="s">
        <v>844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0" t="s">
        <v>845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0" t="s">
        <v>846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0" t="s">
        <v>847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7" t="s">
        <v>848</v>
      </c>
      <c r="D39" t="s">
        <v>229</v>
      </c>
      <c r="E39" s="81" t="s">
        <v>849</v>
      </c>
      <c r="F39" s="32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7" t="s">
        <v>850</v>
      </c>
      <c r="D40" t="s">
        <v>229</v>
      </c>
      <c r="E40" s="81" t="s">
        <v>849</v>
      </c>
      <c r="F40" s="32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0" t="s">
        <v>851</v>
      </c>
      <c r="D41" t="s">
        <v>229</v>
      </c>
      <c r="E41" s="81" t="s">
        <v>849</v>
      </c>
      <c r="F41" s="32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0" t="s">
        <v>852</v>
      </c>
      <c r="D42" t="s">
        <v>229</v>
      </c>
      <c r="E42" s="81" t="s">
        <v>849</v>
      </c>
      <c r="F42" s="32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0" t="s">
        <v>853</v>
      </c>
      <c r="D43" t="s">
        <v>229</v>
      </c>
      <c r="E43" s="81" t="s">
        <v>849</v>
      </c>
      <c r="F43" s="32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0" t="s">
        <v>854</v>
      </c>
      <c r="D44" t="s">
        <v>229</v>
      </c>
      <c r="E44" s="81" t="s">
        <v>849</v>
      </c>
      <c r="F44" s="32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7" t="s">
        <v>855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7" t="s">
        <v>856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0" t="s">
        <v>857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0" t="s">
        <v>858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0" t="s">
        <v>859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0" t="s">
        <v>860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7" t="s">
        <v>861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7" t="s">
        <v>862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0" t="s">
        <v>863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0" t="s">
        <v>864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0" t="s">
        <v>865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0" t="s">
        <v>866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1" t="s">
        <v>755</v>
      </c>
      <c r="AX1" s="19" t="s">
        <v>749</v>
      </c>
      <c r="AY1" s="25" t="s">
        <v>757</v>
      </c>
      <c r="AZ1" s="25" t="s">
        <v>756</v>
      </c>
      <c r="BA1" s="6" t="s">
        <v>758</v>
      </c>
      <c r="BB1" s="6" t="s">
        <v>758</v>
      </c>
      <c r="BC1" s="6" t="s">
        <v>758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0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2" t="str">
        <f>VLOOKUP(AS2,dummy_oppeained!B:D,3,0)</f>
        <v>hindeline arvestus (eristav hindamine)</v>
      </c>
      <c r="AX2" s="17">
        <f>VLOOKUP(AR:AR,hinded_abi!A:D,4,0)</f>
        <v>0</v>
      </c>
      <c r="AY2" s="26" t="str">
        <f>IF(AW2="eristav",AV2*AX2," ")</f>
        <v xml:space="preserve"> </v>
      </c>
      <c r="AZ2" s="27">
        <f>IF(AW2="eristav",AV2,0)</f>
        <v>0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0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2" t="str">
        <f>VLOOKUP(AS3,dummy_oppeained!B:D,3,0)</f>
        <v>hindeline arvestus (eristav hindamine)</v>
      </c>
      <c r="AX3" s="17">
        <f>VLOOKUP(AR:AR,hinded_abi!A:D,4,0)</f>
        <v>5</v>
      </c>
      <c r="AY3" s="26" t="str">
        <f t="shared" ref="AY3:AY66" si="0">IF(AW3="eristav",AV3*AX3," ")</f>
        <v xml:space="preserve"> </v>
      </c>
      <c r="AZ3" s="27">
        <f t="shared" ref="AZ3:AZ66" si="1">IF(AW3="eristav",AV3,0)</f>
        <v>0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0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2" t="str">
        <f>VLOOKUP(AS4,dummy_oppeained!B:D,3,0)</f>
        <v>arvestus (mitteeristav)</v>
      </c>
      <c r="AX4" s="17" t="str">
        <f>VLOOKUP(AR:AR,hinded_abi!A:D,4,0)</f>
        <v>NULL</v>
      </c>
      <c r="AY4" s="26" t="str">
        <f t="shared" si="0"/>
        <v xml:space="preserve"> </v>
      </c>
      <c r="AZ4" s="27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0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2" t="str">
        <f>VLOOKUP(AS5,dummy_oppeained!B:D,3,0)</f>
        <v>arvestus (mitteeristav)</v>
      </c>
      <c r="AX5" s="17" t="str">
        <f>VLOOKUP(AR:AR,hinded_abi!A:D,4,0)</f>
        <v>NULL</v>
      </c>
      <c r="AY5" s="26" t="str">
        <f t="shared" si="0"/>
        <v xml:space="preserve"> </v>
      </c>
      <c r="AZ5" s="27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0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2" t="str">
        <f>VLOOKUP(AS6,dummy_oppeained!B:D,3,0)</f>
        <v>eksam (eristav hindamine)</v>
      </c>
      <c r="AX6" s="17">
        <f>VLOOKUP(AR:AR,hinded_abi!A:D,4,0)</f>
        <v>0</v>
      </c>
      <c r="AY6" s="26" t="str">
        <f t="shared" si="0"/>
        <v xml:space="preserve"> </v>
      </c>
      <c r="AZ6" s="27">
        <f t="shared" si="1"/>
        <v>0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0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2" t="str">
        <f>VLOOKUP(AS7,dummy_oppeained!B:D,3,0)</f>
        <v>arvestus (mitteeristav)</v>
      </c>
      <c r="AX7" s="17" t="str">
        <f>VLOOKUP(AR:AR,hinded_abi!A:D,4,0)</f>
        <v>NULL</v>
      </c>
      <c r="AY7" s="26" t="str">
        <f t="shared" si="0"/>
        <v xml:space="preserve"> </v>
      </c>
      <c r="AZ7" s="27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0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2" t="str">
        <f>VLOOKUP(AS8,dummy_oppeained!B:D,3,0)</f>
        <v>hindeline arvestus (eristav hindamine)</v>
      </c>
      <c r="AX8" s="17">
        <f>VLOOKUP(AR:AR,hinded_abi!A:D,4,0)</f>
        <v>3</v>
      </c>
      <c r="AY8" s="26" t="str">
        <f t="shared" si="0"/>
        <v xml:space="preserve"> </v>
      </c>
      <c r="AZ8" s="27">
        <f t="shared" si="1"/>
        <v>0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0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2" t="str">
        <f>VLOOKUP(AS9,dummy_oppeained!B:D,3,0)</f>
        <v>arvestus (mitteeristav)</v>
      </c>
      <c r="AX9" s="17" t="str">
        <f>VLOOKUP(AR:AR,hinded_abi!A:D,4,0)</f>
        <v>NULL</v>
      </c>
      <c r="AY9" s="26" t="str">
        <f t="shared" si="0"/>
        <v xml:space="preserve"> </v>
      </c>
      <c r="AZ9" s="27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0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2" t="str">
        <f>VLOOKUP(AS10,dummy_oppeained!B:D,3,0)</f>
        <v>eksam (eristav hindamine)</v>
      </c>
      <c r="AX10" s="17">
        <f>VLOOKUP(AR:AR,hinded_abi!A:D,4,0)</f>
        <v>3</v>
      </c>
      <c r="AY10" s="26" t="str">
        <f t="shared" si="0"/>
        <v xml:space="preserve"> </v>
      </c>
      <c r="AZ10" s="27">
        <f t="shared" si="1"/>
        <v>0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0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2" t="str">
        <f>VLOOKUP(AS11,dummy_oppeained!B:D,3,0)</f>
        <v>hindeline arvestus (eristav hindamine)</v>
      </c>
      <c r="AX11" s="17">
        <f>VLOOKUP(AR:AR,hinded_abi!A:D,4,0)</f>
        <v>4</v>
      </c>
      <c r="AY11" s="26" t="str">
        <f t="shared" si="0"/>
        <v xml:space="preserve"> </v>
      </c>
      <c r="AZ11" s="27">
        <f t="shared" si="1"/>
        <v>0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0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2" t="str">
        <f>VLOOKUP(AS12,dummy_oppeained!B:D,3,0)</f>
        <v>hindeline arvestus (eristav hindamine)</v>
      </c>
      <c r="AX12" s="17">
        <f>VLOOKUP(AR:AR,hinded_abi!A:D,4,0)</f>
        <v>3</v>
      </c>
      <c r="AY12" s="26" t="str">
        <f t="shared" si="0"/>
        <v xml:space="preserve"> </v>
      </c>
      <c r="AZ12" s="27">
        <f t="shared" si="1"/>
        <v>0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0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2" t="str">
        <f>VLOOKUP(AS13,dummy_oppeained!B:D,3,0)</f>
        <v>arvestus (mitteeristav)</v>
      </c>
      <c r="AX13" s="17" t="str">
        <f>VLOOKUP(AR:AR,hinded_abi!A:D,4,0)</f>
        <v>NULL</v>
      </c>
      <c r="AY13" s="26" t="str">
        <f t="shared" si="0"/>
        <v xml:space="preserve"> </v>
      </c>
      <c r="AZ13" s="27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0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2" t="str">
        <f>VLOOKUP(AS14,dummy_oppeained!B:D,3,0)</f>
        <v>hindeline arvestus (eristav hindamine)</v>
      </c>
      <c r="AX14" s="17">
        <f>VLOOKUP(AR:AR,hinded_abi!A:D,4,0)</f>
        <v>0</v>
      </c>
      <c r="AY14" s="26" t="str">
        <f t="shared" si="0"/>
        <v xml:space="preserve"> </v>
      </c>
      <c r="AZ14" s="27">
        <f t="shared" si="1"/>
        <v>0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0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2" t="str">
        <f>VLOOKUP(AS15,dummy_oppeained!B:D,3,0)</f>
        <v>hindeline arvestus (eristav hindamine)</v>
      </c>
      <c r="AX15" s="17">
        <f>VLOOKUP(AR:AR,hinded_abi!A:D,4,0)</f>
        <v>3</v>
      </c>
      <c r="AY15" s="26" t="str">
        <f t="shared" si="0"/>
        <v xml:space="preserve"> </v>
      </c>
      <c r="AZ15" s="27">
        <f t="shared" si="1"/>
        <v>0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0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2" t="str">
        <f>VLOOKUP(AS16,dummy_oppeained!B:D,3,0)</f>
        <v>arvestus (mitteeristav)</v>
      </c>
      <c r="AX16" s="17" t="str">
        <f>VLOOKUP(AR:AR,hinded_abi!A:D,4,0)</f>
        <v>NULL</v>
      </c>
      <c r="AY16" s="26" t="str">
        <f t="shared" si="0"/>
        <v xml:space="preserve"> </v>
      </c>
      <c r="AZ16" s="27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0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2" t="str">
        <f>VLOOKUP(AS17,dummy_oppeained!B:D,3,0)</f>
        <v>eksam (eristav hindamine)</v>
      </c>
      <c r="AX17" s="17">
        <f>VLOOKUP(AR:AR,hinded_abi!A:D,4,0)</f>
        <v>1</v>
      </c>
      <c r="AY17" s="26" t="str">
        <f t="shared" si="0"/>
        <v xml:space="preserve"> </v>
      </c>
      <c r="AZ17" s="27">
        <f t="shared" si="1"/>
        <v>0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0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2" t="str">
        <f>VLOOKUP(AS18,dummy_oppeained!B:D,3,0)</f>
        <v>arvestus (mitteeristav)</v>
      </c>
      <c r="AX18" s="17" t="str">
        <f>VLOOKUP(AR:AR,hinded_abi!A:D,4,0)</f>
        <v>NULL</v>
      </c>
      <c r="AY18" s="26" t="str">
        <f t="shared" si="0"/>
        <v xml:space="preserve"> </v>
      </c>
      <c r="AZ18" s="27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0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2" t="str">
        <f>VLOOKUP(AS19,dummy_oppeained!B:D,3,0)</f>
        <v>hindeline arvestus (eristav hindamine)</v>
      </c>
      <c r="AX19" s="17">
        <f>VLOOKUP(AR:AR,hinded_abi!A:D,4,0)</f>
        <v>3</v>
      </c>
      <c r="AY19" s="26" t="str">
        <f t="shared" si="0"/>
        <v xml:space="preserve"> </v>
      </c>
      <c r="AZ19" s="27">
        <f t="shared" si="1"/>
        <v>0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0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2" t="str">
        <f>VLOOKUP(AS20,dummy_oppeained!B:D,3,0)</f>
        <v>arvestus (mitteeristav)</v>
      </c>
      <c r="AX20" s="17" t="str">
        <f>VLOOKUP(AR:AR,hinded_abi!A:D,4,0)</f>
        <v>NULL</v>
      </c>
      <c r="AY20" s="26" t="str">
        <f t="shared" si="0"/>
        <v xml:space="preserve"> </v>
      </c>
      <c r="AZ20" s="27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0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2" t="str">
        <f>VLOOKUP(AS21,dummy_oppeained!B:D,3,0)</f>
        <v>arvestus (mitteeristav)</v>
      </c>
      <c r="AX21" s="17" t="str">
        <f>VLOOKUP(AR:AR,hinded_abi!A:D,4,0)</f>
        <v>NULL</v>
      </c>
      <c r="AY21" s="26" t="str">
        <f t="shared" si="0"/>
        <v xml:space="preserve"> </v>
      </c>
      <c r="AZ21" s="27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0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2" t="str">
        <f>VLOOKUP(AS22,dummy_oppeained!B:D,3,0)</f>
        <v>hindeline arvestus (eristav hindamine)</v>
      </c>
      <c r="AX22" s="17">
        <f>VLOOKUP(AR:AR,hinded_abi!A:D,4,0)</f>
        <v>3</v>
      </c>
      <c r="AY22" s="26" t="str">
        <f t="shared" si="0"/>
        <v xml:space="preserve"> </v>
      </c>
      <c r="AZ22" s="27">
        <f t="shared" si="1"/>
        <v>0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0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2" t="str">
        <f>VLOOKUP(AS23,dummy_oppeained!B:D,3,0)</f>
        <v>hindeline arvestus (eristav hindamine)</v>
      </c>
      <c r="AX23" s="17">
        <f>VLOOKUP(AR:AR,hinded_abi!A:D,4,0)</f>
        <v>3</v>
      </c>
      <c r="AY23" s="26" t="str">
        <f t="shared" si="0"/>
        <v xml:space="preserve"> </v>
      </c>
      <c r="AZ23" s="27">
        <f t="shared" si="1"/>
        <v>0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0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2" t="str">
        <f>VLOOKUP(AS24,dummy_oppeained!B:D,3,0)</f>
        <v>arvestus (mitteeristav)</v>
      </c>
      <c r="AX24" s="17" t="str">
        <f>VLOOKUP(AR:AR,hinded_abi!A:D,4,0)</f>
        <v>NULL</v>
      </c>
      <c r="AY24" s="26" t="str">
        <f t="shared" si="0"/>
        <v xml:space="preserve"> </v>
      </c>
      <c r="AZ24" s="27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0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2" t="str">
        <f>VLOOKUP(AS25,dummy_oppeained!B:D,3,0)</f>
        <v>arvestus (mitteeristav)</v>
      </c>
      <c r="AX25" s="17" t="str">
        <f>VLOOKUP(AR:AR,hinded_abi!A:D,4,0)</f>
        <v>NULL</v>
      </c>
      <c r="AY25" s="26" t="str">
        <f t="shared" si="0"/>
        <v xml:space="preserve"> </v>
      </c>
      <c r="AZ25" s="27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0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2" t="str">
        <f>VLOOKUP(AS26,dummy_oppeained!B:D,3,0)</f>
        <v>arvestus (mitteeristav)</v>
      </c>
      <c r="AX26" s="17" t="str">
        <f>VLOOKUP(AR:AR,hinded_abi!A:D,4,0)</f>
        <v>NULL</v>
      </c>
      <c r="AY26" s="26" t="str">
        <f t="shared" si="0"/>
        <v xml:space="preserve"> </v>
      </c>
      <c r="AZ26" s="27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0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2" t="str">
        <f>VLOOKUP(AS27,dummy_oppeained!B:D,3,0)</f>
        <v>hindeline arvestus (eristav hindamine)</v>
      </c>
      <c r="AX27" s="17">
        <f>VLOOKUP(AR:AR,hinded_abi!A:D,4,0)</f>
        <v>0</v>
      </c>
      <c r="AY27" s="26" t="str">
        <f t="shared" si="0"/>
        <v xml:space="preserve"> </v>
      </c>
      <c r="AZ27" s="27">
        <f t="shared" si="1"/>
        <v>0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2" t="str">
        <f>VLOOKUP(AS28,dummy_oppeained!B:D,3,0)</f>
        <v>arvestus (mitteeristav)</v>
      </c>
      <c r="AX28" s="17" t="str">
        <f>VLOOKUP(AR:AR,hinded_abi!A:D,4,0)</f>
        <v>NULL</v>
      </c>
      <c r="AY28" s="26" t="str">
        <f t="shared" si="0"/>
        <v xml:space="preserve"> </v>
      </c>
      <c r="AZ28" s="27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2" t="str">
        <f>VLOOKUP(AS29,dummy_oppeained!B:D,3,0)</f>
        <v>hindeline arvestus (eristav hindamine)</v>
      </c>
      <c r="AX29" s="17">
        <f>VLOOKUP(AR:AR,hinded_abi!A:D,4,0)</f>
        <v>0</v>
      </c>
      <c r="AY29" s="26" t="str">
        <f t="shared" si="0"/>
        <v xml:space="preserve"> </v>
      </c>
      <c r="AZ29" s="27">
        <f t="shared" si="1"/>
        <v>0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2" t="str">
        <f>VLOOKUP(AS30,dummy_oppeained!B:D,3,0)</f>
        <v>arvestus (mitteeristav)</v>
      </c>
      <c r="AX30" s="17" t="str">
        <f>VLOOKUP(AR:AR,hinded_abi!A:D,4,0)</f>
        <v>NULL</v>
      </c>
      <c r="AY30" s="26" t="str">
        <f t="shared" si="0"/>
        <v xml:space="preserve"> </v>
      </c>
      <c r="AZ30" s="27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2" t="str">
        <f>VLOOKUP(AS31,dummy_oppeained!B:D,3,0)</f>
        <v>arvestus (mitteeristav)</v>
      </c>
      <c r="AX31" s="17" t="str">
        <f>VLOOKUP(AR:AR,hinded_abi!A:D,4,0)</f>
        <v>NULL</v>
      </c>
      <c r="AY31" s="26" t="str">
        <f t="shared" si="0"/>
        <v xml:space="preserve"> </v>
      </c>
      <c r="AZ31" s="27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2" t="str">
        <f>VLOOKUP(AS32,dummy_oppeained!B:D,3,0)</f>
        <v>hindeline arvestus (eristav hindamine)</v>
      </c>
      <c r="AX32" s="17">
        <f>VLOOKUP(AR:AR,hinded_abi!A:D,4,0)</f>
        <v>0</v>
      </c>
      <c r="AY32" s="26" t="str">
        <f t="shared" si="0"/>
        <v xml:space="preserve"> </v>
      </c>
      <c r="AZ32" s="27">
        <f t="shared" si="1"/>
        <v>0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2" t="str">
        <f>VLOOKUP(AS33,dummy_oppeained!B:D,3,0)</f>
        <v>hindeline arvestus (eristav hindamine)</v>
      </c>
      <c r="AX33" s="17">
        <f>VLOOKUP(AR:AR,hinded_abi!A:D,4,0)</f>
        <v>5</v>
      </c>
      <c r="AY33" s="26" t="str">
        <f t="shared" si="0"/>
        <v xml:space="preserve"> </v>
      </c>
      <c r="AZ33" s="27">
        <f t="shared" si="1"/>
        <v>0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2" t="str">
        <f>VLOOKUP(AS34,dummy_oppeained!B:D,3,0)</f>
        <v>arvestus (mitteeristav)</v>
      </c>
      <c r="AX34" s="17" t="str">
        <f>VLOOKUP(AR:AR,hinded_abi!A:D,4,0)</f>
        <v>NULL</v>
      </c>
      <c r="AY34" s="26" t="str">
        <f t="shared" si="0"/>
        <v xml:space="preserve"> </v>
      </c>
      <c r="AZ34" s="27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2" t="str">
        <f>VLOOKUP(AS35,dummy_oppeained!B:D,3,0)</f>
        <v>hindeline arvestus (eristav hindamine)</v>
      </c>
      <c r="AX35" s="17">
        <f>VLOOKUP(AR:AR,hinded_abi!A:D,4,0)</f>
        <v>3</v>
      </c>
      <c r="AY35" s="26" t="str">
        <f t="shared" si="0"/>
        <v xml:space="preserve"> </v>
      </c>
      <c r="AZ35" s="27">
        <f t="shared" si="1"/>
        <v>0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2" t="str">
        <f>VLOOKUP(AS36,dummy_oppeained!B:D,3,0)</f>
        <v>arvestus (mitteeristav)</v>
      </c>
      <c r="AX36" s="17">
        <f>VLOOKUP(AR:AR,hinded_abi!A:D,4,0)</f>
        <v>0</v>
      </c>
      <c r="AY36" s="26" t="str">
        <f t="shared" si="0"/>
        <v xml:space="preserve"> </v>
      </c>
      <c r="AZ36" s="27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2" t="str">
        <f>VLOOKUP(AS37,dummy_oppeained!B:D,3,0)</f>
        <v>hindeline arvestus (eristav hindamine)</v>
      </c>
      <c r="AX37" s="17">
        <f>VLOOKUP(AR:AR,hinded_abi!A:D,4,0)</f>
        <v>1</v>
      </c>
      <c r="AY37" s="26" t="str">
        <f t="shared" si="0"/>
        <v xml:space="preserve"> </v>
      </c>
      <c r="AZ37" s="27">
        <f t="shared" si="1"/>
        <v>0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2" t="str">
        <f>VLOOKUP(AS38,dummy_oppeained!B:D,3,0)</f>
        <v>eksam (eristav hindamine)</v>
      </c>
      <c r="AX38" s="17">
        <f>VLOOKUP(AR:AR,hinded_abi!A:D,4,0)</f>
        <v>1</v>
      </c>
      <c r="AY38" s="26" t="str">
        <f t="shared" si="0"/>
        <v xml:space="preserve"> </v>
      </c>
      <c r="AZ38" s="27">
        <f t="shared" si="1"/>
        <v>0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2" t="str">
        <f>VLOOKUP(AS39,dummy_oppeained!B:D,3,0)</f>
        <v>hindeline arvestus (eristav hindamine)</v>
      </c>
      <c r="AX39" s="17">
        <f>VLOOKUP(AR:AR,hinded_abi!A:D,4,0)</f>
        <v>4</v>
      </c>
      <c r="AY39" s="26" t="str">
        <f t="shared" si="0"/>
        <v xml:space="preserve"> </v>
      </c>
      <c r="AZ39" s="27">
        <f t="shared" si="1"/>
        <v>0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2" t="str">
        <f>VLOOKUP(AS40,dummy_oppeained!B:D,3,0)</f>
        <v>arvestus (mitteeristav)</v>
      </c>
      <c r="AX40" s="17" t="str">
        <f>VLOOKUP(AR:AR,hinded_abi!A:D,4,0)</f>
        <v>NULL</v>
      </c>
      <c r="AY40" s="26" t="str">
        <f t="shared" si="0"/>
        <v xml:space="preserve"> </v>
      </c>
      <c r="AZ40" s="27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2" t="str">
        <f>VLOOKUP(AS41,dummy_oppeained!B:D,3,0)</f>
        <v>eksam (eristav hindamine)</v>
      </c>
      <c r="AX41" s="17">
        <f>VLOOKUP(AR:AR,hinded_abi!A:D,4,0)</f>
        <v>0</v>
      </c>
      <c r="AY41" s="26" t="str">
        <f t="shared" si="0"/>
        <v xml:space="preserve"> </v>
      </c>
      <c r="AZ41" s="27">
        <f t="shared" si="1"/>
        <v>0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2" t="str">
        <f>VLOOKUP(AS42,dummy_oppeained!B:D,3,0)</f>
        <v>arvestus (mitteeristav)</v>
      </c>
      <c r="AX42" s="17" t="str">
        <f>VLOOKUP(AR:AR,hinded_abi!A:D,4,0)</f>
        <v>NULL</v>
      </c>
      <c r="AY42" s="26" t="str">
        <f t="shared" si="0"/>
        <v xml:space="preserve"> </v>
      </c>
      <c r="AZ42" s="27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2" t="str">
        <f>VLOOKUP(AS43,dummy_oppeained!B:D,3,0)</f>
        <v>hindeline arvestus (eristav hindamine)</v>
      </c>
      <c r="AX43" s="17">
        <f>VLOOKUP(AR:AR,hinded_abi!A:D,4,0)</f>
        <v>1</v>
      </c>
      <c r="AY43" s="26" t="str">
        <f t="shared" si="0"/>
        <v xml:space="preserve"> </v>
      </c>
      <c r="AZ43" s="27">
        <f t="shared" si="1"/>
        <v>0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2" t="str">
        <f>VLOOKUP(AS44,dummy_oppeained!B:D,3,0)</f>
        <v>hindeline arvestus (eristav hindamine)</v>
      </c>
      <c r="AX44" s="17">
        <f>VLOOKUP(AR:AR,hinded_abi!A:D,4,0)</f>
        <v>2</v>
      </c>
      <c r="AY44" s="26" t="str">
        <f t="shared" si="0"/>
        <v xml:space="preserve"> </v>
      </c>
      <c r="AZ44" s="27">
        <f t="shared" si="1"/>
        <v>0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2" t="str">
        <f>VLOOKUP(AS45,dummy_oppeained!B:D,3,0)</f>
        <v>arvestus (mitteeristav)</v>
      </c>
      <c r="AX45" s="17" t="str">
        <f>VLOOKUP(AR:AR,hinded_abi!A:D,4,0)</f>
        <v>NULL</v>
      </c>
      <c r="AY45" s="26" t="str">
        <f t="shared" si="0"/>
        <v xml:space="preserve"> </v>
      </c>
      <c r="AZ45" s="27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2" t="str">
        <f>VLOOKUP(AS46,dummy_oppeained!B:D,3,0)</f>
        <v>eksam (eristav hindamine)</v>
      </c>
      <c r="AX46" s="17">
        <f>VLOOKUP(AR:AR,hinded_abi!A:D,4,0)</f>
        <v>0</v>
      </c>
      <c r="AY46" s="26" t="str">
        <f t="shared" si="0"/>
        <v xml:space="preserve"> </v>
      </c>
      <c r="AZ46" s="27">
        <f t="shared" si="1"/>
        <v>0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2" t="str">
        <f>VLOOKUP(AS47,dummy_oppeained!B:D,3,0)</f>
        <v>arvestus (mitteeristav)</v>
      </c>
      <c r="AX47" s="17" t="str">
        <f>VLOOKUP(AR:AR,hinded_abi!A:D,4,0)</f>
        <v>NULL</v>
      </c>
      <c r="AY47" s="26" t="str">
        <f t="shared" si="0"/>
        <v xml:space="preserve"> </v>
      </c>
      <c r="AZ47" s="27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2" t="str">
        <f>VLOOKUP(AS48,dummy_oppeained!B:D,3,0)</f>
        <v>hindeline arvestus (eristav hindamine)</v>
      </c>
      <c r="AX48" s="17">
        <f>VLOOKUP(AR:AR,hinded_abi!A:D,4,0)</f>
        <v>2</v>
      </c>
      <c r="AY48" s="26" t="str">
        <f t="shared" si="0"/>
        <v xml:space="preserve"> </v>
      </c>
      <c r="AZ48" s="27">
        <f t="shared" si="1"/>
        <v>0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2" t="str">
        <f>VLOOKUP(AS49,dummy_oppeained!B:D,3,0)</f>
        <v>hindeline arvestus (eristav hindamine)</v>
      </c>
      <c r="AX49" s="17">
        <f>VLOOKUP(AR:AR,hinded_abi!A:D,4,0)</f>
        <v>1</v>
      </c>
      <c r="AY49" s="26" t="str">
        <f t="shared" si="0"/>
        <v xml:space="preserve"> </v>
      </c>
      <c r="AZ49" s="27">
        <f t="shared" si="1"/>
        <v>0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2" t="str">
        <f>VLOOKUP(AS50,dummy_oppeained!B:D,3,0)</f>
        <v>eksam (eristav hindamine)</v>
      </c>
      <c r="AX50" s="17">
        <f>VLOOKUP(AR:AR,hinded_abi!A:D,4,0)</f>
        <v>0</v>
      </c>
      <c r="AY50" s="26" t="str">
        <f t="shared" si="0"/>
        <v xml:space="preserve"> </v>
      </c>
      <c r="AZ50" s="27">
        <f t="shared" si="1"/>
        <v>0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2" t="str">
        <f>VLOOKUP(AS51,dummy_oppeained!B:D,3,0)</f>
        <v>hindeline arvestus (eristav hindamine)</v>
      </c>
      <c r="AX51" s="17">
        <f>VLOOKUP(AR:AR,hinded_abi!A:D,4,0)</f>
        <v>0</v>
      </c>
      <c r="AY51" s="26" t="str">
        <f t="shared" si="0"/>
        <v xml:space="preserve"> </v>
      </c>
      <c r="AZ51" s="27">
        <f t="shared" si="1"/>
        <v>0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2" t="str">
        <f>VLOOKUP(AS52,dummy_oppeained!B:D,3,0)</f>
        <v>hindeline arvestus (eristav hindamine)</v>
      </c>
      <c r="AX52" s="17">
        <f>VLOOKUP(AR:AR,hinded_abi!A:D,4,0)</f>
        <v>3</v>
      </c>
      <c r="AY52" s="26" t="str">
        <f t="shared" si="0"/>
        <v xml:space="preserve"> </v>
      </c>
      <c r="AZ52" s="27">
        <f t="shared" si="1"/>
        <v>0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2" t="str">
        <f>VLOOKUP(AS53,dummy_oppeained!B:D,3,0)</f>
        <v>eksam (eristav hindamine)</v>
      </c>
      <c r="AX53" s="17">
        <f>VLOOKUP(AR:AR,hinded_abi!A:D,4,0)</f>
        <v>4</v>
      </c>
      <c r="AY53" s="26" t="str">
        <f t="shared" si="0"/>
        <v xml:space="preserve"> </v>
      </c>
      <c r="AZ53" s="27">
        <f t="shared" si="1"/>
        <v>0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2" t="str">
        <f>VLOOKUP(AS54,dummy_oppeained!B:D,3,0)</f>
        <v>arvestus (mitteeristav)</v>
      </c>
      <c r="AX54" s="17" t="str">
        <f>VLOOKUP(AR:AR,hinded_abi!A:D,4,0)</f>
        <v>NULL</v>
      </c>
      <c r="AY54" s="26" t="str">
        <f t="shared" si="0"/>
        <v xml:space="preserve"> </v>
      </c>
      <c r="AZ54" s="27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2" t="str">
        <f>VLOOKUP(AS55,dummy_oppeained!B:D,3,0)</f>
        <v>eksam (eristav hindamine)</v>
      </c>
      <c r="AX55" s="17">
        <f>VLOOKUP(AR:AR,hinded_abi!A:D,4,0)</f>
        <v>1</v>
      </c>
      <c r="AY55" s="26" t="str">
        <f t="shared" si="0"/>
        <v xml:space="preserve"> </v>
      </c>
      <c r="AZ55" s="27">
        <f t="shared" si="1"/>
        <v>0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2" t="str">
        <f>VLOOKUP(AS56,dummy_oppeained!B:D,3,0)</f>
        <v>arvestus (mitteeristav)</v>
      </c>
      <c r="AX56" s="17" t="str">
        <f>VLOOKUP(AR:AR,hinded_abi!A:D,4,0)</f>
        <v>NULL</v>
      </c>
      <c r="AY56" s="26" t="str">
        <f t="shared" si="0"/>
        <v xml:space="preserve"> </v>
      </c>
      <c r="AZ56" s="27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2" t="str">
        <f>VLOOKUP(AS57,dummy_oppeained!B:D,3,0)</f>
        <v>eksam (eristav hindamine)</v>
      </c>
      <c r="AX57" s="17">
        <f>VLOOKUP(AR:AR,hinded_abi!A:D,4,0)</f>
        <v>1</v>
      </c>
      <c r="AY57" s="26" t="str">
        <f t="shared" si="0"/>
        <v xml:space="preserve"> </v>
      </c>
      <c r="AZ57" s="27">
        <f t="shared" si="1"/>
        <v>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2" t="str">
        <f>VLOOKUP(AS58,dummy_oppeained!B:D,3,0)</f>
        <v>arvestus (mitteeristav)</v>
      </c>
      <c r="AX58" s="17" t="str">
        <f>VLOOKUP(AR:AR,hinded_abi!A:D,4,0)</f>
        <v>NULL</v>
      </c>
      <c r="AY58" s="26" t="str">
        <f t="shared" si="0"/>
        <v xml:space="preserve"> </v>
      </c>
      <c r="AZ58" s="27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2" t="str">
        <f>VLOOKUP(AS59,dummy_oppeained!B:D,3,0)</f>
        <v>hindeline arvestus (eristav hindamine)</v>
      </c>
      <c r="AX59" s="17">
        <f>VLOOKUP(AR:AR,hinded_abi!A:D,4,0)</f>
        <v>3</v>
      </c>
      <c r="AY59" s="26" t="str">
        <f t="shared" si="0"/>
        <v xml:space="preserve"> </v>
      </c>
      <c r="AZ59" s="27">
        <f t="shared" si="1"/>
        <v>0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2" t="str">
        <f>VLOOKUP(AS60,dummy_oppeained!B:D,3,0)</f>
        <v>hindeline arvestus (eristav hindamine)</v>
      </c>
      <c r="AX60" s="17">
        <f>VLOOKUP(AR:AR,hinded_abi!A:D,4,0)</f>
        <v>0</v>
      </c>
      <c r="AY60" s="26" t="str">
        <f t="shared" si="0"/>
        <v xml:space="preserve"> </v>
      </c>
      <c r="AZ60" s="27">
        <f t="shared" si="1"/>
        <v>0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2" t="str">
        <f>VLOOKUP(AS61,dummy_oppeained!B:D,3,0)</f>
        <v>arvestus (mitteeristav)</v>
      </c>
      <c r="AX61" s="17" t="str">
        <f>VLOOKUP(AR:AR,hinded_abi!A:D,4,0)</f>
        <v>NULL</v>
      </c>
      <c r="AY61" s="26" t="str">
        <f t="shared" si="0"/>
        <v xml:space="preserve"> </v>
      </c>
      <c r="AZ61" s="27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2" t="str">
        <f>VLOOKUP(AS62,dummy_oppeained!B:D,3,0)</f>
        <v>eksam (eristav hindamine)</v>
      </c>
      <c r="AX62" s="17">
        <f>VLOOKUP(AR:AR,hinded_abi!A:D,4,0)</f>
        <v>5</v>
      </c>
      <c r="AY62" s="26" t="str">
        <f t="shared" si="0"/>
        <v xml:space="preserve"> </v>
      </c>
      <c r="AZ62" s="27">
        <f t="shared" si="1"/>
        <v>0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2" t="str">
        <f>VLOOKUP(AS63,dummy_oppeained!B:D,3,0)</f>
        <v>hindeline arvestus (eristav hindamine)</v>
      </c>
      <c r="AX63" s="17">
        <f>VLOOKUP(AR:AR,hinded_abi!A:D,4,0)</f>
        <v>0</v>
      </c>
      <c r="AY63" s="26" t="str">
        <f t="shared" si="0"/>
        <v xml:space="preserve"> </v>
      </c>
      <c r="AZ63" s="27">
        <f t="shared" si="1"/>
        <v>0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2" t="str">
        <f>VLOOKUP(AS64,dummy_oppeained!B:D,3,0)</f>
        <v>hindeline arvestus (eristav hindamine)</v>
      </c>
      <c r="AX64" s="17">
        <f>VLOOKUP(AR:AR,hinded_abi!A:D,4,0)</f>
        <v>5</v>
      </c>
      <c r="AY64" s="26" t="str">
        <f t="shared" si="0"/>
        <v xml:space="preserve"> </v>
      </c>
      <c r="AZ64" s="27">
        <f t="shared" si="1"/>
        <v>0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0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2" t="str">
        <f>VLOOKUP(AS65,dummy_oppeained!B:D,3,0)</f>
        <v>arvestus (mitteeristav)</v>
      </c>
      <c r="AX65" s="17" t="str">
        <f>VLOOKUP(AR:AR,hinded_abi!A:D,4,0)</f>
        <v>NULL</v>
      </c>
      <c r="AY65" s="26" t="str">
        <f t="shared" si="0"/>
        <v xml:space="preserve"> </v>
      </c>
      <c r="AZ65" s="27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0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2" t="str">
        <f>VLOOKUP(AS66,dummy_oppeained!B:D,3,0)</f>
        <v>hindeline arvestus (eristav hindamine)</v>
      </c>
      <c r="AX66" s="17">
        <f>VLOOKUP(AR:AR,hinded_abi!A:D,4,0)</f>
        <v>1</v>
      </c>
      <c r="AY66" s="26" t="str">
        <f t="shared" si="0"/>
        <v xml:space="preserve"> </v>
      </c>
      <c r="AZ66" s="27">
        <f t="shared" si="1"/>
        <v>0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0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2" t="str">
        <f>VLOOKUP(AS67,dummy_oppeained!B:D,3,0)</f>
        <v>eksam (eristav hindamine)</v>
      </c>
      <c r="AX67" s="17">
        <f>VLOOKUP(AR:AR,hinded_abi!A:D,4,0)</f>
        <v>1</v>
      </c>
      <c r="AY67" s="26" t="str">
        <f t="shared" ref="AY67:AY130" si="2">IF(AW67="eristav",AV67*AX67," ")</f>
        <v xml:space="preserve"> </v>
      </c>
      <c r="AZ67" s="27">
        <f t="shared" ref="AZ67:AZ130" si="3">IF(AW67="eristav",AV67,0)</f>
        <v>0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0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2" t="str">
        <f>VLOOKUP(AS68,dummy_oppeained!B:D,3,0)</f>
        <v>hindeline arvestus (eristav hindamine)</v>
      </c>
      <c r="AX68" s="17">
        <f>VLOOKUP(AR:AR,hinded_abi!A:D,4,0)</f>
        <v>2</v>
      </c>
      <c r="AY68" s="26" t="str">
        <f t="shared" si="2"/>
        <v xml:space="preserve"> </v>
      </c>
      <c r="AZ68" s="27">
        <f t="shared" si="3"/>
        <v>0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0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2" t="str">
        <f>VLOOKUP(AS69,dummy_oppeained!B:D,3,0)</f>
        <v>arvestus (mitteeristav)</v>
      </c>
      <c r="AX69" s="17" t="str">
        <f>VLOOKUP(AR:AR,hinded_abi!A:D,4,0)</f>
        <v>NULL</v>
      </c>
      <c r="AY69" s="26" t="str">
        <f t="shared" si="2"/>
        <v xml:space="preserve"> </v>
      </c>
      <c r="AZ69" s="27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0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2" t="str">
        <f>VLOOKUP(AS70,dummy_oppeained!B:D,3,0)</f>
        <v>hindeline arvestus (eristav hindamine)</v>
      </c>
      <c r="AX70" s="17">
        <f>VLOOKUP(AR:AR,hinded_abi!A:D,4,0)</f>
        <v>5</v>
      </c>
      <c r="AY70" s="26" t="str">
        <f t="shared" si="2"/>
        <v xml:space="preserve"> </v>
      </c>
      <c r="AZ70" s="27">
        <f t="shared" si="3"/>
        <v>0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0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2" t="str">
        <f>VLOOKUP(AS71,dummy_oppeained!B:D,3,0)</f>
        <v>hindeline arvestus (eristav hindamine)</v>
      </c>
      <c r="AX71" s="17">
        <f>VLOOKUP(AR:AR,hinded_abi!A:D,4,0)</f>
        <v>3</v>
      </c>
      <c r="AY71" s="26" t="str">
        <f t="shared" si="2"/>
        <v xml:space="preserve"> </v>
      </c>
      <c r="AZ71" s="27">
        <f t="shared" si="3"/>
        <v>0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0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2" t="str">
        <f>VLOOKUP(AS72,dummy_oppeained!B:D,3,0)</f>
        <v>arvestus (mitteeristav)</v>
      </c>
      <c r="AX72" s="17">
        <f>VLOOKUP(AR:AR,hinded_abi!A:D,4,0)</f>
        <v>0</v>
      </c>
      <c r="AY72" s="26" t="str">
        <f t="shared" si="2"/>
        <v xml:space="preserve"> </v>
      </c>
      <c r="AZ72" s="27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0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2" t="str">
        <f>VLOOKUP(AS73,dummy_oppeained!B:D,3,0)</f>
        <v>arvestus (mitteeristav)</v>
      </c>
      <c r="AX73" s="17" t="str">
        <f>VLOOKUP(AR:AR,hinded_abi!A:D,4,0)</f>
        <v>NULL</v>
      </c>
      <c r="AY73" s="26" t="str">
        <f t="shared" si="2"/>
        <v xml:space="preserve"> </v>
      </c>
      <c r="AZ73" s="27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0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2" t="str">
        <f>VLOOKUP(AS74,dummy_oppeained!B:D,3,0)</f>
        <v>hindeline arvestus (eristav hindamine)</v>
      </c>
      <c r="AX74" s="17">
        <f>VLOOKUP(AR:AR,hinded_abi!A:D,4,0)</f>
        <v>4</v>
      </c>
      <c r="AY74" s="26" t="str">
        <f t="shared" si="2"/>
        <v xml:space="preserve"> </v>
      </c>
      <c r="AZ74" s="27">
        <f t="shared" si="3"/>
        <v>0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0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2" t="str">
        <f>VLOOKUP(AS75,dummy_oppeained!B:D,3,0)</f>
        <v>arvestus (mitteeristav)</v>
      </c>
      <c r="AX75" s="17" t="str">
        <f>VLOOKUP(AR:AR,hinded_abi!A:D,4,0)</f>
        <v>NULL</v>
      </c>
      <c r="AY75" s="26" t="str">
        <f t="shared" si="2"/>
        <v xml:space="preserve"> </v>
      </c>
      <c r="AZ75" s="27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0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2" t="str">
        <f>VLOOKUP(AS76,dummy_oppeained!B:D,3,0)</f>
        <v>arvestus (mitteeristav)</v>
      </c>
      <c r="AX76" s="17" t="str">
        <f>VLOOKUP(AR:AR,hinded_abi!A:D,4,0)</f>
        <v>NULL</v>
      </c>
      <c r="AY76" s="26" t="str">
        <f t="shared" si="2"/>
        <v xml:space="preserve"> </v>
      </c>
      <c r="AZ76" s="27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0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2" t="str">
        <f>VLOOKUP(AS77,dummy_oppeained!B:D,3,0)</f>
        <v>arvestus (mitteeristav)</v>
      </c>
      <c r="AX77" s="17" t="str">
        <f>VLOOKUP(AR:AR,hinded_abi!A:D,4,0)</f>
        <v>NULL</v>
      </c>
      <c r="AY77" s="26" t="str">
        <f t="shared" si="2"/>
        <v xml:space="preserve"> </v>
      </c>
      <c r="AZ77" s="27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0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2" t="str">
        <f>VLOOKUP(AS78,dummy_oppeained!B:D,3,0)</f>
        <v>arvestus (mitteeristav)</v>
      </c>
      <c r="AX78" s="17" t="str">
        <f>VLOOKUP(AR:AR,hinded_abi!A:D,4,0)</f>
        <v>NULL</v>
      </c>
      <c r="AY78" s="26" t="str">
        <f t="shared" si="2"/>
        <v xml:space="preserve"> </v>
      </c>
      <c r="AZ78" s="27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0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2" t="str">
        <f>VLOOKUP(AS79,dummy_oppeained!B:D,3,0)</f>
        <v>hindeline arvestus (eristav hindamine)</v>
      </c>
      <c r="AX79" s="17">
        <f>VLOOKUP(AR:AR,hinded_abi!A:D,4,0)</f>
        <v>2</v>
      </c>
      <c r="AY79" s="26" t="str">
        <f t="shared" si="2"/>
        <v xml:space="preserve"> </v>
      </c>
      <c r="AZ79" s="27">
        <f t="shared" si="3"/>
        <v>0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0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2" t="str">
        <f>VLOOKUP(AS80,dummy_oppeained!B:D,3,0)</f>
        <v>arvestus (mitteeristav)</v>
      </c>
      <c r="AX80" s="17">
        <f>VLOOKUP(AR:AR,hinded_abi!A:D,4,0)</f>
        <v>0</v>
      </c>
      <c r="AY80" s="26" t="str">
        <f t="shared" si="2"/>
        <v xml:space="preserve"> </v>
      </c>
      <c r="AZ80" s="27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0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2" t="str">
        <f>VLOOKUP(AS81,dummy_oppeained!B:D,3,0)</f>
        <v>eksam (eristav hindamine)</v>
      </c>
      <c r="AX81" s="17">
        <f>VLOOKUP(AR:AR,hinded_abi!A:D,4,0)</f>
        <v>0</v>
      </c>
      <c r="AY81" s="26" t="str">
        <f t="shared" si="2"/>
        <v xml:space="preserve"> </v>
      </c>
      <c r="AZ81" s="27">
        <f t="shared" si="3"/>
        <v>0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0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2" t="str">
        <f>VLOOKUP(AS82,dummy_oppeained!B:D,3,0)</f>
        <v>hindeline arvestus (eristav hindamine)</v>
      </c>
      <c r="AX82" s="17">
        <f>VLOOKUP(AR:AR,hinded_abi!A:D,4,0)</f>
        <v>2</v>
      </c>
      <c r="AY82" s="26" t="str">
        <f t="shared" si="2"/>
        <v xml:space="preserve"> </v>
      </c>
      <c r="AZ82" s="27">
        <f t="shared" si="3"/>
        <v>0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0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2" t="str">
        <f>VLOOKUP(AS83,dummy_oppeained!B:D,3,0)</f>
        <v>hindeline arvestus (eristav hindamine)</v>
      </c>
      <c r="AX83" s="17">
        <f>VLOOKUP(AR:AR,hinded_abi!A:D,4,0)</f>
        <v>2</v>
      </c>
      <c r="AY83" s="26" t="str">
        <f t="shared" si="2"/>
        <v xml:space="preserve"> </v>
      </c>
      <c r="AZ83" s="27">
        <f t="shared" si="3"/>
        <v>0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0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2" t="str">
        <f>VLOOKUP(AS84,dummy_oppeained!B:D,3,0)</f>
        <v>eksam (eristav hindamine)</v>
      </c>
      <c r="AX84" s="17">
        <f>VLOOKUP(AR:AR,hinded_abi!A:D,4,0)</f>
        <v>0</v>
      </c>
      <c r="AY84" s="26" t="str">
        <f t="shared" si="2"/>
        <v xml:space="preserve"> </v>
      </c>
      <c r="AZ84" s="27">
        <f t="shared" si="3"/>
        <v>0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0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2" t="str">
        <f>VLOOKUP(AS85,dummy_oppeained!B:D,3,0)</f>
        <v>arvestus (mitteeristav)</v>
      </c>
      <c r="AX85" s="17" t="str">
        <f>VLOOKUP(AR:AR,hinded_abi!A:D,4,0)</f>
        <v>NULL</v>
      </c>
      <c r="AY85" s="26" t="str">
        <f t="shared" si="2"/>
        <v xml:space="preserve"> </v>
      </c>
      <c r="AZ85" s="27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0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2" t="str">
        <f>VLOOKUP(AS86,dummy_oppeained!B:D,3,0)</f>
        <v>eksam (eristav hindamine)</v>
      </c>
      <c r="AX86" s="17">
        <f>VLOOKUP(AR:AR,hinded_abi!A:D,4,0)</f>
        <v>4</v>
      </c>
      <c r="AY86" s="26" t="str">
        <f t="shared" si="2"/>
        <v xml:space="preserve"> </v>
      </c>
      <c r="AZ86" s="27">
        <f t="shared" si="3"/>
        <v>0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0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2" t="str">
        <f>VLOOKUP(AS87,dummy_oppeained!B:D,3,0)</f>
        <v>hindeline arvestus (eristav hindamine)</v>
      </c>
      <c r="AX87" s="17">
        <f>VLOOKUP(AR:AR,hinded_abi!A:D,4,0)</f>
        <v>3</v>
      </c>
      <c r="AY87" s="26" t="str">
        <f t="shared" si="2"/>
        <v xml:space="preserve"> </v>
      </c>
      <c r="AZ87" s="27">
        <f t="shared" si="3"/>
        <v>0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0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2" t="str">
        <f>VLOOKUP(AS88,dummy_oppeained!B:D,3,0)</f>
        <v>arvestus (mitteeristav)</v>
      </c>
      <c r="AX88" s="17" t="str">
        <f>VLOOKUP(AR:AR,hinded_abi!A:D,4,0)</f>
        <v>NULL</v>
      </c>
      <c r="AY88" s="26" t="str">
        <f t="shared" si="2"/>
        <v xml:space="preserve"> </v>
      </c>
      <c r="AZ88" s="27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0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2" t="str">
        <f>VLOOKUP(AS89,dummy_oppeained!B:D,3,0)</f>
        <v>arvestus (mitteeristav)</v>
      </c>
      <c r="AX89" s="17" t="str">
        <f>VLOOKUP(AR:AR,hinded_abi!A:D,4,0)</f>
        <v>NULL</v>
      </c>
      <c r="AY89" s="26" t="str">
        <f t="shared" si="2"/>
        <v xml:space="preserve"> </v>
      </c>
      <c r="AZ89" s="27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0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2" t="str">
        <f>VLOOKUP(AS90,dummy_oppeained!B:D,3,0)</f>
        <v>hindeline arvestus (eristav hindamine)</v>
      </c>
      <c r="AX90" s="17">
        <f>VLOOKUP(AR:AR,hinded_abi!A:D,4,0)</f>
        <v>0</v>
      </c>
      <c r="AY90" s="26" t="str">
        <f t="shared" si="2"/>
        <v xml:space="preserve"> </v>
      </c>
      <c r="AZ90" s="27">
        <f t="shared" si="3"/>
        <v>0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0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2" t="str">
        <f>VLOOKUP(AS91,dummy_oppeained!B:D,3,0)</f>
        <v>arvestus (mitteeristav)</v>
      </c>
      <c r="AX91" s="17" t="str">
        <f>VLOOKUP(AR:AR,hinded_abi!A:D,4,0)</f>
        <v>NULL</v>
      </c>
      <c r="AY91" s="26" t="str">
        <f t="shared" si="2"/>
        <v xml:space="preserve"> </v>
      </c>
      <c r="AZ91" s="27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0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2" t="str">
        <f>VLOOKUP(AS92,dummy_oppeained!B:D,3,0)</f>
        <v>hindeline arvestus (eristav hindamine)</v>
      </c>
      <c r="AX92" s="17">
        <f>VLOOKUP(AR:AR,hinded_abi!A:D,4,0)</f>
        <v>0</v>
      </c>
      <c r="AY92" s="26" t="str">
        <f t="shared" si="2"/>
        <v xml:space="preserve"> </v>
      </c>
      <c r="AZ92" s="27">
        <f t="shared" si="3"/>
        <v>0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0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2" t="str">
        <f>VLOOKUP(AS93,dummy_oppeained!B:D,3,0)</f>
        <v>arvestus (mitteeristav)</v>
      </c>
      <c r="AX93" s="17" t="str">
        <f>VLOOKUP(AR:AR,hinded_abi!A:D,4,0)</f>
        <v>NULL</v>
      </c>
      <c r="AY93" s="26" t="str">
        <f t="shared" si="2"/>
        <v xml:space="preserve"> </v>
      </c>
      <c r="AZ93" s="27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0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2" t="str">
        <f>VLOOKUP(AS94,dummy_oppeained!B:D,3,0)</f>
        <v>arvestus (mitteeristav)</v>
      </c>
      <c r="AX94" s="17" t="str">
        <f>VLOOKUP(AR:AR,hinded_abi!A:D,4,0)</f>
        <v>NULL</v>
      </c>
      <c r="AY94" s="26" t="str">
        <f t="shared" si="2"/>
        <v xml:space="preserve"> </v>
      </c>
      <c r="AZ94" s="27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0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2" t="str">
        <f>VLOOKUP(AS95,dummy_oppeained!B:D,3,0)</f>
        <v>eksam (eristav hindamine)</v>
      </c>
      <c r="AX95" s="17">
        <f>VLOOKUP(AR:AR,hinded_abi!A:D,4,0)</f>
        <v>0</v>
      </c>
      <c r="AY95" s="26" t="str">
        <f t="shared" si="2"/>
        <v xml:space="preserve"> </v>
      </c>
      <c r="AZ95" s="27">
        <f t="shared" si="3"/>
        <v>0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0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2" t="str">
        <f>VLOOKUP(AS96,dummy_oppeained!B:D,3,0)</f>
        <v>hindeline arvestus (eristav hindamine)</v>
      </c>
      <c r="AX96" s="17">
        <f>VLOOKUP(AR:AR,hinded_abi!A:D,4,0)</f>
        <v>0</v>
      </c>
      <c r="AY96" s="26" t="str">
        <f t="shared" si="2"/>
        <v xml:space="preserve"> </v>
      </c>
      <c r="AZ96" s="27">
        <f t="shared" si="3"/>
        <v>0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0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2" t="str">
        <f>VLOOKUP(AS97,dummy_oppeained!B:D,3,0)</f>
        <v>arvestus (mitteeristav)</v>
      </c>
      <c r="AX97" s="17" t="str">
        <f>VLOOKUP(AR:AR,hinded_abi!A:D,4,0)</f>
        <v>NULL</v>
      </c>
      <c r="AY97" s="26" t="str">
        <f t="shared" si="2"/>
        <v xml:space="preserve"> </v>
      </c>
      <c r="AZ97" s="27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0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2" t="str">
        <f>VLOOKUP(AS98,dummy_oppeained!B:D,3,0)</f>
        <v>eksam (eristav hindamine)</v>
      </c>
      <c r="AX98" s="17">
        <f>VLOOKUP(AR:AR,hinded_abi!A:D,4,0)</f>
        <v>3</v>
      </c>
      <c r="AY98" s="26" t="str">
        <f t="shared" si="2"/>
        <v xml:space="preserve"> </v>
      </c>
      <c r="AZ98" s="27">
        <f t="shared" si="3"/>
        <v>0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0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2" t="str">
        <f>VLOOKUP(AS99,dummy_oppeained!B:D,3,0)</f>
        <v>arvestus (mitteeristav)</v>
      </c>
      <c r="AX99" s="17" t="str">
        <f>VLOOKUP(AR:AR,hinded_abi!A:D,4,0)</f>
        <v>NULL</v>
      </c>
      <c r="AY99" s="26" t="str">
        <f t="shared" si="2"/>
        <v xml:space="preserve"> </v>
      </c>
      <c r="AZ99" s="27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0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2" t="str">
        <f>VLOOKUP(AS100,dummy_oppeained!B:D,3,0)</f>
        <v>hindeline arvestus (eristav hindamine)</v>
      </c>
      <c r="AX100" s="17">
        <f>VLOOKUP(AR:AR,hinded_abi!A:D,4,0)</f>
        <v>2</v>
      </c>
      <c r="AY100" s="26" t="str">
        <f t="shared" si="2"/>
        <v xml:space="preserve"> </v>
      </c>
      <c r="AZ100" s="27">
        <f t="shared" si="3"/>
        <v>0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0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2" t="str">
        <f>VLOOKUP(AS101,dummy_oppeained!B:D,3,0)</f>
        <v>eksam (eristav hindamine)</v>
      </c>
      <c r="AX101" s="17">
        <f>VLOOKUP(AR:AR,hinded_abi!A:D,4,0)</f>
        <v>4</v>
      </c>
      <c r="AY101" s="26" t="str">
        <f t="shared" si="2"/>
        <v xml:space="preserve"> </v>
      </c>
      <c r="AZ101" s="27">
        <f t="shared" si="3"/>
        <v>0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0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2" t="str">
        <f>VLOOKUP(AS102,dummy_oppeained!B:D,3,0)</f>
        <v>hindeline arvestus (eristav hindamine)</v>
      </c>
      <c r="AX102" s="17">
        <f>VLOOKUP(AR:AR,hinded_abi!A:D,4,0)</f>
        <v>1</v>
      </c>
      <c r="AY102" s="26" t="str">
        <f t="shared" si="2"/>
        <v xml:space="preserve"> </v>
      </c>
      <c r="AZ102" s="27">
        <f t="shared" si="3"/>
        <v>0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0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2" t="str">
        <f>VLOOKUP(AS103,dummy_oppeained!B:D,3,0)</f>
        <v>eksam (eristav hindamine)</v>
      </c>
      <c r="AX103" s="17">
        <f>VLOOKUP(AR:AR,hinded_abi!A:D,4,0)</f>
        <v>2</v>
      </c>
      <c r="AY103" s="26" t="str">
        <f t="shared" si="2"/>
        <v xml:space="preserve"> </v>
      </c>
      <c r="AZ103" s="27">
        <f t="shared" si="3"/>
        <v>0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0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2" t="str">
        <f>VLOOKUP(AS104,dummy_oppeained!B:D,3,0)</f>
        <v>arvestus (mitteeristav)</v>
      </c>
      <c r="AX104" s="17" t="str">
        <f>VLOOKUP(AR:AR,hinded_abi!A:D,4,0)</f>
        <v>NULL</v>
      </c>
      <c r="AY104" s="26" t="str">
        <f t="shared" si="2"/>
        <v xml:space="preserve"> </v>
      </c>
      <c r="AZ104" s="27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0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2" t="str">
        <f>VLOOKUP(AS105,dummy_oppeained!B:D,3,0)</f>
        <v>hindeline arvestus (eristav hindamine)</v>
      </c>
      <c r="AX105" s="17">
        <f>VLOOKUP(AR:AR,hinded_abi!A:D,4,0)</f>
        <v>2</v>
      </c>
      <c r="AY105" s="26" t="str">
        <f t="shared" si="2"/>
        <v xml:space="preserve"> </v>
      </c>
      <c r="AZ105" s="27">
        <f t="shared" si="3"/>
        <v>0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2" t="str">
        <f>VLOOKUP(AS106,dummy_oppeained!B:D,3,0)</f>
        <v>hindeline arvestus (eristav hindamine)</v>
      </c>
      <c r="AX106" s="17">
        <f>VLOOKUP(AR:AR,hinded_abi!A:D,4,0)</f>
        <v>4</v>
      </c>
      <c r="AY106" s="26" t="str">
        <f t="shared" si="2"/>
        <v xml:space="preserve"> </v>
      </c>
      <c r="AZ106" s="27">
        <f t="shared" si="3"/>
        <v>0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2" t="str">
        <f>VLOOKUP(AS107,dummy_oppeained!B:D,3,0)</f>
        <v>arvestus (mitteeristav)</v>
      </c>
      <c r="AX107" s="17" t="str">
        <f>VLOOKUP(AR:AR,hinded_abi!A:D,4,0)</f>
        <v>NULL</v>
      </c>
      <c r="AY107" s="26" t="str">
        <f t="shared" si="2"/>
        <v xml:space="preserve"> </v>
      </c>
      <c r="AZ107" s="27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2" t="str">
        <f>VLOOKUP(AS108,dummy_oppeained!B:D,3,0)</f>
        <v>arvestus (mitteeristav)</v>
      </c>
      <c r="AX108" s="17">
        <f>VLOOKUP(AR:AR,hinded_abi!A:D,4,0)</f>
        <v>0</v>
      </c>
      <c r="AY108" s="26" t="str">
        <f t="shared" si="2"/>
        <v xml:space="preserve"> </v>
      </c>
      <c r="AZ108" s="27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2" t="str">
        <f>VLOOKUP(AS109,dummy_oppeained!B:D,3,0)</f>
        <v>eksam (eristav hindamine)</v>
      </c>
      <c r="AX109" s="17">
        <f>VLOOKUP(AR:AR,hinded_abi!A:D,4,0)</f>
        <v>3</v>
      </c>
      <c r="AY109" s="26" t="str">
        <f t="shared" si="2"/>
        <v xml:space="preserve"> </v>
      </c>
      <c r="AZ109" s="27">
        <f t="shared" si="3"/>
        <v>0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2" t="str">
        <f>VLOOKUP(AS110,dummy_oppeained!B:D,3,0)</f>
        <v>hindeline arvestus (eristav hindamine)</v>
      </c>
      <c r="AX110" s="17">
        <f>VLOOKUP(AR:AR,hinded_abi!A:D,4,0)</f>
        <v>4</v>
      </c>
      <c r="AY110" s="26" t="str">
        <f t="shared" si="2"/>
        <v xml:space="preserve"> </v>
      </c>
      <c r="AZ110" s="27">
        <f t="shared" si="3"/>
        <v>0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2" t="str">
        <f>VLOOKUP(AS111,dummy_oppeained!B:D,3,0)</f>
        <v>arvestus (mitteeristav)</v>
      </c>
      <c r="AX111" s="17" t="str">
        <f>VLOOKUP(AR:AR,hinded_abi!A:D,4,0)</f>
        <v>NULL</v>
      </c>
      <c r="AY111" s="26" t="str">
        <f t="shared" si="2"/>
        <v xml:space="preserve"> </v>
      </c>
      <c r="AZ111" s="27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2" t="str">
        <f>VLOOKUP(AS112,dummy_oppeained!B:D,3,0)</f>
        <v>arvestus (mitteeristav)</v>
      </c>
      <c r="AX112" s="17">
        <f>VLOOKUP(AR:AR,hinded_abi!A:D,4,0)</f>
        <v>0</v>
      </c>
      <c r="AY112" s="26" t="str">
        <f t="shared" si="2"/>
        <v xml:space="preserve"> </v>
      </c>
      <c r="AZ112" s="27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2" t="str">
        <f>VLOOKUP(AS113,dummy_oppeained!B:D,3,0)</f>
        <v>hindeline arvestus (eristav hindamine)</v>
      </c>
      <c r="AX113" s="17">
        <f>VLOOKUP(AR:AR,hinded_abi!A:D,4,0)</f>
        <v>0</v>
      </c>
      <c r="AY113" s="26" t="str">
        <f t="shared" si="2"/>
        <v xml:space="preserve"> </v>
      </c>
      <c r="AZ113" s="27">
        <f t="shared" si="3"/>
        <v>0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2" t="str">
        <f>VLOOKUP(AS114,dummy_oppeained!B:D,3,0)</f>
        <v>arvestus (mitteeristav)</v>
      </c>
      <c r="AX114" s="17" t="str">
        <f>VLOOKUP(AR:AR,hinded_abi!A:D,4,0)</f>
        <v>NULL</v>
      </c>
      <c r="AY114" s="26" t="str">
        <f t="shared" si="2"/>
        <v xml:space="preserve"> </v>
      </c>
      <c r="AZ114" s="27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2" t="str">
        <f>VLOOKUP(AS115,dummy_oppeained!B:D,3,0)</f>
        <v>arvestus (mitteeristav)</v>
      </c>
      <c r="AX115" s="17" t="str">
        <f>VLOOKUP(AR:AR,hinded_abi!A:D,4,0)</f>
        <v>NULL</v>
      </c>
      <c r="AY115" s="26" t="str">
        <f t="shared" si="2"/>
        <v xml:space="preserve"> </v>
      </c>
      <c r="AZ115" s="27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2" t="str">
        <f>VLOOKUP(AS116,dummy_oppeained!B:D,3,0)</f>
        <v>hindeline arvestus (eristav hindamine)</v>
      </c>
      <c r="AX116" s="17">
        <f>VLOOKUP(AR:AR,hinded_abi!A:D,4,0)</f>
        <v>2</v>
      </c>
      <c r="AY116" s="26" t="str">
        <f t="shared" si="2"/>
        <v xml:space="preserve"> </v>
      </c>
      <c r="AZ116" s="27">
        <f t="shared" si="3"/>
        <v>0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2" t="str">
        <f>VLOOKUP(AS117,dummy_oppeained!B:D,3,0)</f>
        <v>arvestus (mitteeristav)</v>
      </c>
      <c r="AX117" s="17" t="str">
        <f>VLOOKUP(AR:AR,hinded_abi!A:D,4,0)</f>
        <v>NULL</v>
      </c>
      <c r="AY117" s="26" t="str">
        <f t="shared" si="2"/>
        <v xml:space="preserve"> </v>
      </c>
      <c r="AZ117" s="27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2" t="str">
        <f>VLOOKUP(AS118,dummy_oppeained!B:D,3,0)</f>
        <v>arvestus (mitteeristav)</v>
      </c>
      <c r="AX118" s="17" t="str">
        <f>VLOOKUP(AR:AR,hinded_abi!A:D,4,0)</f>
        <v>NULL</v>
      </c>
      <c r="AY118" s="26" t="str">
        <f t="shared" si="2"/>
        <v xml:space="preserve"> </v>
      </c>
      <c r="AZ118" s="27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2" t="str">
        <f>VLOOKUP(AS119,dummy_oppeained!B:D,3,0)</f>
        <v>arvestus (mitteeristav)</v>
      </c>
      <c r="AX119" s="17" t="str">
        <f>VLOOKUP(AR:AR,hinded_abi!A:D,4,0)</f>
        <v>NULL</v>
      </c>
      <c r="AY119" s="26" t="str">
        <f t="shared" si="2"/>
        <v xml:space="preserve"> </v>
      </c>
      <c r="AZ119" s="27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2" t="str">
        <f>VLOOKUP(AS120,dummy_oppeained!B:D,3,0)</f>
        <v>arvestus (mitteeristav)</v>
      </c>
      <c r="AX120" s="17" t="str">
        <f>VLOOKUP(AR:AR,hinded_abi!A:D,4,0)</f>
        <v>NULL</v>
      </c>
      <c r="AY120" s="26" t="str">
        <f t="shared" si="2"/>
        <v xml:space="preserve"> </v>
      </c>
      <c r="AZ120" s="27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2" t="str">
        <f>VLOOKUP(AS121,dummy_oppeained!B:D,3,0)</f>
        <v>hindeline arvestus (eristav hindamine)</v>
      </c>
      <c r="AX121" s="17">
        <f>VLOOKUP(AR:AR,hinded_abi!A:D,4,0)</f>
        <v>2</v>
      </c>
      <c r="AY121" s="26" t="str">
        <f t="shared" si="2"/>
        <v xml:space="preserve"> </v>
      </c>
      <c r="AZ121" s="27">
        <f t="shared" si="3"/>
        <v>0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2" t="str">
        <f>VLOOKUP(AS122,dummy_oppeained!B:D,3,0)</f>
        <v>hindeline arvestus (eristav hindamine)</v>
      </c>
      <c r="AX122" s="17">
        <f>VLOOKUP(AR:AR,hinded_abi!A:D,4,0)</f>
        <v>0</v>
      </c>
      <c r="AY122" s="26" t="str">
        <f t="shared" si="2"/>
        <v xml:space="preserve"> </v>
      </c>
      <c r="AZ122" s="27">
        <f t="shared" si="3"/>
        <v>0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2" t="str">
        <f>VLOOKUP(AS123,dummy_oppeained!B:D,3,0)</f>
        <v>arvestus (mitteeristav)</v>
      </c>
      <c r="AX123" s="17" t="str">
        <f>VLOOKUP(AR:AR,hinded_abi!A:D,4,0)</f>
        <v>NULL</v>
      </c>
      <c r="AY123" s="26" t="str">
        <f t="shared" si="2"/>
        <v xml:space="preserve"> </v>
      </c>
      <c r="AZ123" s="27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2" t="str">
        <f>VLOOKUP(AS124,dummy_oppeained!B:D,3,0)</f>
        <v>arvestus (mitteeristav)</v>
      </c>
      <c r="AX124" s="17" t="str">
        <f>VLOOKUP(AR:AR,hinded_abi!A:D,4,0)</f>
        <v>NULL</v>
      </c>
      <c r="AY124" s="26" t="str">
        <f t="shared" si="2"/>
        <v xml:space="preserve"> </v>
      </c>
      <c r="AZ124" s="27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2" t="str">
        <f>VLOOKUP(AS125,dummy_oppeained!B:D,3,0)</f>
        <v>arvestus (mitteeristav)</v>
      </c>
      <c r="AX125" s="17" t="str">
        <f>VLOOKUP(AR:AR,hinded_abi!A:D,4,0)</f>
        <v>NULL</v>
      </c>
      <c r="AY125" s="26" t="str">
        <f t="shared" si="2"/>
        <v xml:space="preserve"> </v>
      </c>
      <c r="AZ125" s="27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2" t="str">
        <f>VLOOKUP(AS126,dummy_oppeained!B:D,3,0)</f>
        <v>eksam (eristav hindamine)</v>
      </c>
      <c r="AX126" s="17">
        <f>VLOOKUP(AR:AR,hinded_abi!A:D,4,0)</f>
        <v>4</v>
      </c>
      <c r="AY126" s="26" t="str">
        <f t="shared" si="2"/>
        <v xml:space="preserve"> </v>
      </c>
      <c r="AZ126" s="27">
        <f t="shared" si="3"/>
        <v>0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2" t="str">
        <f>VLOOKUP(AS127,dummy_oppeained!B:D,3,0)</f>
        <v>eksam (eristav hindamine)</v>
      </c>
      <c r="AX127" s="17">
        <f>VLOOKUP(AR:AR,hinded_abi!A:D,4,0)</f>
        <v>2</v>
      </c>
      <c r="AY127" s="26" t="str">
        <f t="shared" si="2"/>
        <v xml:space="preserve"> </v>
      </c>
      <c r="AZ127" s="27">
        <f t="shared" si="3"/>
        <v>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2" t="str">
        <f>VLOOKUP(AS128,dummy_oppeained!B:D,3,0)</f>
        <v>eksam (eristav hindamine)</v>
      </c>
      <c r="AX128" s="17">
        <f>VLOOKUP(AR:AR,hinded_abi!A:D,4,0)</f>
        <v>1</v>
      </c>
      <c r="AY128" s="26" t="str">
        <f t="shared" si="2"/>
        <v xml:space="preserve"> </v>
      </c>
      <c r="AZ128" s="27">
        <f t="shared" si="3"/>
        <v>0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2" t="str">
        <f>VLOOKUP(AS129,dummy_oppeained!B:D,3,0)</f>
        <v>eksam (eristav hindamine)</v>
      </c>
      <c r="AX129" s="17">
        <f>VLOOKUP(AR:AR,hinded_abi!A:D,4,0)</f>
        <v>5</v>
      </c>
      <c r="AY129" s="26" t="str">
        <f t="shared" si="2"/>
        <v xml:space="preserve"> </v>
      </c>
      <c r="AZ129" s="27">
        <f t="shared" si="3"/>
        <v>0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2" t="str">
        <f>VLOOKUP(AS130,dummy_oppeained!B:D,3,0)</f>
        <v>hindeline arvestus (eristav hindamine)</v>
      </c>
      <c r="AX130" s="17">
        <f>VLOOKUP(AR:AR,hinded_abi!A:D,4,0)</f>
        <v>0</v>
      </c>
      <c r="AY130" s="26" t="str">
        <f t="shared" si="2"/>
        <v xml:space="preserve"> </v>
      </c>
      <c r="AZ130" s="27">
        <f t="shared" si="3"/>
        <v>0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2" t="str">
        <f>VLOOKUP(AS131,dummy_oppeained!B:D,3,0)</f>
        <v>hindeline arvestus (eristav hindamine)</v>
      </c>
      <c r="AX131" s="17">
        <f>VLOOKUP(AR:AR,hinded_abi!A:D,4,0)</f>
        <v>5</v>
      </c>
      <c r="AY131" s="26" t="str">
        <f t="shared" ref="AY131:AY194" si="4">IF(AW131="eristav",AV131*AX131," ")</f>
        <v xml:space="preserve"> </v>
      </c>
      <c r="AZ131" s="27">
        <f t="shared" ref="AZ131:AZ194" si="5">IF(AW131="eristav",AV131,0)</f>
        <v>0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2" t="str">
        <f>VLOOKUP(AS132,dummy_oppeained!B:D,3,0)</f>
        <v>hindeline arvestus (eristav hindamine)</v>
      </c>
      <c r="AX132" s="17">
        <f>VLOOKUP(AR:AR,hinded_abi!A:D,4,0)</f>
        <v>3</v>
      </c>
      <c r="AY132" s="26" t="str">
        <f t="shared" si="4"/>
        <v xml:space="preserve"> </v>
      </c>
      <c r="AZ132" s="27">
        <f t="shared" si="5"/>
        <v>0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2" t="str">
        <f>VLOOKUP(AS133,dummy_oppeained!B:D,3,0)</f>
        <v>hindeline arvestus (eristav hindamine)</v>
      </c>
      <c r="AX133" s="17">
        <f>VLOOKUP(AR:AR,hinded_abi!A:D,4,0)</f>
        <v>0</v>
      </c>
      <c r="AY133" s="26" t="str">
        <f t="shared" si="4"/>
        <v xml:space="preserve"> </v>
      </c>
      <c r="AZ133" s="27">
        <f t="shared" si="5"/>
        <v>0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2" t="str">
        <f>VLOOKUP(AS134,dummy_oppeained!B:D,3,0)</f>
        <v>eksam (eristav hindamine)</v>
      </c>
      <c r="AX134" s="17">
        <f>VLOOKUP(AR:AR,hinded_abi!A:D,4,0)</f>
        <v>0</v>
      </c>
      <c r="AY134" s="26" t="str">
        <f t="shared" si="4"/>
        <v xml:space="preserve"> </v>
      </c>
      <c r="AZ134" s="27">
        <f t="shared" si="5"/>
        <v>0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2" t="str">
        <f>VLOOKUP(AS135,dummy_oppeained!B:D,3,0)</f>
        <v>hindeline arvestus (eristav hindamine)</v>
      </c>
      <c r="AX135" s="17">
        <f>VLOOKUP(AR:AR,hinded_abi!A:D,4,0)</f>
        <v>0</v>
      </c>
      <c r="AY135" s="26" t="str">
        <f t="shared" si="4"/>
        <v xml:space="preserve"> </v>
      </c>
      <c r="AZ135" s="27">
        <f t="shared" si="5"/>
        <v>0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2" t="str">
        <f>VLOOKUP(AS136,dummy_oppeained!B:D,3,0)</f>
        <v>eksam (eristav hindamine)</v>
      </c>
      <c r="AX136" s="17">
        <f>VLOOKUP(AR:AR,hinded_abi!A:D,4,0)</f>
        <v>1</v>
      </c>
      <c r="AY136" s="26" t="str">
        <f t="shared" si="4"/>
        <v xml:space="preserve"> </v>
      </c>
      <c r="AZ136" s="27">
        <f t="shared" si="5"/>
        <v>0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2" t="str">
        <f>VLOOKUP(AS137,dummy_oppeained!B:D,3,0)</f>
        <v>hindeline arvestus (eristav hindamine)</v>
      </c>
      <c r="AX137" s="17">
        <f>VLOOKUP(AR:AR,hinded_abi!A:D,4,0)</f>
        <v>0</v>
      </c>
      <c r="AY137" s="26" t="str">
        <f t="shared" si="4"/>
        <v xml:space="preserve"> </v>
      </c>
      <c r="AZ137" s="27">
        <f t="shared" si="5"/>
        <v>0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2" t="str">
        <f>VLOOKUP(AS138,dummy_oppeained!B:D,3,0)</f>
        <v>hindeline arvestus (eristav hindamine)</v>
      </c>
      <c r="AX138" s="17">
        <f>VLOOKUP(AR:AR,hinded_abi!A:D,4,0)</f>
        <v>3</v>
      </c>
      <c r="AY138" s="26" t="str">
        <f t="shared" si="4"/>
        <v xml:space="preserve"> </v>
      </c>
      <c r="AZ138" s="27">
        <f t="shared" si="5"/>
        <v>0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2" t="str">
        <f>VLOOKUP(AS139,dummy_oppeained!B:D,3,0)</f>
        <v>hindeline arvestus (eristav hindamine)</v>
      </c>
      <c r="AX139" s="17">
        <f>VLOOKUP(AR:AR,hinded_abi!A:D,4,0)</f>
        <v>0</v>
      </c>
      <c r="AY139" s="26" t="str">
        <f t="shared" si="4"/>
        <v xml:space="preserve"> </v>
      </c>
      <c r="AZ139" s="27">
        <f t="shared" si="5"/>
        <v>0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2" t="str">
        <f>VLOOKUP(AS140,dummy_oppeained!B:D,3,0)</f>
        <v>eksam (eristav hindamine)</v>
      </c>
      <c r="AX140" s="17">
        <f>VLOOKUP(AR:AR,hinded_abi!A:D,4,0)</f>
        <v>3</v>
      </c>
      <c r="AY140" s="26" t="str">
        <f t="shared" si="4"/>
        <v xml:space="preserve"> </v>
      </c>
      <c r="AZ140" s="27">
        <f t="shared" si="5"/>
        <v>0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2" t="str">
        <f>VLOOKUP(AS141,dummy_oppeained!B:D,3,0)</f>
        <v>arvestus (mitteeristav)</v>
      </c>
      <c r="AX141" s="17" t="str">
        <f>VLOOKUP(AR:AR,hinded_abi!A:D,4,0)</f>
        <v>NULL</v>
      </c>
      <c r="AY141" s="26" t="str">
        <f t="shared" si="4"/>
        <v xml:space="preserve"> </v>
      </c>
      <c r="AZ141" s="27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2" t="str">
        <f>VLOOKUP(AS142,dummy_oppeained!B:D,3,0)</f>
        <v>hindeline arvestus (eristav hindamine)</v>
      </c>
      <c r="AX142" s="17">
        <f>VLOOKUP(AR:AR,hinded_abi!A:D,4,0)</f>
        <v>0</v>
      </c>
      <c r="AY142" s="26" t="str">
        <f t="shared" si="4"/>
        <v xml:space="preserve"> </v>
      </c>
      <c r="AZ142" s="27">
        <f t="shared" si="5"/>
        <v>0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2" t="str">
        <f>VLOOKUP(AS143,dummy_oppeained!B:D,3,0)</f>
        <v>arvestus (mitteeristav)</v>
      </c>
      <c r="AX143" s="17" t="str">
        <f>VLOOKUP(AR:AR,hinded_abi!A:D,4,0)</f>
        <v>NULL</v>
      </c>
      <c r="AY143" s="26" t="str">
        <f t="shared" si="4"/>
        <v xml:space="preserve"> </v>
      </c>
      <c r="AZ143" s="27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2" t="str">
        <f>VLOOKUP(AS144,dummy_oppeained!B:D,3,0)</f>
        <v>hindeline arvestus (eristav hindamine)</v>
      </c>
      <c r="AX144" s="17">
        <f>VLOOKUP(AR:AR,hinded_abi!A:D,4,0)</f>
        <v>1</v>
      </c>
      <c r="AY144" s="26" t="str">
        <f t="shared" si="4"/>
        <v xml:space="preserve"> </v>
      </c>
      <c r="AZ144" s="27">
        <f t="shared" si="5"/>
        <v>0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2" t="str">
        <f>VLOOKUP(AS145,dummy_oppeained!B:D,3,0)</f>
        <v>hindeline arvestus (eristav hindamine)</v>
      </c>
      <c r="AX145" s="17">
        <f>VLOOKUP(AR:AR,hinded_abi!A:D,4,0)</f>
        <v>0</v>
      </c>
      <c r="AY145" s="26" t="str">
        <f t="shared" si="4"/>
        <v xml:space="preserve"> </v>
      </c>
      <c r="AZ145" s="27">
        <f t="shared" si="5"/>
        <v>0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2" t="str">
        <f>VLOOKUP(AS146,dummy_oppeained!B:D,3,0)</f>
        <v>eksam (eristav hindamine)</v>
      </c>
      <c r="AX146" s="17">
        <f>VLOOKUP(AR:AR,hinded_abi!A:D,4,0)</f>
        <v>1</v>
      </c>
      <c r="AY146" s="26" t="str">
        <f t="shared" si="4"/>
        <v xml:space="preserve"> </v>
      </c>
      <c r="AZ146" s="27">
        <f t="shared" si="5"/>
        <v>0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2" t="str">
        <f>VLOOKUP(AS147,dummy_oppeained!B:D,3,0)</f>
        <v>eksam (eristav hindamine)</v>
      </c>
      <c r="AX147" s="17">
        <f>VLOOKUP(AR:AR,hinded_abi!A:D,4,0)</f>
        <v>0</v>
      </c>
      <c r="AY147" s="26" t="str">
        <f t="shared" si="4"/>
        <v xml:space="preserve"> </v>
      </c>
      <c r="AZ147" s="27">
        <f t="shared" si="5"/>
        <v>0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2" t="str">
        <f>VLOOKUP(AS148,dummy_oppeained!B:D,3,0)</f>
        <v>arvestus (mitteeristav)</v>
      </c>
      <c r="AX148" s="17" t="str">
        <f>VLOOKUP(AR:AR,hinded_abi!A:D,4,0)</f>
        <v>NULL</v>
      </c>
      <c r="AY148" s="26" t="str">
        <f t="shared" si="4"/>
        <v xml:space="preserve"> </v>
      </c>
      <c r="AZ148" s="27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2" t="str">
        <f>VLOOKUP(AS149,dummy_oppeained!B:D,3,0)</f>
        <v>arvestus (mitteeristav)</v>
      </c>
      <c r="AX149" s="17" t="str">
        <f>VLOOKUP(AR:AR,hinded_abi!A:D,4,0)</f>
        <v>NULL</v>
      </c>
      <c r="AY149" s="26" t="str">
        <f t="shared" si="4"/>
        <v xml:space="preserve"> </v>
      </c>
      <c r="AZ149" s="27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2" t="str">
        <f>VLOOKUP(AS150,dummy_oppeained!B:D,3,0)</f>
        <v>hindeline arvestus (eristav hindamine)</v>
      </c>
      <c r="AX150" s="17">
        <f>VLOOKUP(AR:AR,hinded_abi!A:D,4,0)</f>
        <v>0</v>
      </c>
      <c r="AY150" s="26" t="str">
        <f t="shared" si="4"/>
        <v xml:space="preserve"> </v>
      </c>
      <c r="AZ150" s="27">
        <f t="shared" si="5"/>
        <v>0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2" t="str">
        <f>VLOOKUP(AS151,dummy_oppeained!B:D,3,0)</f>
        <v>arvestus (mitteeristav)</v>
      </c>
      <c r="AX151" s="17" t="str">
        <f>VLOOKUP(AR:AR,hinded_abi!A:D,4,0)</f>
        <v>NULL</v>
      </c>
      <c r="AY151" s="26" t="str">
        <f t="shared" si="4"/>
        <v xml:space="preserve"> </v>
      </c>
      <c r="AZ151" s="27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2" t="str">
        <f>VLOOKUP(AS152,dummy_oppeained!B:D,3,0)</f>
        <v>hindeline arvestus (eristav hindamine)</v>
      </c>
      <c r="AX152" s="17">
        <f>VLOOKUP(AR:AR,hinded_abi!A:D,4,0)</f>
        <v>4</v>
      </c>
      <c r="AY152" s="26" t="str">
        <f t="shared" si="4"/>
        <v xml:space="preserve"> </v>
      </c>
      <c r="AZ152" s="27">
        <f t="shared" si="5"/>
        <v>0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2" t="str">
        <f>VLOOKUP(AS153,dummy_oppeained!B:D,3,0)</f>
        <v>arvestus (mitteeristav)</v>
      </c>
      <c r="AX153" s="17" t="str">
        <f>VLOOKUP(AR:AR,hinded_abi!A:D,4,0)</f>
        <v>NULL</v>
      </c>
      <c r="AY153" s="26" t="str">
        <f t="shared" si="4"/>
        <v xml:space="preserve"> </v>
      </c>
      <c r="AZ153" s="27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2" t="str">
        <f>VLOOKUP(AS154,dummy_oppeained!B:D,3,0)</f>
        <v>hindeline arvestus (eristav hindamine)</v>
      </c>
      <c r="AX154" s="17">
        <f>VLOOKUP(AR:AR,hinded_abi!A:D,4,0)</f>
        <v>5</v>
      </c>
      <c r="AY154" s="26" t="str">
        <f t="shared" si="4"/>
        <v xml:space="preserve"> </v>
      </c>
      <c r="AZ154" s="27">
        <f t="shared" si="5"/>
        <v>0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2" t="str">
        <f>VLOOKUP(AS155,dummy_oppeained!B:D,3,0)</f>
        <v>arvestus (mitteeristav)</v>
      </c>
      <c r="AX155" s="17" t="str">
        <f>VLOOKUP(AR:AR,hinded_abi!A:D,4,0)</f>
        <v>NULL</v>
      </c>
      <c r="AY155" s="26" t="str">
        <f t="shared" si="4"/>
        <v xml:space="preserve"> </v>
      </c>
      <c r="AZ155" s="27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2" t="str">
        <f>VLOOKUP(AS156,dummy_oppeained!B:D,3,0)</f>
        <v>arvestus (mitteeristav)</v>
      </c>
      <c r="AX156" s="17" t="str">
        <f>VLOOKUP(AR:AR,hinded_abi!A:D,4,0)</f>
        <v>NULL</v>
      </c>
      <c r="AY156" s="26" t="str">
        <f t="shared" si="4"/>
        <v xml:space="preserve"> </v>
      </c>
      <c r="AZ156" s="27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2" t="str">
        <f>VLOOKUP(AS157,dummy_oppeained!B:D,3,0)</f>
        <v>arvestus (mitteeristav)</v>
      </c>
      <c r="AX157" s="17" t="str">
        <f>VLOOKUP(AR:AR,hinded_abi!A:D,4,0)</f>
        <v>NULL</v>
      </c>
      <c r="AY157" s="26" t="str">
        <f t="shared" si="4"/>
        <v xml:space="preserve"> </v>
      </c>
      <c r="AZ157" s="27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2" t="str">
        <f>VLOOKUP(AS158,dummy_oppeained!B:D,3,0)</f>
        <v>hindeline arvestus (eristav hindamine)</v>
      </c>
      <c r="AX158" s="17">
        <f>VLOOKUP(AR:AR,hinded_abi!A:D,4,0)</f>
        <v>1</v>
      </c>
      <c r="AY158" s="26" t="str">
        <f t="shared" si="4"/>
        <v xml:space="preserve"> </v>
      </c>
      <c r="AZ158" s="27">
        <f t="shared" si="5"/>
        <v>0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2" t="str">
        <f>VLOOKUP(AS159,dummy_oppeained!B:D,3,0)</f>
        <v>arvestus (mitteeristav)</v>
      </c>
      <c r="AX159" s="17" t="str">
        <f>VLOOKUP(AR:AR,hinded_abi!A:D,4,0)</f>
        <v>NULL</v>
      </c>
      <c r="AY159" s="26" t="str">
        <f t="shared" si="4"/>
        <v xml:space="preserve"> </v>
      </c>
      <c r="AZ159" s="27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2" t="str">
        <f>VLOOKUP(AS160,dummy_oppeained!B:D,3,0)</f>
        <v>arvestus (mitteeristav)</v>
      </c>
      <c r="AX160" s="17" t="str">
        <f>VLOOKUP(AR:AR,hinded_abi!A:D,4,0)</f>
        <v>NULL</v>
      </c>
      <c r="AY160" s="26" t="str">
        <f t="shared" si="4"/>
        <v xml:space="preserve"> </v>
      </c>
      <c r="AZ160" s="27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2" t="str">
        <f>VLOOKUP(AS161,dummy_oppeained!B:D,3,0)</f>
        <v>arvestus (mitteeristav)</v>
      </c>
      <c r="AX161" s="17" t="str">
        <f>VLOOKUP(AR:AR,hinded_abi!A:D,4,0)</f>
        <v>NULL</v>
      </c>
      <c r="AY161" s="26" t="str">
        <f t="shared" si="4"/>
        <v xml:space="preserve"> </v>
      </c>
      <c r="AZ161" s="27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2" t="str">
        <f>VLOOKUP(AS162,dummy_oppeained!B:D,3,0)</f>
        <v>arvestus (mitteeristav)</v>
      </c>
      <c r="AX162" s="17">
        <f>VLOOKUP(AR:AR,hinded_abi!A:D,4,0)</f>
        <v>0</v>
      </c>
      <c r="AY162" s="26" t="str">
        <f t="shared" si="4"/>
        <v xml:space="preserve"> </v>
      </c>
      <c r="AZ162" s="27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2" t="str">
        <f>VLOOKUP(AS163,dummy_oppeained!B:D,3,0)</f>
        <v>eksam (eristav hindamine)</v>
      </c>
      <c r="AX163" s="17">
        <f>VLOOKUP(AR:AR,hinded_abi!A:D,4,0)</f>
        <v>5</v>
      </c>
      <c r="AY163" s="26" t="str">
        <f t="shared" si="4"/>
        <v xml:space="preserve"> </v>
      </c>
      <c r="AZ163" s="27">
        <f t="shared" si="5"/>
        <v>0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2" t="str">
        <f>VLOOKUP(AS164,dummy_oppeained!B:D,3,0)</f>
        <v>hindeline arvestus (eristav hindamine)</v>
      </c>
      <c r="AX164" s="17">
        <f>VLOOKUP(AR:AR,hinded_abi!A:D,4,0)</f>
        <v>0</v>
      </c>
      <c r="AY164" s="26" t="str">
        <f t="shared" si="4"/>
        <v xml:space="preserve"> </v>
      </c>
      <c r="AZ164" s="27">
        <f t="shared" si="5"/>
        <v>0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2" t="str">
        <f>VLOOKUP(AS165,dummy_oppeained!B:D,3,0)</f>
        <v>hindeline arvestus (eristav hindamine)</v>
      </c>
      <c r="AX165" s="17">
        <f>VLOOKUP(AR:AR,hinded_abi!A:D,4,0)</f>
        <v>0</v>
      </c>
      <c r="AY165" s="26" t="str">
        <f t="shared" si="4"/>
        <v xml:space="preserve"> </v>
      </c>
      <c r="AZ165" s="27">
        <f t="shared" si="5"/>
        <v>0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2" t="str">
        <f>VLOOKUP(AS166,dummy_oppeained!B:D,3,0)</f>
        <v>arvestus (mitteeristav)</v>
      </c>
      <c r="AX166" s="17" t="str">
        <f>VLOOKUP(AR:AR,hinded_abi!A:D,4,0)</f>
        <v>NULL</v>
      </c>
      <c r="AY166" s="26" t="str">
        <f t="shared" si="4"/>
        <v xml:space="preserve"> </v>
      </c>
      <c r="AZ166" s="27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2" t="str">
        <f>VLOOKUP(AS167,dummy_oppeained!B:D,3,0)</f>
        <v>hindeline arvestus (eristav hindamine)</v>
      </c>
      <c r="AX167" s="17">
        <f>VLOOKUP(AR:AR,hinded_abi!A:D,4,0)</f>
        <v>5</v>
      </c>
      <c r="AY167" s="26" t="str">
        <f t="shared" si="4"/>
        <v xml:space="preserve"> </v>
      </c>
      <c r="AZ167" s="27">
        <f t="shared" si="5"/>
        <v>0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2" t="str">
        <f>VLOOKUP(AS168,dummy_oppeained!B:D,3,0)</f>
        <v>arvestus (mitteeristav)</v>
      </c>
      <c r="AX168" s="17" t="str">
        <f>VLOOKUP(AR:AR,hinded_abi!A:D,4,0)</f>
        <v>NULL</v>
      </c>
      <c r="AY168" s="26" t="str">
        <f t="shared" si="4"/>
        <v xml:space="preserve"> </v>
      </c>
      <c r="AZ168" s="27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2" t="str">
        <f>VLOOKUP(AS169,dummy_oppeained!B:D,3,0)</f>
        <v>eksam (eristav hindamine)</v>
      </c>
      <c r="AX169" s="17">
        <f>VLOOKUP(AR:AR,hinded_abi!A:D,4,0)</f>
        <v>0</v>
      </c>
      <c r="AY169" s="26" t="str">
        <f t="shared" si="4"/>
        <v xml:space="preserve"> </v>
      </c>
      <c r="AZ169" s="27">
        <f t="shared" si="5"/>
        <v>0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2" t="str">
        <f>VLOOKUP(AS170,dummy_oppeained!B:D,3,0)</f>
        <v>hindeline arvestus (eristav hindamine)</v>
      </c>
      <c r="AX170" s="17">
        <f>VLOOKUP(AR:AR,hinded_abi!A:D,4,0)</f>
        <v>0</v>
      </c>
      <c r="AY170" s="26" t="str">
        <f t="shared" si="4"/>
        <v xml:space="preserve"> </v>
      </c>
      <c r="AZ170" s="27">
        <f t="shared" si="5"/>
        <v>0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2" t="str">
        <f>VLOOKUP(AS171,dummy_oppeained!B:D,3,0)</f>
        <v>hindeline arvestus (eristav hindamine)</v>
      </c>
      <c r="AX171" s="17">
        <f>VLOOKUP(AR:AR,hinded_abi!A:D,4,0)</f>
        <v>3</v>
      </c>
      <c r="AY171" s="26" t="str">
        <f t="shared" si="4"/>
        <v xml:space="preserve"> </v>
      </c>
      <c r="AZ171" s="27">
        <f t="shared" si="5"/>
        <v>0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2" t="str">
        <f>VLOOKUP(AS172,dummy_oppeained!B:D,3,0)</f>
        <v>arvestus (mitteeristav)</v>
      </c>
      <c r="AX172" s="17" t="str">
        <f>VLOOKUP(AR:AR,hinded_abi!A:D,4,0)</f>
        <v>NULL</v>
      </c>
      <c r="AY172" s="26" t="str">
        <f t="shared" si="4"/>
        <v xml:space="preserve"> </v>
      </c>
      <c r="AZ172" s="27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2" t="str">
        <f>VLOOKUP(AS173,dummy_oppeained!B:D,3,0)</f>
        <v>arvestus (mitteeristav)</v>
      </c>
      <c r="AX173" s="17" t="str">
        <f>VLOOKUP(AR:AR,hinded_abi!A:D,4,0)</f>
        <v>NULL</v>
      </c>
      <c r="AY173" s="26" t="str">
        <f t="shared" si="4"/>
        <v xml:space="preserve"> </v>
      </c>
      <c r="AZ173" s="27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2" t="str">
        <f>VLOOKUP(AS174,dummy_oppeained!B:D,3,0)</f>
        <v>hindeline arvestus (eristav hindamine)</v>
      </c>
      <c r="AX174" s="17">
        <f>VLOOKUP(AR:AR,hinded_abi!A:D,4,0)</f>
        <v>3</v>
      </c>
      <c r="AY174" s="26" t="str">
        <f t="shared" si="4"/>
        <v xml:space="preserve"> </v>
      </c>
      <c r="AZ174" s="27">
        <f t="shared" si="5"/>
        <v>0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2" t="str">
        <f>VLOOKUP(AS175,dummy_oppeained!B:D,3,0)</f>
        <v>hindeline arvestus (eristav hindamine)</v>
      </c>
      <c r="AX175" s="17">
        <f>VLOOKUP(AR:AR,hinded_abi!A:D,4,0)</f>
        <v>2</v>
      </c>
      <c r="AY175" s="26" t="str">
        <f t="shared" si="4"/>
        <v xml:space="preserve"> </v>
      </c>
      <c r="AZ175" s="27">
        <f t="shared" si="5"/>
        <v>0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2" t="str">
        <f>VLOOKUP(AS176,dummy_oppeained!B:D,3,0)</f>
        <v>hindeline arvestus (eristav hindamine)</v>
      </c>
      <c r="AX176" s="17">
        <f>VLOOKUP(AR:AR,hinded_abi!A:D,4,0)</f>
        <v>5</v>
      </c>
      <c r="AY176" s="26" t="str">
        <f t="shared" si="4"/>
        <v xml:space="preserve"> </v>
      </c>
      <c r="AZ176" s="27">
        <f t="shared" si="5"/>
        <v>0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2" t="str">
        <f>VLOOKUP(AS177,dummy_oppeained!B:D,3,0)</f>
        <v>eksam (eristav hindamine)</v>
      </c>
      <c r="AX177" s="17">
        <f>VLOOKUP(AR:AR,hinded_abi!A:D,4,0)</f>
        <v>4</v>
      </c>
      <c r="AY177" s="26" t="str">
        <f t="shared" si="4"/>
        <v xml:space="preserve"> </v>
      </c>
      <c r="AZ177" s="27">
        <f t="shared" si="5"/>
        <v>0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2" t="str">
        <f>VLOOKUP(AS178,dummy_oppeained!B:D,3,0)</f>
        <v>hindeline arvestus (eristav hindamine)</v>
      </c>
      <c r="AX178" s="17">
        <f>VLOOKUP(AR:AR,hinded_abi!A:D,4,0)</f>
        <v>3</v>
      </c>
      <c r="AY178" s="26" t="str">
        <f t="shared" si="4"/>
        <v xml:space="preserve"> </v>
      </c>
      <c r="AZ178" s="27">
        <f t="shared" si="5"/>
        <v>0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2" t="str">
        <f>VLOOKUP(AS179,dummy_oppeained!B:D,3,0)</f>
        <v>hindeline arvestus (eristav hindamine)</v>
      </c>
      <c r="AX179" s="17">
        <f>VLOOKUP(AR:AR,hinded_abi!A:D,4,0)</f>
        <v>5</v>
      </c>
      <c r="AY179" s="26" t="str">
        <f t="shared" si="4"/>
        <v xml:space="preserve"> </v>
      </c>
      <c r="AZ179" s="27">
        <f t="shared" si="5"/>
        <v>0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2" t="str">
        <f>VLOOKUP(AS180,dummy_oppeained!B:D,3,0)</f>
        <v>arvestus (mitteeristav)</v>
      </c>
      <c r="AX180" s="17" t="str">
        <f>VLOOKUP(AR:AR,hinded_abi!A:D,4,0)</f>
        <v>NULL</v>
      </c>
      <c r="AY180" s="26" t="str">
        <f t="shared" si="4"/>
        <v xml:space="preserve"> </v>
      </c>
      <c r="AZ180" s="27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2" t="str">
        <f>VLOOKUP(AS181,dummy_oppeained!B:D,3,0)</f>
        <v>hindeline arvestus (eristav hindamine)</v>
      </c>
      <c r="AX181" s="17">
        <f>VLOOKUP(AR:AR,hinded_abi!A:D,4,0)</f>
        <v>1</v>
      </c>
      <c r="AY181" s="26" t="str">
        <f t="shared" si="4"/>
        <v xml:space="preserve"> </v>
      </c>
      <c r="AZ181" s="27">
        <f t="shared" si="5"/>
        <v>0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2" t="str">
        <f>VLOOKUP(AS182,dummy_oppeained!B:D,3,0)</f>
        <v>arvestus (mitteeristav)</v>
      </c>
      <c r="AX182" s="17" t="str">
        <f>VLOOKUP(AR:AR,hinded_abi!A:D,4,0)</f>
        <v>NULL</v>
      </c>
      <c r="AY182" s="26" t="str">
        <f t="shared" si="4"/>
        <v xml:space="preserve"> </v>
      </c>
      <c r="AZ182" s="27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2" t="str">
        <f>VLOOKUP(AS183,dummy_oppeained!B:D,3,0)</f>
        <v>hindeline arvestus (eristav hindamine)</v>
      </c>
      <c r="AX183" s="17">
        <f>VLOOKUP(AR:AR,hinded_abi!A:D,4,0)</f>
        <v>0</v>
      </c>
      <c r="AY183" s="26" t="str">
        <f t="shared" si="4"/>
        <v xml:space="preserve"> </v>
      </c>
      <c r="AZ183" s="27">
        <f t="shared" si="5"/>
        <v>0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2" t="str">
        <f>VLOOKUP(AS184,dummy_oppeained!B:D,3,0)</f>
        <v>hindeline arvestus (eristav hindamine)</v>
      </c>
      <c r="AX184" s="17">
        <f>VLOOKUP(AR:AR,hinded_abi!A:D,4,0)</f>
        <v>2</v>
      </c>
      <c r="AY184" s="26" t="str">
        <f t="shared" si="4"/>
        <v xml:space="preserve"> </v>
      </c>
      <c r="AZ184" s="27">
        <f t="shared" si="5"/>
        <v>0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2" t="str">
        <f>VLOOKUP(AS185,dummy_oppeained!B:D,3,0)</f>
        <v>eksam (eristav hindamine)</v>
      </c>
      <c r="AX185" s="17">
        <f>VLOOKUP(AR:AR,hinded_abi!A:D,4,0)</f>
        <v>0</v>
      </c>
      <c r="AY185" s="26" t="str">
        <f t="shared" si="4"/>
        <v xml:space="preserve"> </v>
      </c>
      <c r="AZ185" s="27">
        <f t="shared" si="5"/>
        <v>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2" t="str">
        <f>VLOOKUP(AS186,dummy_oppeained!B:D,3,0)</f>
        <v>hindeline arvestus (eristav hindamine)</v>
      </c>
      <c r="AX186" s="17">
        <f>VLOOKUP(AR:AR,hinded_abi!A:D,4,0)</f>
        <v>0</v>
      </c>
      <c r="AY186" s="26" t="str">
        <f t="shared" si="4"/>
        <v xml:space="preserve"> </v>
      </c>
      <c r="AZ186" s="27">
        <f t="shared" si="5"/>
        <v>0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2" t="str">
        <f>VLOOKUP(AS187,dummy_oppeained!B:D,3,0)</f>
        <v>eksam (eristav hindamine)</v>
      </c>
      <c r="AX187" s="17">
        <f>VLOOKUP(AR:AR,hinded_abi!A:D,4,0)</f>
        <v>5</v>
      </c>
      <c r="AY187" s="26" t="str">
        <f t="shared" si="4"/>
        <v xml:space="preserve"> </v>
      </c>
      <c r="AZ187" s="27">
        <f t="shared" si="5"/>
        <v>0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2" t="str">
        <f>VLOOKUP(AS188,dummy_oppeained!B:D,3,0)</f>
        <v>hindeline arvestus (eristav hindamine)</v>
      </c>
      <c r="AX188" s="17">
        <f>VLOOKUP(AR:AR,hinded_abi!A:D,4,0)</f>
        <v>2</v>
      </c>
      <c r="AY188" s="26" t="str">
        <f t="shared" si="4"/>
        <v xml:space="preserve"> </v>
      </c>
      <c r="AZ188" s="27">
        <f t="shared" si="5"/>
        <v>0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2" t="str">
        <f>VLOOKUP(AS189,dummy_oppeained!B:D,3,0)</f>
        <v>hindeline arvestus (eristav hindamine)</v>
      </c>
      <c r="AX189" s="17">
        <f>VLOOKUP(AR:AR,hinded_abi!A:D,4,0)</f>
        <v>0</v>
      </c>
      <c r="AY189" s="26" t="str">
        <f t="shared" si="4"/>
        <v xml:space="preserve"> </v>
      </c>
      <c r="AZ189" s="27">
        <f t="shared" si="5"/>
        <v>0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2" t="str">
        <f>VLOOKUP(AS190,dummy_oppeained!B:D,3,0)</f>
        <v>eksam (eristav hindamine)</v>
      </c>
      <c r="AX190" s="17">
        <f>VLOOKUP(AR:AR,hinded_abi!A:D,4,0)</f>
        <v>2</v>
      </c>
      <c r="AY190" s="26" t="str">
        <f t="shared" si="4"/>
        <v xml:space="preserve"> </v>
      </c>
      <c r="AZ190" s="27">
        <f t="shared" si="5"/>
        <v>0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2" t="str">
        <f>VLOOKUP(AS191,dummy_oppeained!B:D,3,0)</f>
        <v>eksam (eristav hindamine)</v>
      </c>
      <c r="AX191" s="17">
        <f>VLOOKUP(AR:AR,hinded_abi!A:D,4,0)</f>
        <v>0</v>
      </c>
      <c r="AY191" s="26" t="str">
        <f t="shared" si="4"/>
        <v xml:space="preserve"> </v>
      </c>
      <c r="AZ191" s="27">
        <f t="shared" si="5"/>
        <v>0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2" t="str">
        <f>VLOOKUP(AS192,dummy_oppeained!B:D,3,0)</f>
        <v>arvestus (mitteeristav)</v>
      </c>
      <c r="AX192" s="17" t="str">
        <f>VLOOKUP(AR:AR,hinded_abi!A:D,4,0)</f>
        <v>NULL</v>
      </c>
      <c r="AY192" s="26" t="str">
        <f t="shared" si="4"/>
        <v xml:space="preserve"> </v>
      </c>
      <c r="AZ192" s="27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2" t="str">
        <f>VLOOKUP(AS193,dummy_oppeained!B:D,3,0)</f>
        <v>arvestus (mitteeristav)</v>
      </c>
      <c r="AX193" s="17" t="str">
        <f>VLOOKUP(AR:AR,hinded_abi!A:D,4,0)</f>
        <v>NULL</v>
      </c>
      <c r="AY193" s="26" t="str">
        <f t="shared" si="4"/>
        <v xml:space="preserve"> </v>
      </c>
      <c r="AZ193" s="27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2" t="str">
        <f>VLOOKUP(AS194,dummy_oppeained!B:D,3,0)</f>
        <v>arvestus (mitteeristav)</v>
      </c>
      <c r="AX194" s="17" t="str">
        <f>VLOOKUP(AR:AR,hinded_abi!A:D,4,0)</f>
        <v>NULL</v>
      </c>
      <c r="AY194" s="26" t="str">
        <f t="shared" si="4"/>
        <v xml:space="preserve"> </v>
      </c>
      <c r="AZ194" s="27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2" t="str">
        <f>VLOOKUP(AS195,dummy_oppeained!B:D,3,0)</f>
        <v>arvestus (mitteeristav)</v>
      </c>
      <c r="AX195" s="17" t="str">
        <f>VLOOKUP(AR:AR,hinded_abi!A:D,4,0)</f>
        <v>NULL</v>
      </c>
      <c r="AY195" s="26" t="str">
        <f t="shared" ref="AY195:AY258" si="6">IF(AW195="eristav",AV195*AX195," ")</f>
        <v xml:space="preserve"> </v>
      </c>
      <c r="AZ195" s="27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2" t="str">
        <f>VLOOKUP(AS196,dummy_oppeained!B:D,3,0)</f>
        <v>hindeline arvestus (eristav hindamine)</v>
      </c>
      <c r="AX196" s="17">
        <f>VLOOKUP(AR:AR,hinded_abi!A:D,4,0)</f>
        <v>1</v>
      </c>
      <c r="AY196" s="26" t="str">
        <f t="shared" si="6"/>
        <v xml:space="preserve"> </v>
      </c>
      <c r="AZ196" s="27">
        <f t="shared" si="7"/>
        <v>0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2" t="str">
        <f>VLOOKUP(AS197,dummy_oppeained!B:D,3,0)</f>
        <v>hindeline arvestus (eristav hindamine)</v>
      </c>
      <c r="AX197" s="17">
        <f>VLOOKUP(AR:AR,hinded_abi!A:D,4,0)</f>
        <v>2</v>
      </c>
      <c r="AY197" s="26" t="str">
        <f t="shared" si="6"/>
        <v xml:space="preserve"> </v>
      </c>
      <c r="AZ197" s="27">
        <f t="shared" si="7"/>
        <v>0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2" t="str">
        <f>VLOOKUP(AS198,dummy_oppeained!B:D,3,0)</f>
        <v>eksam (eristav hindamine)</v>
      </c>
      <c r="AX198" s="17">
        <f>VLOOKUP(AR:AR,hinded_abi!A:D,4,0)</f>
        <v>4</v>
      </c>
      <c r="AY198" s="26" t="str">
        <f t="shared" si="6"/>
        <v xml:space="preserve"> </v>
      </c>
      <c r="AZ198" s="27">
        <f t="shared" si="7"/>
        <v>0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2" t="str">
        <f>VLOOKUP(AS199,dummy_oppeained!B:D,3,0)</f>
        <v>hindeline arvestus (eristav hindamine)</v>
      </c>
      <c r="AX199" s="17">
        <f>VLOOKUP(AR:AR,hinded_abi!A:D,4,0)</f>
        <v>0</v>
      </c>
      <c r="AY199" s="26" t="str">
        <f t="shared" si="6"/>
        <v xml:space="preserve"> </v>
      </c>
      <c r="AZ199" s="27">
        <f t="shared" si="7"/>
        <v>0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2" t="str">
        <f>VLOOKUP(AS200,dummy_oppeained!B:D,3,0)</f>
        <v>eksam (eristav hindamine)</v>
      </c>
      <c r="AX200" s="17">
        <f>VLOOKUP(AR:AR,hinded_abi!A:D,4,0)</f>
        <v>1</v>
      </c>
      <c r="AY200" s="26" t="str">
        <f t="shared" si="6"/>
        <v xml:space="preserve"> </v>
      </c>
      <c r="AZ200" s="27">
        <f t="shared" si="7"/>
        <v>0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2" t="str">
        <f>VLOOKUP(AS201,dummy_oppeained!B:D,3,0)</f>
        <v>hindeline arvestus (eristav hindamine)</v>
      </c>
      <c r="AX201" s="17">
        <f>VLOOKUP(AR:AR,hinded_abi!A:D,4,0)</f>
        <v>0</v>
      </c>
      <c r="AY201" s="26" t="str">
        <f t="shared" si="6"/>
        <v xml:space="preserve"> </v>
      </c>
      <c r="AZ201" s="27">
        <f t="shared" si="7"/>
        <v>0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2" t="str">
        <f>VLOOKUP(AS202,dummy_oppeained!B:D,3,0)</f>
        <v>hindeline arvestus (eristav hindamine)</v>
      </c>
      <c r="AX202" s="17">
        <f>VLOOKUP(AR:AR,hinded_abi!A:D,4,0)</f>
        <v>5</v>
      </c>
      <c r="AY202" s="26" t="str">
        <f t="shared" si="6"/>
        <v xml:space="preserve"> </v>
      </c>
      <c r="AZ202" s="27">
        <f t="shared" si="7"/>
        <v>0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2" t="str">
        <f>VLOOKUP(AS203,dummy_oppeained!B:D,3,0)</f>
        <v>arvestus (mitteeristav)</v>
      </c>
      <c r="AX203" s="17" t="str">
        <f>VLOOKUP(AR:AR,hinded_abi!A:D,4,0)</f>
        <v>NULL</v>
      </c>
      <c r="AY203" s="26" t="str">
        <f t="shared" si="6"/>
        <v xml:space="preserve"> </v>
      </c>
      <c r="AZ203" s="27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2" t="str">
        <f>VLOOKUP(AS204,dummy_oppeained!B:D,3,0)</f>
        <v>arvestus (mitteeristav)</v>
      </c>
      <c r="AX204" s="17" t="str">
        <f>VLOOKUP(AR:AR,hinded_abi!A:D,4,0)</f>
        <v>NULL</v>
      </c>
      <c r="AY204" s="26" t="str">
        <f t="shared" si="6"/>
        <v xml:space="preserve"> </v>
      </c>
      <c r="AZ204" s="27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2" t="str">
        <f>VLOOKUP(AS205,dummy_oppeained!B:D,3,0)</f>
        <v>hindeline arvestus (eristav hindamine)</v>
      </c>
      <c r="AX205" s="17">
        <f>VLOOKUP(AR:AR,hinded_abi!A:D,4,0)</f>
        <v>1</v>
      </c>
      <c r="AY205" s="26" t="str">
        <f t="shared" si="6"/>
        <v xml:space="preserve"> </v>
      </c>
      <c r="AZ205" s="27">
        <f t="shared" si="7"/>
        <v>0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2" t="str">
        <f>VLOOKUP(AS206,dummy_oppeained!B:D,3,0)</f>
        <v>arvestus (mitteeristav)</v>
      </c>
      <c r="AX206" s="17" t="str">
        <f>VLOOKUP(AR:AR,hinded_abi!A:D,4,0)</f>
        <v>NULL</v>
      </c>
      <c r="AY206" s="26" t="str">
        <f t="shared" si="6"/>
        <v xml:space="preserve"> </v>
      </c>
      <c r="AZ206" s="27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2" t="str">
        <f>VLOOKUP(AS207,dummy_oppeained!B:D,3,0)</f>
        <v>arvestus (mitteeristav)</v>
      </c>
      <c r="AX207" s="17" t="str">
        <f>VLOOKUP(AR:AR,hinded_abi!A:D,4,0)</f>
        <v>NULL</v>
      </c>
      <c r="AY207" s="26" t="str">
        <f t="shared" si="6"/>
        <v xml:space="preserve"> </v>
      </c>
      <c r="AZ207" s="27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2" t="str">
        <f>VLOOKUP(AS208,dummy_oppeained!B:D,3,0)</f>
        <v>hindeline arvestus (eristav hindamine)</v>
      </c>
      <c r="AX208" s="17">
        <f>VLOOKUP(AR:AR,hinded_abi!A:D,4,0)</f>
        <v>1</v>
      </c>
      <c r="AY208" s="26" t="str">
        <f t="shared" si="6"/>
        <v xml:space="preserve"> </v>
      </c>
      <c r="AZ208" s="27">
        <f t="shared" si="7"/>
        <v>0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2" t="str">
        <f>VLOOKUP(AS209,dummy_oppeained!B:D,3,0)</f>
        <v>hindeline arvestus (eristav hindamine)</v>
      </c>
      <c r="AX209" s="17">
        <f>VLOOKUP(AR:AR,hinded_abi!A:D,4,0)</f>
        <v>2</v>
      </c>
      <c r="AY209" s="26" t="str">
        <f t="shared" si="6"/>
        <v xml:space="preserve"> </v>
      </c>
      <c r="AZ209" s="27">
        <f t="shared" si="7"/>
        <v>0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2" t="str">
        <f>VLOOKUP(AS210,dummy_oppeained!B:D,3,0)</f>
        <v>arvestus (mitteeristav)</v>
      </c>
      <c r="AX210" s="17" t="str">
        <f>VLOOKUP(AR:AR,hinded_abi!A:D,4,0)</f>
        <v>NULL</v>
      </c>
      <c r="AY210" s="26" t="str">
        <f t="shared" si="6"/>
        <v xml:space="preserve"> </v>
      </c>
      <c r="AZ210" s="27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2" t="str">
        <f>VLOOKUP(AS211,dummy_oppeained!B:D,3,0)</f>
        <v>arvestus (mitteeristav)</v>
      </c>
      <c r="AX211" s="17" t="str">
        <f>VLOOKUP(AR:AR,hinded_abi!A:D,4,0)</f>
        <v>NULL</v>
      </c>
      <c r="AY211" s="26" t="str">
        <f t="shared" si="6"/>
        <v xml:space="preserve"> </v>
      </c>
      <c r="AZ211" s="27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2" t="str">
        <f>VLOOKUP(AS212,dummy_oppeained!B:D,3,0)</f>
        <v>hindeline arvestus (eristav hindamine)</v>
      </c>
      <c r="AX212" s="17">
        <f>VLOOKUP(AR:AR,hinded_abi!A:D,4,0)</f>
        <v>3</v>
      </c>
      <c r="AY212" s="26" t="str">
        <f t="shared" si="6"/>
        <v xml:space="preserve"> </v>
      </c>
      <c r="AZ212" s="27">
        <f t="shared" si="7"/>
        <v>0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2" t="str">
        <f>VLOOKUP(AS213,dummy_oppeained!B:D,3,0)</f>
        <v>hindeline arvestus (eristav hindamine)</v>
      </c>
      <c r="AX213" s="17">
        <f>VLOOKUP(AR:AR,hinded_abi!A:D,4,0)</f>
        <v>5</v>
      </c>
      <c r="AY213" s="26" t="str">
        <f t="shared" si="6"/>
        <v xml:space="preserve"> </v>
      </c>
      <c r="AZ213" s="27">
        <f t="shared" si="7"/>
        <v>0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2" t="str">
        <f>VLOOKUP(AS214,dummy_oppeained!B:D,3,0)</f>
        <v>hindeline arvestus (eristav hindamine)</v>
      </c>
      <c r="AX214" s="17">
        <f>VLOOKUP(AR:AR,hinded_abi!A:D,4,0)</f>
        <v>0</v>
      </c>
      <c r="AY214" s="26" t="str">
        <f t="shared" si="6"/>
        <v xml:space="preserve"> </v>
      </c>
      <c r="AZ214" s="27">
        <f t="shared" si="7"/>
        <v>0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2" t="str">
        <f>VLOOKUP(AS215,dummy_oppeained!B:D,3,0)</f>
        <v>hindeline arvestus (eristav hindamine)</v>
      </c>
      <c r="AX215" s="17">
        <f>VLOOKUP(AR:AR,hinded_abi!A:D,4,0)</f>
        <v>3</v>
      </c>
      <c r="AY215" s="26" t="str">
        <f t="shared" si="6"/>
        <v xml:space="preserve"> </v>
      </c>
      <c r="AZ215" s="27">
        <f t="shared" si="7"/>
        <v>0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2" t="str">
        <f>VLOOKUP(AS216,dummy_oppeained!B:D,3,0)</f>
        <v>hindeline arvestus (eristav hindamine)</v>
      </c>
      <c r="AX216" s="17">
        <f>VLOOKUP(AR:AR,hinded_abi!A:D,4,0)</f>
        <v>4</v>
      </c>
      <c r="AY216" s="26" t="str">
        <f t="shared" si="6"/>
        <v xml:space="preserve"> </v>
      </c>
      <c r="AZ216" s="27">
        <f t="shared" si="7"/>
        <v>0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2" t="str">
        <f>VLOOKUP(AS217,dummy_oppeained!B:D,3,0)</f>
        <v>hindeline arvestus (eristav hindamine)</v>
      </c>
      <c r="AX217" s="17">
        <f>VLOOKUP(AR:AR,hinded_abi!A:D,4,0)</f>
        <v>0</v>
      </c>
      <c r="AY217" s="26" t="str">
        <f t="shared" si="6"/>
        <v xml:space="preserve"> </v>
      </c>
      <c r="AZ217" s="27">
        <f t="shared" si="7"/>
        <v>0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2" t="str">
        <f>VLOOKUP(AS218,dummy_oppeained!B:D,3,0)</f>
        <v>hindeline arvestus (eristav hindamine)</v>
      </c>
      <c r="AX218" s="17">
        <f>VLOOKUP(AR:AR,hinded_abi!A:D,4,0)</f>
        <v>5</v>
      </c>
      <c r="AY218" s="26" t="str">
        <f t="shared" si="6"/>
        <v xml:space="preserve"> </v>
      </c>
      <c r="AZ218" s="27">
        <f t="shared" si="7"/>
        <v>0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2" t="str">
        <f>VLOOKUP(AS219,dummy_oppeained!B:D,3,0)</f>
        <v>hindeline arvestus (eristav hindamine)</v>
      </c>
      <c r="AX219" s="17">
        <f>VLOOKUP(AR:AR,hinded_abi!A:D,4,0)</f>
        <v>3</v>
      </c>
      <c r="AY219" s="26" t="str">
        <f t="shared" si="6"/>
        <v xml:space="preserve"> </v>
      </c>
      <c r="AZ219" s="27">
        <f t="shared" si="7"/>
        <v>0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2" t="str">
        <f>VLOOKUP(AS220,dummy_oppeained!B:D,3,0)</f>
        <v>eksam (eristav hindamine)</v>
      </c>
      <c r="AX220" s="17">
        <f>VLOOKUP(AR:AR,hinded_abi!A:D,4,0)</f>
        <v>4</v>
      </c>
      <c r="AY220" s="26" t="str">
        <f t="shared" si="6"/>
        <v xml:space="preserve"> </v>
      </c>
      <c r="AZ220" s="27">
        <f t="shared" si="7"/>
        <v>0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2" t="str">
        <f>VLOOKUP(AS221,dummy_oppeained!B:D,3,0)</f>
        <v>arvestus (mitteeristav)</v>
      </c>
      <c r="AX221" s="17" t="str">
        <f>VLOOKUP(AR:AR,hinded_abi!A:D,4,0)</f>
        <v>NULL</v>
      </c>
      <c r="AY221" s="26" t="str">
        <f t="shared" si="6"/>
        <v xml:space="preserve"> </v>
      </c>
      <c r="AZ221" s="27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2" t="str">
        <f>VLOOKUP(AS222,dummy_oppeained!B:D,3,0)</f>
        <v>arvestus (mitteeristav)</v>
      </c>
      <c r="AX222" s="17" t="str">
        <f>VLOOKUP(AR:AR,hinded_abi!A:D,4,0)</f>
        <v>NULL</v>
      </c>
      <c r="AY222" s="26" t="str">
        <f t="shared" si="6"/>
        <v xml:space="preserve"> </v>
      </c>
      <c r="AZ222" s="27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2" t="str">
        <f>VLOOKUP(AS223,dummy_oppeained!B:D,3,0)</f>
        <v>hindeline arvestus (eristav hindamine)</v>
      </c>
      <c r="AX223" s="17">
        <f>VLOOKUP(AR:AR,hinded_abi!A:D,4,0)</f>
        <v>2</v>
      </c>
      <c r="AY223" s="26" t="str">
        <f t="shared" si="6"/>
        <v xml:space="preserve"> </v>
      </c>
      <c r="AZ223" s="27">
        <f t="shared" si="7"/>
        <v>0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2" t="str">
        <f>VLOOKUP(AS224,dummy_oppeained!B:D,3,0)</f>
        <v>hindeline arvestus (eristav hindamine)</v>
      </c>
      <c r="AX224" s="17">
        <f>VLOOKUP(AR:AR,hinded_abi!A:D,4,0)</f>
        <v>5</v>
      </c>
      <c r="AY224" s="26" t="str">
        <f t="shared" si="6"/>
        <v xml:space="preserve"> </v>
      </c>
      <c r="AZ224" s="27">
        <f t="shared" si="7"/>
        <v>0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2" t="str">
        <f>VLOOKUP(AS225,dummy_oppeained!B:D,3,0)</f>
        <v>hindeline arvestus (eristav hindamine)</v>
      </c>
      <c r="AX225" s="17">
        <f>VLOOKUP(AR:AR,hinded_abi!A:D,4,0)</f>
        <v>4</v>
      </c>
      <c r="AY225" s="26" t="str">
        <f t="shared" si="6"/>
        <v xml:space="preserve"> </v>
      </c>
      <c r="AZ225" s="27">
        <f t="shared" si="7"/>
        <v>0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2" t="str">
        <f>VLOOKUP(AS226,dummy_oppeained!B:D,3,0)</f>
        <v>arvestus (mitteeristav)</v>
      </c>
      <c r="AX226" s="17" t="str">
        <f>VLOOKUP(AR:AR,hinded_abi!A:D,4,0)</f>
        <v>NULL</v>
      </c>
      <c r="AY226" s="26" t="str">
        <f t="shared" si="6"/>
        <v xml:space="preserve"> </v>
      </c>
      <c r="AZ226" s="27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2" t="str">
        <f>VLOOKUP(AS227,dummy_oppeained!B:D,3,0)</f>
        <v>arvestus (mitteeristav)</v>
      </c>
      <c r="AX227" s="17" t="str">
        <f>VLOOKUP(AR:AR,hinded_abi!A:D,4,0)</f>
        <v>NULL</v>
      </c>
      <c r="AY227" s="26" t="str">
        <f t="shared" si="6"/>
        <v xml:space="preserve"> </v>
      </c>
      <c r="AZ227" s="27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2" t="str">
        <f>VLOOKUP(AS228,dummy_oppeained!B:D,3,0)</f>
        <v>arvestus (mitteeristav)</v>
      </c>
      <c r="AX228" s="17" t="str">
        <f>VLOOKUP(AR:AR,hinded_abi!A:D,4,0)</f>
        <v>NULL</v>
      </c>
      <c r="AY228" s="26" t="str">
        <f t="shared" si="6"/>
        <v xml:space="preserve"> </v>
      </c>
      <c r="AZ228" s="27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2" t="str">
        <f>VLOOKUP(AS229,dummy_oppeained!B:D,3,0)</f>
        <v>arvestus (mitteeristav)</v>
      </c>
      <c r="AX229" s="17">
        <f>VLOOKUP(AR:AR,hinded_abi!A:D,4,0)</f>
        <v>0</v>
      </c>
      <c r="AY229" s="26" t="str">
        <f t="shared" si="6"/>
        <v xml:space="preserve"> </v>
      </c>
      <c r="AZ229" s="27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2" t="str">
        <f>VLOOKUP(AS230,dummy_oppeained!B:D,3,0)</f>
        <v>hindeline arvestus (eristav hindamine)</v>
      </c>
      <c r="AX230" s="17">
        <f>VLOOKUP(AR:AR,hinded_abi!A:D,4,0)</f>
        <v>1</v>
      </c>
      <c r="AY230" s="26" t="str">
        <f t="shared" si="6"/>
        <v xml:space="preserve"> </v>
      </c>
      <c r="AZ230" s="27">
        <f t="shared" si="7"/>
        <v>0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2" t="str">
        <f>VLOOKUP(AS231,dummy_oppeained!B:D,3,0)</f>
        <v>hindeline arvestus (eristav hindamine)</v>
      </c>
      <c r="AX231" s="17">
        <f>VLOOKUP(AR:AR,hinded_abi!A:D,4,0)</f>
        <v>1</v>
      </c>
      <c r="AY231" s="26" t="str">
        <f t="shared" si="6"/>
        <v xml:space="preserve"> </v>
      </c>
      <c r="AZ231" s="27">
        <f t="shared" si="7"/>
        <v>0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2" t="str">
        <f>VLOOKUP(AS232,dummy_oppeained!B:D,3,0)</f>
        <v>hindeline arvestus (eristav hindamine)</v>
      </c>
      <c r="AX232" s="17">
        <f>VLOOKUP(AR:AR,hinded_abi!A:D,4,0)</f>
        <v>4</v>
      </c>
      <c r="AY232" s="26" t="str">
        <f t="shared" si="6"/>
        <v xml:space="preserve"> </v>
      </c>
      <c r="AZ232" s="27">
        <f t="shared" si="7"/>
        <v>0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2" t="str">
        <f>VLOOKUP(AS233,dummy_oppeained!B:D,3,0)</f>
        <v>arvestus (mitteeristav)</v>
      </c>
      <c r="AX233" s="17" t="str">
        <f>VLOOKUP(AR:AR,hinded_abi!A:D,4,0)</f>
        <v>NULL</v>
      </c>
      <c r="AY233" s="26" t="str">
        <f t="shared" si="6"/>
        <v xml:space="preserve"> </v>
      </c>
      <c r="AZ233" s="27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2" t="str">
        <f>VLOOKUP(AS234,dummy_oppeained!B:D,3,0)</f>
        <v>eksam (eristav hindamine)</v>
      </c>
      <c r="AX234" s="17">
        <f>VLOOKUP(AR:AR,hinded_abi!A:D,4,0)</f>
        <v>0</v>
      </c>
      <c r="AY234" s="26" t="str">
        <f t="shared" si="6"/>
        <v xml:space="preserve"> </v>
      </c>
      <c r="AZ234" s="27">
        <f t="shared" si="7"/>
        <v>0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2" t="str">
        <f>VLOOKUP(AS235,dummy_oppeained!B:D,3,0)</f>
        <v>arvestus (mitteeristav)</v>
      </c>
      <c r="AX235" s="17" t="str">
        <f>VLOOKUP(AR:AR,hinded_abi!A:D,4,0)</f>
        <v>NULL</v>
      </c>
      <c r="AY235" s="26" t="str">
        <f t="shared" si="6"/>
        <v xml:space="preserve"> </v>
      </c>
      <c r="AZ235" s="27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2" t="str">
        <f>VLOOKUP(AS236,dummy_oppeained!B:D,3,0)</f>
        <v>arvestus (mitteeristav)</v>
      </c>
      <c r="AX236" s="17" t="str">
        <f>VLOOKUP(AR:AR,hinded_abi!A:D,4,0)</f>
        <v>NULL</v>
      </c>
      <c r="AY236" s="26" t="str">
        <f t="shared" si="6"/>
        <v xml:space="preserve"> </v>
      </c>
      <c r="AZ236" s="27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2" t="str">
        <f>VLOOKUP(AS237,dummy_oppeained!B:D,3,0)</f>
        <v>arvestus (mitteeristav)</v>
      </c>
      <c r="AX237" s="17">
        <f>VLOOKUP(AR:AR,hinded_abi!A:D,4,0)</f>
        <v>0</v>
      </c>
      <c r="AY237" s="26" t="str">
        <f t="shared" si="6"/>
        <v xml:space="preserve"> </v>
      </c>
      <c r="AZ237" s="27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2" t="str">
        <f>VLOOKUP(AS238,dummy_oppeained!B:D,3,0)</f>
        <v>arvestus (mitteeristav)</v>
      </c>
      <c r="AX238" s="17">
        <f>VLOOKUP(AR:AR,hinded_abi!A:D,4,0)</f>
        <v>0</v>
      </c>
      <c r="AY238" s="26" t="str">
        <f t="shared" si="6"/>
        <v xml:space="preserve"> </v>
      </c>
      <c r="AZ238" s="27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2" t="str">
        <f>VLOOKUP(AS239,dummy_oppeained!B:D,3,0)</f>
        <v>hindeline arvestus (eristav hindamine)</v>
      </c>
      <c r="AX239" s="17">
        <f>VLOOKUP(AR:AR,hinded_abi!A:D,4,0)</f>
        <v>1</v>
      </c>
      <c r="AY239" s="26" t="str">
        <f t="shared" si="6"/>
        <v xml:space="preserve"> </v>
      </c>
      <c r="AZ239" s="27">
        <f t="shared" si="7"/>
        <v>0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2" t="str">
        <f>VLOOKUP(AS240,dummy_oppeained!B:D,3,0)</f>
        <v>hindeline arvestus (eristav hindamine)</v>
      </c>
      <c r="AX240" s="17">
        <f>VLOOKUP(AR:AR,hinded_abi!A:D,4,0)</f>
        <v>0</v>
      </c>
      <c r="AY240" s="26" t="str">
        <f t="shared" si="6"/>
        <v xml:space="preserve"> </v>
      </c>
      <c r="AZ240" s="27">
        <f t="shared" si="7"/>
        <v>0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2" t="str">
        <f>VLOOKUP(AS241,dummy_oppeained!B:D,3,0)</f>
        <v>eksam (eristav hindamine)</v>
      </c>
      <c r="AX241" s="17">
        <f>VLOOKUP(AR:AR,hinded_abi!A:D,4,0)</f>
        <v>3</v>
      </c>
      <c r="AY241" s="26" t="str">
        <f t="shared" si="6"/>
        <v xml:space="preserve"> </v>
      </c>
      <c r="AZ241" s="27">
        <f t="shared" si="7"/>
        <v>0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2" t="str">
        <f>VLOOKUP(AS242,dummy_oppeained!B:D,3,0)</f>
        <v>hindeline arvestus (eristav hindamine)</v>
      </c>
      <c r="AX242" s="17">
        <f>VLOOKUP(AR:AR,hinded_abi!A:D,4,0)</f>
        <v>0</v>
      </c>
      <c r="AY242" s="26" t="str">
        <f t="shared" si="6"/>
        <v xml:space="preserve"> </v>
      </c>
      <c r="AZ242" s="27">
        <f t="shared" si="7"/>
        <v>0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2" t="str">
        <f>VLOOKUP(AS243,dummy_oppeained!B:D,3,0)</f>
        <v>eksam (eristav hindamine)</v>
      </c>
      <c r="AX243" s="17">
        <f>VLOOKUP(AR:AR,hinded_abi!A:D,4,0)</f>
        <v>0</v>
      </c>
      <c r="AY243" s="26" t="str">
        <f t="shared" si="6"/>
        <v xml:space="preserve"> </v>
      </c>
      <c r="AZ243" s="27">
        <f t="shared" si="7"/>
        <v>0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2" t="str">
        <f>VLOOKUP(AS244,dummy_oppeained!B:D,3,0)</f>
        <v>hindeline arvestus (eristav hindamine)</v>
      </c>
      <c r="AX244" s="17">
        <f>VLOOKUP(AR:AR,hinded_abi!A:D,4,0)</f>
        <v>0</v>
      </c>
      <c r="AY244" s="26" t="str">
        <f t="shared" si="6"/>
        <v xml:space="preserve"> </v>
      </c>
      <c r="AZ244" s="27">
        <f t="shared" si="7"/>
        <v>0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2" t="str">
        <f>VLOOKUP(AS245,dummy_oppeained!B:D,3,0)</f>
        <v>arvestus (mitteeristav)</v>
      </c>
      <c r="AX245" s="17">
        <f>VLOOKUP(AR:AR,hinded_abi!A:D,4,0)</f>
        <v>0</v>
      </c>
      <c r="AY245" s="26" t="str">
        <f t="shared" si="6"/>
        <v xml:space="preserve"> </v>
      </c>
      <c r="AZ245" s="27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2" t="str">
        <f>VLOOKUP(AS246,dummy_oppeained!B:D,3,0)</f>
        <v>eksam (eristav hindamine)</v>
      </c>
      <c r="AX246" s="17">
        <f>VLOOKUP(AR:AR,hinded_abi!A:D,4,0)</f>
        <v>1</v>
      </c>
      <c r="AY246" s="26" t="str">
        <f t="shared" si="6"/>
        <v xml:space="preserve"> </v>
      </c>
      <c r="AZ246" s="27">
        <f t="shared" si="7"/>
        <v>0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2" t="str">
        <f>VLOOKUP(AS247,dummy_oppeained!B:D,3,0)</f>
        <v>arvestus (mitteeristav)</v>
      </c>
      <c r="AX247" s="17" t="str">
        <f>VLOOKUP(AR:AR,hinded_abi!A:D,4,0)</f>
        <v>NULL</v>
      </c>
      <c r="AY247" s="26" t="str">
        <f t="shared" si="6"/>
        <v xml:space="preserve"> </v>
      </c>
      <c r="AZ247" s="27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2" t="str">
        <f>VLOOKUP(AS248,dummy_oppeained!B:D,3,0)</f>
        <v>hindeline arvestus (eristav hindamine)</v>
      </c>
      <c r="AX248" s="17">
        <f>VLOOKUP(AR:AR,hinded_abi!A:D,4,0)</f>
        <v>3</v>
      </c>
      <c r="AY248" s="26" t="str">
        <f t="shared" si="6"/>
        <v xml:space="preserve"> </v>
      </c>
      <c r="AZ248" s="27">
        <f t="shared" si="7"/>
        <v>0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2" t="str">
        <f>VLOOKUP(AS249,dummy_oppeained!B:D,3,0)</f>
        <v>hindeline arvestus (eristav hindamine)</v>
      </c>
      <c r="AX249" s="17">
        <f>VLOOKUP(AR:AR,hinded_abi!A:D,4,0)</f>
        <v>1</v>
      </c>
      <c r="AY249" s="26" t="str">
        <f t="shared" si="6"/>
        <v xml:space="preserve"> </v>
      </c>
      <c r="AZ249" s="27">
        <f t="shared" si="7"/>
        <v>0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2" t="str">
        <f>VLOOKUP(AS250,dummy_oppeained!B:D,3,0)</f>
        <v>hindeline arvestus (eristav hindamine)</v>
      </c>
      <c r="AX250" s="17">
        <f>VLOOKUP(AR:AR,hinded_abi!A:D,4,0)</f>
        <v>3</v>
      </c>
      <c r="AY250" s="26" t="str">
        <f t="shared" si="6"/>
        <v xml:space="preserve"> </v>
      </c>
      <c r="AZ250" s="27">
        <f t="shared" si="7"/>
        <v>0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2" t="str">
        <f>VLOOKUP(AS251,dummy_oppeained!B:D,3,0)</f>
        <v>arvestus (mitteeristav)</v>
      </c>
      <c r="AX251" s="17" t="str">
        <f>VLOOKUP(AR:AR,hinded_abi!A:D,4,0)</f>
        <v>NULL</v>
      </c>
      <c r="AY251" s="26" t="str">
        <f t="shared" si="6"/>
        <v xml:space="preserve"> </v>
      </c>
      <c r="AZ251" s="27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2" t="str">
        <f>VLOOKUP(AS252,dummy_oppeained!B:D,3,0)</f>
        <v>arvestus (mitteeristav)</v>
      </c>
      <c r="AX252" s="17" t="str">
        <f>VLOOKUP(AR:AR,hinded_abi!A:D,4,0)</f>
        <v>NULL</v>
      </c>
      <c r="AY252" s="26" t="str">
        <f t="shared" si="6"/>
        <v xml:space="preserve"> </v>
      </c>
      <c r="AZ252" s="27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2" t="str">
        <f>VLOOKUP(AS253,dummy_oppeained!B:D,3,0)</f>
        <v>arvestus (mitteeristav)</v>
      </c>
      <c r="AX253" s="17">
        <f>VLOOKUP(AR:AR,hinded_abi!A:D,4,0)</f>
        <v>0</v>
      </c>
      <c r="AY253" s="26" t="str">
        <f t="shared" si="6"/>
        <v xml:space="preserve"> </v>
      </c>
      <c r="AZ253" s="27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2" t="str">
        <f>VLOOKUP(AS254,dummy_oppeained!B:D,3,0)</f>
        <v>arvestus (mitteeristav)</v>
      </c>
      <c r="AX254" s="17" t="str">
        <f>VLOOKUP(AR:AR,hinded_abi!A:D,4,0)</f>
        <v>NULL</v>
      </c>
      <c r="AY254" s="26" t="str">
        <f t="shared" si="6"/>
        <v xml:space="preserve"> </v>
      </c>
      <c r="AZ254" s="27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2" t="str">
        <f>VLOOKUP(AS255,dummy_oppeained!B:D,3,0)</f>
        <v>hindeline arvestus (eristav hindamine)</v>
      </c>
      <c r="AX255" s="17">
        <f>VLOOKUP(AR:AR,hinded_abi!A:D,4,0)</f>
        <v>1</v>
      </c>
      <c r="AY255" s="26" t="str">
        <f t="shared" si="6"/>
        <v xml:space="preserve"> </v>
      </c>
      <c r="AZ255" s="27">
        <f t="shared" si="7"/>
        <v>0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2" t="str">
        <f>VLOOKUP(AS256,dummy_oppeained!B:D,3,0)</f>
        <v>hindeline arvestus (eristav hindamine)</v>
      </c>
      <c r="AX256" s="17">
        <f>VLOOKUP(AR:AR,hinded_abi!A:D,4,0)</f>
        <v>1</v>
      </c>
      <c r="AY256" s="26" t="str">
        <f t="shared" si="6"/>
        <v xml:space="preserve"> </v>
      </c>
      <c r="AZ256" s="27">
        <f t="shared" si="7"/>
        <v>0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2" t="str">
        <f>VLOOKUP(AS257,dummy_oppeained!B:D,3,0)</f>
        <v>eksam (eristav hindamine)</v>
      </c>
      <c r="AX257" s="17">
        <f>VLOOKUP(AR:AR,hinded_abi!A:D,4,0)</f>
        <v>2</v>
      </c>
      <c r="AY257" s="26" t="str">
        <f t="shared" si="6"/>
        <v xml:space="preserve"> </v>
      </c>
      <c r="AZ257" s="27">
        <f t="shared" si="7"/>
        <v>0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2" t="str">
        <f>VLOOKUP(AS258,dummy_oppeained!B:D,3,0)</f>
        <v>eksam (eristav hindamine)</v>
      </c>
      <c r="AX258" s="17">
        <f>VLOOKUP(AR:AR,hinded_abi!A:D,4,0)</f>
        <v>0</v>
      </c>
      <c r="AY258" s="26" t="str">
        <f t="shared" si="6"/>
        <v xml:space="preserve"> </v>
      </c>
      <c r="AZ258" s="27">
        <f t="shared" si="7"/>
        <v>0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2" t="str">
        <f>VLOOKUP(AS259,dummy_oppeained!B:D,3,0)</f>
        <v>hindeline arvestus (eristav hindamine)</v>
      </c>
      <c r="AX259" s="17">
        <f>VLOOKUP(AR:AR,hinded_abi!A:D,4,0)</f>
        <v>1</v>
      </c>
      <c r="AY259" s="26" t="str">
        <f t="shared" ref="AY259:AY322" si="8">IF(AW259="eristav",AV259*AX259," ")</f>
        <v xml:space="preserve"> </v>
      </c>
      <c r="AZ259" s="27">
        <f t="shared" ref="AZ259:AZ322" si="9">IF(AW259="eristav",AV259,0)</f>
        <v>0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2" t="str">
        <f>VLOOKUP(AS260,dummy_oppeained!B:D,3,0)</f>
        <v>arvestus (mitteeristav)</v>
      </c>
      <c r="AX260" s="17" t="str">
        <f>VLOOKUP(AR:AR,hinded_abi!A:D,4,0)</f>
        <v>NULL</v>
      </c>
      <c r="AY260" s="26" t="str">
        <f t="shared" si="8"/>
        <v xml:space="preserve"> </v>
      </c>
      <c r="AZ260" s="27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2" t="str">
        <f>VLOOKUP(AS261,dummy_oppeained!B:D,3,0)</f>
        <v>eksam (eristav hindamine)</v>
      </c>
      <c r="AX261" s="17">
        <f>VLOOKUP(AR:AR,hinded_abi!A:D,4,0)</f>
        <v>4</v>
      </c>
      <c r="AY261" s="26" t="str">
        <f t="shared" si="8"/>
        <v xml:space="preserve"> </v>
      </c>
      <c r="AZ261" s="27">
        <f t="shared" si="9"/>
        <v>0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2" t="str">
        <f>VLOOKUP(AS262,dummy_oppeained!B:D,3,0)</f>
        <v>hindeline arvestus (eristav hindamine)</v>
      </c>
      <c r="AX262" s="17">
        <f>VLOOKUP(AR:AR,hinded_abi!A:D,4,0)</f>
        <v>4</v>
      </c>
      <c r="AY262" s="26" t="str">
        <f t="shared" si="8"/>
        <v xml:space="preserve"> </v>
      </c>
      <c r="AZ262" s="27">
        <f t="shared" si="9"/>
        <v>0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2" t="str">
        <f>VLOOKUP(AS263,dummy_oppeained!B:D,3,0)</f>
        <v>arvestus (mitteeristav)</v>
      </c>
      <c r="AX263" s="17" t="str">
        <f>VLOOKUP(AR:AR,hinded_abi!A:D,4,0)</f>
        <v>NULL</v>
      </c>
      <c r="AY263" s="26" t="str">
        <f t="shared" si="8"/>
        <v xml:space="preserve"> </v>
      </c>
      <c r="AZ263" s="27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2" t="str">
        <f>VLOOKUP(AS264,dummy_oppeained!B:D,3,0)</f>
        <v>eksam (eristav hindamine)</v>
      </c>
      <c r="AX264" s="17">
        <f>VLOOKUP(AR:AR,hinded_abi!A:D,4,0)</f>
        <v>3</v>
      </c>
      <c r="AY264" s="26" t="str">
        <f t="shared" si="8"/>
        <v xml:space="preserve"> </v>
      </c>
      <c r="AZ264" s="27">
        <f t="shared" si="9"/>
        <v>0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2" t="str">
        <f>VLOOKUP(AS265,dummy_oppeained!B:D,3,0)</f>
        <v>arvestus (mitteeristav)</v>
      </c>
      <c r="AX265" s="17" t="str">
        <f>VLOOKUP(AR:AR,hinded_abi!A:D,4,0)</f>
        <v>NULL</v>
      </c>
      <c r="AY265" s="26" t="str">
        <f t="shared" si="8"/>
        <v xml:space="preserve"> </v>
      </c>
      <c r="AZ265" s="27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2" t="str">
        <f>VLOOKUP(AS266,dummy_oppeained!B:D,3,0)</f>
        <v>eksam (eristav hindamine)</v>
      </c>
      <c r="AX266" s="17">
        <f>VLOOKUP(AR:AR,hinded_abi!A:D,4,0)</f>
        <v>3</v>
      </c>
      <c r="AY266" s="26" t="str">
        <f t="shared" si="8"/>
        <v xml:space="preserve"> </v>
      </c>
      <c r="AZ266" s="27">
        <f t="shared" si="9"/>
        <v>0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2" t="str">
        <f>VLOOKUP(AS267,dummy_oppeained!B:D,3,0)</f>
        <v>arvestus (mitteeristav)</v>
      </c>
      <c r="AX267" s="17" t="str">
        <f>VLOOKUP(AR:AR,hinded_abi!A:D,4,0)</f>
        <v>NULL</v>
      </c>
      <c r="AY267" s="26" t="str">
        <f t="shared" si="8"/>
        <v xml:space="preserve"> </v>
      </c>
      <c r="AZ267" s="27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2" t="str">
        <f>VLOOKUP(AS268,dummy_oppeained!B:D,3,0)</f>
        <v>hindeline arvestus (eristav hindamine)</v>
      </c>
      <c r="AX268" s="17">
        <f>VLOOKUP(AR:AR,hinded_abi!A:D,4,0)</f>
        <v>2</v>
      </c>
      <c r="AY268" s="26" t="str">
        <f t="shared" si="8"/>
        <v xml:space="preserve"> </v>
      </c>
      <c r="AZ268" s="27">
        <f t="shared" si="9"/>
        <v>0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2" t="str">
        <f>VLOOKUP(AS269,dummy_oppeained!B:D,3,0)</f>
        <v>arvestus (mitteeristav)</v>
      </c>
      <c r="AX269" s="17" t="str">
        <f>VLOOKUP(AR:AR,hinded_abi!A:D,4,0)</f>
        <v>NULL</v>
      </c>
      <c r="AY269" s="26" t="str">
        <f t="shared" si="8"/>
        <v xml:space="preserve"> </v>
      </c>
      <c r="AZ269" s="27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2" t="str">
        <f>VLOOKUP(AS270,dummy_oppeained!B:D,3,0)</f>
        <v>hindeline arvestus (eristav hindamine)</v>
      </c>
      <c r="AX270" s="17">
        <f>VLOOKUP(AR:AR,hinded_abi!A:D,4,0)</f>
        <v>0</v>
      </c>
      <c r="AY270" s="26" t="str">
        <f t="shared" si="8"/>
        <v xml:space="preserve"> </v>
      </c>
      <c r="AZ270" s="27">
        <f t="shared" si="9"/>
        <v>0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2" t="str">
        <f>VLOOKUP(AS271,dummy_oppeained!B:D,3,0)</f>
        <v>hindeline arvestus (eristav hindamine)</v>
      </c>
      <c r="AX271" s="17">
        <f>VLOOKUP(AR:AR,hinded_abi!A:D,4,0)</f>
        <v>0</v>
      </c>
      <c r="AY271" s="26" t="str">
        <f t="shared" si="8"/>
        <v xml:space="preserve"> </v>
      </c>
      <c r="AZ271" s="27">
        <f t="shared" si="9"/>
        <v>0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2" t="str">
        <f>VLOOKUP(AS272,dummy_oppeained!B:D,3,0)</f>
        <v>eksam (eristav hindamine)</v>
      </c>
      <c r="AX272" s="17">
        <f>VLOOKUP(AR:AR,hinded_abi!A:D,4,0)</f>
        <v>2</v>
      </c>
      <c r="AY272" s="26" t="str">
        <f t="shared" si="8"/>
        <v xml:space="preserve"> </v>
      </c>
      <c r="AZ272" s="27">
        <f t="shared" si="9"/>
        <v>0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2" t="str">
        <f>VLOOKUP(AS273,dummy_oppeained!B:D,3,0)</f>
        <v>arvestus (mitteeristav)</v>
      </c>
      <c r="AX273" s="17">
        <f>VLOOKUP(AR:AR,hinded_abi!A:D,4,0)</f>
        <v>0</v>
      </c>
      <c r="AY273" s="26" t="str">
        <f t="shared" si="8"/>
        <v xml:space="preserve"> </v>
      </c>
      <c r="AZ273" s="27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2" t="str">
        <f>VLOOKUP(AS274,dummy_oppeained!B:D,3,0)</f>
        <v>eksam (eristav hindamine)</v>
      </c>
      <c r="AX274" s="17">
        <f>VLOOKUP(AR:AR,hinded_abi!A:D,4,0)</f>
        <v>0</v>
      </c>
      <c r="AY274" s="26" t="str">
        <f t="shared" si="8"/>
        <v xml:space="preserve"> </v>
      </c>
      <c r="AZ274" s="27">
        <f t="shared" si="9"/>
        <v>0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2" t="str">
        <f>VLOOKUP(AS275,dummy_oppeained!B:D,3,0)</f>
        <v>arvestus (mitteeristav)</v>
      </c>
      <c r="AX275" s="17" t="str">
        <f>VLOOKUP(AR:AR,hinded_abi!A:D,4,0)</f>
        <v>NULL</v>
      </c>
      <c r="AY275" s="26" t="str">
        <f t="shared" si="8"/>
        <v xml:space="preserve"> </v>
      </c>
      <c r="AZ275" s="27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2" t="str">
        <f>VLOOKUP(AS276,dummy_oppeained!B:D,3,0)</f>
        <v>hindeline arvestus (eristav hindamine)</v>
      </c>
      <c r="AX276" s="17">
        <f>VLOOKUP(AR:AR,hinded_abi!A:D,4,0)</f>
        <v>0</v>
      </c>
      <c r="AY276" s="26" t="str">
        <f t="shared" si="8"/>
        <v xml:space="preserve"> </v>
      </c>
      <c r="AZ276" s="27">
        <f t="shared" si="9"/>
        <v>0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2" t="str">
        <f>VLOOKUP(AS277,dummy_oppeained!B:D,3,0)</f>
        <v>arvestus (mitteeristav)</v>
      </c>
      <c r="AX277" s="17" t="str">
        <f>VLOOKUP(AR:AR,hinded_abi!A:D,4,0)</f>
        <v>NULL</v>
      </c>
      <c r="AY277" s="26" t="str">
        <f t="shared" si="8"/>
        <v xml:space="preserve"> </v>
      </c>
      <c r="AZ277" s="27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2" t="str">
        <f>VLOOKUP(AS278,dummy_oppeained!B:D,3,0)</f>
        <v>arvestus (mitteeristav)</v>
      </c>
      <c r="AX278" s="17" t="str">
        <f>VLOOKUP(AR:AR,hinded_abi!A:D,4,0)</f>
        <v>NULL</v>
      </c>
      <c r="AY278" s="26" t="str">
        <f t="shared" si="8"/>
        <v xml:space="preserve"> </v>
      </c>
      <c r="AZ278" s="27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2" t="str">
        <f>VLOOKUP(AS279,dummy_oppeained!B:D,3,0)</f>
        <v>arvestus (mitteeristav)</v>
      </c>
      <c r="AX279" s="17" t="str">
        <f>VLOOKUP(AR:AR,hinded_abi!A:D,4,0)</f>
        <v>NULL</v>
      </c>
      <c r="AY279" s="26" t="str">
        <f t="shared" si="8"/>
        <v xml:space="preserve"> </v>
      </c>
      <c r="AZ279" s="27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2" t="str">
        <f>VLOOKUP(AS280,dummy_oppeained!B:D,3,0)</f>
        <v>arvestus (mitteeristav)</v>
      </c>
      <c r="AX280" s="17">
        <f>VLOOKUP(AR:AR,hinded_abi!A:D,4,0)</f>
        <v>0</v>
      </c>
      <c r="AY280" s="26" t="str">
        <f t="shared" si="8"/>
        <v xml:space="preserve"> </v>
      </c>
      <c r="AZ280" s="27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2" t="str">
        <f>VLOOKUP(AS281,dummy_oppeained!B:D,3,0)</f>
        <v>arvestus (mitteeristav)</v>
      </c>
      <c r="AX281" s="17" t="str">
        <f>VLOOKUP(AR:AR,hinded_abi!A:D,4,0)</f>
        <v>NULL</v>
      </c>
      <c r="AY281" s="26" t="str">
        <f t="shared" si="8"/>
        <v xml:space="preserve"> </v>
      </c>
      <c r="AZ281" s="27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2" t="str">
        <f>VLOOKUP(AS282,dummy_oppeained!B:D,3,0)</f>
        <v>eksam (eristav hindamine)</v>
      </c>
      <c r="AX282" s="17">
        <f>VLOOKUP(AR:AR,hinded_abi!A:D,4,0)</f>
        <v>2</v>
      </c>
      <c r="AY282" s="26" t="str">
        <f t="shared" si="8"/>
        <v xml:space="preserve"> </v>
      </c>
      <c r="AZ282" s="27">
        <f t="shared" si="9"/>
        <v>0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2" t="str">
        <f>VLOOKUP(AS283,dummy_oppeained!B:D,3,0)</f>
        <v>arvestus (mitteeristav)</v>
      </c>
      <c r="AX283" s="17" t="str">
        <f>VLOOKUP(AR:AR,hinded_abi!A:D,4,0)</f>
        <v>NULL</v>
      </c>
      <c r="AY283" s="26" t="str">
        <f t="shared" si="8"/>
        <v xml:space="preserve"> </v>
      </c>
      <c r="AZ283" s="27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2" t="str">
        <f>VLOOKUP(AS284,dummy_oppeained!B:D,3,0)</f>
        <v>hindeline arvestus (eristav hindamine)</v>
      </c>
      <c r="AX284" s="17">
        <f>VLOOKUP(AR:AR,hinded_abi!A:D,4,0)</f>
        <v>4</v>
      </c>
      <c r="AY284" s="26" t="str">
        <f t="shared" si="8"/>
        <v xml:space="preserve"> </v>
      </c>
      <c r="AZ284" s="27">
        <f t="shared" si="9"/>
        <v>0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2" t="str">
        <f>VLOOKUP(AS285,dummy_oppeained!B:D,3,0)</f>
        <v>hindeline arvestus (eristav hindamine)</v>
      </c>
      <c r="AX285" s="17">
        <f>VLOOKUP(AR:AR,hinded_abi!A:D,4,0)</f>
        <v>2</v>
      </c>
      <c r="AY285" s="26" t="str">
        <f t="shared" si="8"/>
        <v xml:space="preserve"> </v>
      </c>
      <c r="AZ285" s="27">
        <f t="shared" si="9"/>
        <v>0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2" t="str">
        <f>VLOOKUP(AS286,dummy_oppeained!B:D,3,0)</f>
        <v>arvestus (mitteeristav)</v>
      </c>
      <c r="AX286" s="17" t="str">
        <f>VLOOKUP(AR:AR,hinded_abi!A:D,4,0)</f>
        <v>NULL</v>
      </c>
      <c r="AY286" s="26" t="str">
        <f t="shared" si="8"/>
        <v xml:space="preserve"> </v>
      </c>
      <c r="AZ286" s="27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2" t="str">
        <f>VLOOKUP(AS287,dummy_oppeained!B:D,3,0)</f>
        <v>arvestus (mitteeristav)</v>
      </c>
      <c r="AX287" s="17">
        <f>VLOOKUP(AR:AR,hinded_abi!A:D,4,0)</f>
        <v>0</v>
      </c>
      <c r="AY287" s="26" t="str">
        <f t="shared" si="8"/>
        <v xml:space="preserve"> </v>
      </c>
      <c r="AZ287" s="27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2" t="str">
        <f>VLOOKUP(AS288,dummy_oppeained!B:D,3,0)</f>
        <v>arvestus (mitteeristav)</v>
      </c>
      <c r="AX288" s="17" t="str">
        <f>VLOOKUP(AR:AR,hinded_abi!A:D,4,0)</f>
        <v>NULL</v>
      </c>
      <c r="AY288" s="26" t="str">
        <f t="shared" si="8"/>
        <v xml:space="preserve"> </v>
      </c>
      <c r="AZ288" s="27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2" t="str">
        <f>VLOOKUP(AS289,dummy_oppeained!B:D,3,0)</f>
        <v>arvestus (mitteeristav)</v>
      </c>
      <c r="AX289" s="17" t="str">
        <f>VLOOKUP(AR:AR,hinded_abi!A:D,4,0)</f>
        <v>NULL</v>
      </c>
      <c r="AY289" s="26" t="str">
        <f t="shared" si="8"/>
        <v xml:space="preserve"> </v>
      </c>
      <c r="AZ289" s="27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2" t="str">
        <f>VLOOKUP(AS290,dummy_oppeained!B:D,3,0)</f>
        <v>arvestus (mitteeristav)</v>
      </c>
      <c r="AX290" s="17" t="str">
        <f>VLOOKUP(AR:AR,hinded_abi!A:D,4,0)</f>
        <v>NULL</v>
      </c>
      <c r="AY290" s="26" t="str">
        <f t="shared" si="8"/>
        <v xml:space="preserve"> </v>
      </c>
      <c r="AZ290" s="27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2" t="str">
        <f>VLOOKUP(AS291,dummy_oppeained!B:D,3,0)</f>
        <v>arvestus (mitteeristav)</v>
      </c>
      <c r="AX291" s="17">
        <f>VLOOKUP(AR:AR,hinded_abi!A:D,4,0)</f>
        <v>0</v>
      </c>
      <c r="AY291" s="26" t="str">
        <f t="shared" si="8"/>
        <v xml:space="preserve"> </v>
      </c>
      <c r="AZ291" s="27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2" t="str">
        <f>VLOOKUP(AS292,dummy_oppeained!B:D,3,0)</f>
        <v>arvestus (mitteeristav)</v>
      </c>
      <c r="AX292" s="17" t="str">
        <f>VLOOKUP(AR:AR,hinded_abi!A:D,4,0)</f>
        <v>NULL</v>
      </c>
      <c r="AY292" s="26" t="str">
        <f t="shared" si="8"/>
        <v xml:space="preserve"> </v>
      </c>
      <c r="AZ292" s="27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2" t="str">
        <f>VLOOKUP(AS293,dummy_oppeained!B:D,3,0)</f>
        <v>hindeline arvestus (eristav hindamine)</v>
      </c>
      <c r="AX293" s="17">
        <f>VLOOKUP(AR:AR,hinded_abi!A:D,4,0)</f>
        <v>4</v>
      </c>
      <c r="AY293" s="26" t="str">
        <f t="shared" si="8"/>
        <v xml:space="preserve"> </v>
      </c>
      <c r="AZ293" s="27">
        <f t="shared" si="9"/>
        <v>0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2" t="str">
        <f>VLOOKUP(AS294,dummy_oppeained!B:D,3,0)</f>
        <v>hindeline arvestus (eristav hindamine)</v>
      </c>
      <c r="AX294" s="17">
        <f>VLOOKUP(AR:AR,hinded_abi!A:D,4,0)</f>
        <v>1</v>
      </c>
      <c r="AY294" s="26" t="str">
        <f t="shared" si="8"/>
        <v xml:space="preserve"> </v>
      </c>
      <c r="AZ294" s="27">
        <f t="shared" si="9"/>
        <v>0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2" t="str">
        <f>VLOOKUP(AS295,dummy_oppeained!B:D,3,0)</f>
        <v>hindeline arvestus (eristav hindamine)</v>
      </c>
      <c r="AX295" s="17">
        <f>VLOOKUP(AR:AR,hinded_abi!A:D,4,0)</f>
        <v>4</v>
      </c>
      <c r="AY295" s="26" t="str">
        <f t="shared" si="8"/>
        <v xml:space="preserve"> </v>
      </c>
      <c r="AZ295" s="27">
        <f t="shared" si="9"/>
        <v>0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2" t="str">
        <f>VLOOKUP(AS296,dummy_oppeained!B:D,3,0)</f>
        <v>hindeline arvestus (eristav hindamine)</v>
      </c>
      <c r="AX296" s="17">
        <f>VLOOKUP(AR:AR,hinded_abi!A:D,4,0)</f>
        <v>3</v>
      </c>
      <c r="AY296" s="26" t="str">
        <f t="shared" si="8"/>
        <v xml:space="preserve"> </v>
      </c>
      <c r="AZ296" s="27">
        <f t="shared" si="9"/>
        <v>0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2" t="str">
        <f>VLOOKUP(AS297,dummy_oppeained!B:D,3,0)</f>
        <v>hindeline arvestus (eristav hindamine)</v>
      </c>
      <c r="AX297" s="17">
        <f>VLOOKUP(AR:AR,hinded_abi!A:D,4,0)</f>
        <v>4</v>
      </c>
      <c r="AY297" s="26" t="str">
        <f t="shared" si="8"/>
        <v xml:space="preserve"> </v>
      </c>
      <c r="AZ297" s="27">
        <f t="shared" si="9"/>
        <v>0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2" t="str">
        <f>VLOOKUP(AS298,dummy_oppeained!B:D,3,0)</f>
        <v>eksam (eristav hindamine)</v>
      </c>
      <c r="AX298" s="17">
        <f>VLOOKUP(AR:AR,hinded_abi!A:D,4,0)</f>
        <v>0</v>
      </c>
      <c r="AY298" s="26" t="str">
        <f t="shared" si="8"/>
        <v xml:space="preserve"> </v>
      </c>
      <c r="AZ298" s="27">
        <f t="shared" si="9"/>
        <v>0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2" t="str">
        <f>VLOOKUP(AS299,dummy_oppeained!B:D,3,0)</f>
        <v>hindeline arvestus (eristav hindamine)</v>
      </c>
      <c r="AX299" s="17">
        <f>VLOOKUP(AR:AR,hinded_abi!A:D,4,0)</f>
        <v>5</v>
      </c>
      <c r="AY299" s="26" t="str">
        <f t="shared" si="8"/>
        <v xml:space="preserve"> </v>
      </c>
      <c r="AZ299" s="27">
        <f t="shared" si="9"/>
        <v>0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2" t="str">
        <f>VLOOKUP(AS300,dummy_oppeained!B:D,3,0)</f>
        <v>arvestus (mitteeristav)</v>
      </c>
      <c r="AX300" s="17" t="str">
        <f>VLOOKUP(AR:AR,hinded_abi!A:D,4,0)</f>
        <v>NULL</v>
      </c>
      <c r="AY300" s="26" t="str">
        <f t="shared" si="8"/>
        <v xml:space="preserve"> </v>
      </c>
      <c r="AZ300" s="27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2" t="str">
        <f>VLOOKUP(AS301,dummy_oppeained!B:D,3,0)</f>
        <v>arvestus (mitteeristav)</v>
      </c>
      <c r="AX301" s="17" t="str">
        <f>VLOOKUP(AR:AR,hinded_abi!A:D,4,0)</f>
        <v>NULL</v>
      </c>
      <c r="AY301" s="26" t="str">
        <f t="shared" si="8"/>
        <v xml:space="preserve"> </v>
      </c>
      <c r="AZ301" s="27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2" t="str">
        <f>VLOOKUP(AS302,dummy_oppeained!B:D,3,0)</f>
        <v>eksam (eristav hindamine)</v>
      </c>
      <c r="AX302" s="17">
        <f>VLOOKUP(AR:AR,hinded_abi!A:D,4,0)</f>
        <v>1</v>
      </c>
      <c r="AY302" s="26" t="str">
        <f t="shared" si="8"/>
        <v xml:space="preserve"> </v>
      </c>
      <c r="AZ302" s="27">
        <f t="shared" si="9"/>
        <v>0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2" t="str">
        <f>VLOOKUP(AS303,dummy_oppeained!B:D,3,0)</f>
        <v>eksam (eristav hindamine)</v>
      </c>
      <c r="AX303" s="17">
        <f>VLOOKUP(AR:AR,hinded_abi!A:D,4,0)</f>
        <v>3</v>
      </c>
      <c r="AY303" s="26" t="str">
        <f t="shared" si="8"/>
        <v xml:space="preserve"> </v>
      </c>
      <c r="AZ303" s="27">
        <f t="shared" si="9"/>
        <v>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2" t="str">
        <f>VLOOKUP(AS304,dummy_oppeained!B:D,3,0)</f>
        <v>hindeline arvestus (eristav hindamine)</v>
      </c>
      <c r="AX304" s="17">
        <f>VLOOKUP(AR:AR,hinded_abi!A:D,4,0)</f>
        <v>5</v>
      </c>
      <c r="AY304" s="26" t="str">
        <f t="shared" si="8"/>
        <v xml:space="preserve"> </v>
      </c>
      <c r="AZ304" s="27">
        <f t="shared" si="9"/>
        <v>0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2" t="str">
        <f>VLOOKUP(AS305,dummy_oppeained!B:D,3,0)</f>
        <v>hindeline arvestus (eristav hindamine)</v>
      </c>
      <c r="AX305" s="17">
        <f>VLOOKUP(AR:AR,hinded_abi!A:D,4,0)</f>
        <v>0</v>
      </c>
      <c r="AY305" s="26" t="str">
        <f t="shared" si="8"/>
        <v xml:space="preserve"> </v>
      </c>
      <c r="AZ305" s="27">
        <f t="shared" si="9"/>
        <v>0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2" t="str">
        <f>VLOOKUP(AS306,dummy_oppeained!B:D,3,0)</f>
        <v>eksam (eristav hindamine)</v>
      </c>
      <c r="AX306" s="17">
        <f>VLOOKUP(AR:AR,hinded_abi!A:D,4,0)</f>
        <v>0</v>
      </c>
      <c r="AY306" s="26" t="str">
        <f t="shared" si="8"/>
        <v xml:space="preserve"> </v>
      </c>
      <c r="AZ306" s="27">
        <f t="shared" si="9"/>
        <v>0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2" t="str">
        <f>VLOOKUP(AS307,dummy_oppeained!B:D,3,0)</f>
        <v>hindeline arvestus (eristav hindamine)</v>
      </c>
      <c r="AX307" s="17">
        <f>VLOOKUP(AR:AR,hinded_abi!A:D,4,0)</f>
        <v>0</v>
      </c>
      <c r="AY307" s="26" t="str">
        <f t="shared" si="8"/>
        <v xml:space="preserve"> </v>
      </c>
      <c r="AZ307" s="27">
        <f t="shared" si="9"/>
        <v>0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2" t="str">
        <f>VLOOKUP(AS308,dummy_oppeained!B:D,3,0)</f>
        <v>hindeline arvestus (eristav hindamine)</v>
      </c>
      <c r="AX308" s="17">
        <f>VLOOKUP(AR:AR,hinded_abi!A:D,4,0)</f>
        <v>5</v>
      </c>
      <c r="AY308" s="26" t="str">
        <f t="shared" si="8"/>
        <v xml:space="preserve"> </v>
      </c>
      <c r="AZ308" s="27">
        <f t="shared" si="9"/>
        <v>0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2" t="str">
        <f>VLOOKUP(AS309,dummy_oppeained!B:D,3,0)</f>
        <v>arvestus (mitteeristav)</v>
      </c>
      <c r="AX309" s="17" t="str">
        <f>VLOOKUP(AR:AR,hinded_abi!A:D,4,0)</f>
        <v>NULL</v>
      </c>
      <c r="AY309" s="26" t="str">
        <f t="shared" si="8"/>
        <v xml:space="preserve"> </v>
      </c>
      <c r="AZ309" s="27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2" t="str">
        <f>VLOOKUP(AS310,dummy_oppeained!B:D,3,0)</f>
        <v>hindeline arvestus (eristav hindamine)</v>
      </c>
      <c r="AX310" s="17">
        <f>VLOOKUP(AR:AR,hinded_abi!A:D,4,0)</f>
        <v>4</v>
      </c>
      <c r="AY310" s="26" t="str">
        <f t="shared" si="8"/>
        <v xml:space="preserve"> </v>
      </c>
      <c r="AZ310" s="27">
        <f t="shared" si="9"/>
        <v>0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2" t="str">
        <f>VLOOKUP(AS311,dummy_oppeained!B:D,3,0)</f>
        <v>arvestus (mitteeristav)</v>
      </c>
      <c r="AX311" s="17" t="str">
        <f>VLOOKUP(AR:AR,hinded_abi!A:D,4,0)</f>
        <v>NULL</v>
      </c>
      <c r="AY311" s="26" t="str">
        <f t="shared" si="8"/>
        <v xml:space="preserve"> </v>
      </c>
      <c r="AZ311" s="27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2" t="str">
        <f>VLOOKUP(AS312,dummy_oppeained!B:D,3,0)</f>
        <v>arvestus (mitteeristav)</v>
      </c>
      <c r="AX312" s="17" t="str">
        <f>VLOOKUP(AR:AR,hinded_abi!A:D,4,0)</f>
        <v>NULL</v>
      </c>
      <c r="AY312" s="26" t="str">
        <f t="shared" si="8"/>
        <v xml:space="preserve"> </v>
      </c>
      <c r="AZ312" s="27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2" t="str">
        <f>VLOOKUP(AS313,dummy_oppeained!B:D,3,0)</f>
        <v>arvestus (mitteeristav)</v>
      </c>
      <c r="AX313" s="17">
        <f>VLOOKUP(AR:AR,hinded_abi!A:D,4,0)</f>
        <v>0</v>
      </c>
      <c r="AY313" s="26" t="str">
        <f t="shared" si="8"/>
        <v xml:space="preserve"> </v>
      </c>
      <c r="AZ313" s="27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2" t="str">
        <f>VLOOKUP(AS314,dummy_oppeained!B:D,3,0)</f>
        <v>arvestus (mitteeristav)</v>
      </c>
      <c r="AX314" s="17">
        <f>VLOOKUP(AR:AR,hinded_abi!A:D,4,0)</f>
        <v>0</v>
      </c>
      <c r="AY314" s="26" t="str">
        <f t="shared" si="8"/>
        <v xml:space="preserve"> </v>
      </c>
      <c r="AZ314" s="27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2" t="str">
        <f>VLOOKUP(AS315,dummy_oppeained!B:D,3,0)</f>
        <v>eksam (eristav hindamine)</v>
      </c>
      <c r="AX315" s="17">
        <f>VLOOKUP(AR:AR,hinded_abi!A:D,4,0)</f>
        <v>5</v>
      </c>
      <c r="AY315" s="26" t="str">
        <f t="shared" si="8"/>
        <v xml:space="preserve"> </v>
      </c>
      <c r="AZ315" s="27">
        <f t="shared" si="9"/>
        <v>0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2" t="str">
        <f>VLOOKUP(AS316,dummy_oppeained!B:D,3,0)</f>
        <v>hindeline arvestus (eristav hindamine)</v>
      </c>
      <c r="AX316" s="17">
        <f>VLOOKUP(AR:AR,hinded_abi!A:D,4,0)</f>
        <v>1</v>
      </c>
      <c r="AY316" s="26" t="str">
        <f t="shared" si="8"/>
        <v xml:space="preserve"> </v>
      </c>
      <c r="AZ316" s="27">
        <f t="shared" si="9"/>
        <v>0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2" t="str">
        <f>VLOOKUP(AS317,dummy_oppeained!B:D,3,0)</f>
        <v>hindeline arvestus (eristav hindamine)</v>
      </c>
      <c r="AX317" s="17">
        <f>VLOOKUP(AR:AR,hinded_abi!A:D,4,0)</f>
        <v>4</v>
      </c>
      <c r="AY317" s="26" t="str">
        <f t="shared" si="8"/>
        <v xml:space="preserve"> </v>
      </c>
      <c r="AZ317" s="27">
        <f t="shared" si="9"/>
        <v>0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2" t="str">
        <f>VLOOKUP(AS318,dummy_oppeained!B:D,3,0)</f>
        <v>arvestus (mitteeristav)</v>
      </c>
      <c r="AX318" s="17" t="str">
        <f>VLOOKUP(AR:AR,hinded_abi!A:D,4,0)</f>
        <v>NULL</v>
      </c>
      <c r="AY318" s="26" t="str">
        <f t="shared" si="8"/>
        <v xml:space="preserve"> </v>
      </c>
      <c r="AZ318" s="27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2" t="str">
        <f>VLOOKUP(AS319,dummy_oppeained!B:D,3,0)</f>
        <v>arvestus (mitteeristav)</v>
      </c>
      <c r="AX319" s="17">
        <f>VLOOKUP(AR:AR,hinded_abi!A:D,4,0)</f>
        <v>0</v>
      </c>
      <c r="AY319" s="26" t="str">
        <f t="shared" si="8"/>
        <v xml:space="preserve"> </v>
      </c>
      <c r="AZ319" s="27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2" t="str">
        <f>VLOOKUP(AS320,dummy_oppeained!B:D,3,0)</f>
        <v>arvestus (mitteeristav)</v>
      </c>
      <c r="AX320" s="17" t="str">
        <f>VLOOKUP(AR:AR,hinded_abi!A:D,4,0)</f>
        <v>NULL</v>
      </c>
      <c r="AY320" s="26" t="str">
        <f t="shared" si="8"/>
        <v xml:space="preserve"> </v>
      </c>
      <c r="AZ320" s="27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2" t="str">
        <f>VLOOKUP(AS321,dummy_oppeained!B:D,3,0)</f>
        <v>hindeline arvestus (eristav hindamine)</v>
      </c>
      <c r="AX321" s="17">
        <f>VLOOKUP(AR:AR,hinded_abi!A:D,4,0)</f>
        <v>0</v>
      </c>
      <c r="AY321" s="26" t="str">
        <f t="shared" si="8"/>
        <v xml:space="preserve"> </v>
      </c>
      <c r="AZ321" s="27">
        <f t="shared" si="9"/>
        <v>0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2" t="str">
        <f>VLOOKUP(AS322,dummy_oppeained!B:D,3,0)</f>
        <v>arvestus (mitteeristav)</v>
      </c>
      <c r="AX322" s="17" t="str">
        <f>VLOOKUP(AR:AR,hinded_abi!A:D,4,0)</f>
        <v>NULL</v>
      </c>
      <c r="AY322" s="26" t="str">
        <f t="shared" si="8"/>
        <v xml:space="preserve"> </v>
      </c>
      <c r="AZ322" s="27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2" t="str">
        <f>VLOOKUP(AS323,dummy_oppeained!B:D,3,0)</f>
        <v>hindeline arvestus (eristav hindamine)</v>
      </c>
      <c r="AX323" s="17">
        <f>VLOOKUP(AR:AR,hinded_abi!A:D,4,0)</f>
        <v>0</v>
      </c>
      <c r="AY323" s="26" t="str">
        <f t="shared" ref="AY323:AY386" si="10">IF(AW323="eristav",AV323*AX323," ")</f>
        <v xml:space="preserve"> </v>
      </c>
      <c r="AZ323" s="27">
        <f t="shared" ref="AZ323:AZ386" si="11">IF(AW323="eristav",AV323,0)</f>
        <v>0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2" t="str">
        <f>VLOOKUP(AS324,dummy_oppeained!B:D,3,0)</f>
        <v>arvestus (mitteeristav)</v>
      </c>
      <c r="AX324" s="17" t="str">
        <f>VLOOKUP(AR:AR,hinded_abi!A:D,4,0)</f>
        <v>NULL</v>
      </c>
      <c r="AY324" s="26" t="str">
        <f t="shared" si="10"/>
        <v xml:space="preserve"> </v>
      </c>
      <c r="AZ324" s="27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2" t="str">
        <f>VLOOKUP(AS325,dummy_oppeained!B:D,3,0)</f>
        <v>arvestus (mitteeristav)</v>
      </c>
      <c r="AX325" s="17" t="str">
        <f>VLOOKUP(AR:AR,hinded_abi!A:D,4,0)</f>
        <v>NULL</v>
      </c>
      <c r="AY325" s="26" t="str">
        <f t="shared" si="10"/>
        <v xml:space="preserve"> </v>
      </c>
      <c r="AZ325" s="27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2" t="str">
        <f>VLOOKUP(AS326,dummy_oppeained!B:D,3,0)</f>
        <v>arvestus (mitteeristav)</v>
      </c>
      <c r="AX326" s="17" t="str">
        <f>VLOOKUP(AR:AR,hinded_abi!A:D,4,0)</f>
        <v>NULL</v>
      </c>
      <c r="AY326" s="26" t="str">
        <f t="shared" si="10"/>
        <v xml:space="preserve"> </v>
      </c>
      <c r="AZ326" s="27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2" t="str">
        <f>VLOOKUP(AS327,dummy_oppeained!B:D,3,0)</f>
        <v>hindeline arvestus (eristav hindamine)</v>
      </c>
      <c r="AX327" s="17">
        <f>VLOOKUP(AR:AR,hinded_abi!A:D,4,0)</f>
        <v>3</v>
      </c>
      <c r="AY327" s="26" t="str">
        <f t="shared" si="10"/>
        <v xml:space="preserve"> </v>
      </c>
      <c r="AZ327" s="27">
        <f t="shared" si="11"/>
        <v>0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2" t="str">
        <f>VLOOKUP(AS328,dummy_oppeained!B:D,3,0)</f>
        <v>arvestus (mitteeristav)</v>
      </c>
      <c r="AX328" s="17" t="str">
        <f>VLOOKUP(AR:AR,hinded_abi!A:D,4,0)</f>
        <v>NULL</v>
      </c>
      <c r="AY328" s="26" t="str">
        <f t="shared" si="10"/>
        <v xml:space="preserve"> </v>
      </c>
      <c r="AZ328" s="27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2" t="str">
        <f>VLOOKUP(AS329,dummy_oppeained!B:D,3,0)</f>
        <v>hindeline arvestus (eristav hindamine)</v>
      </c>
      <c r="AX329" s="17">
        <f>VLOOKUP(AR:AR,hinded_abi!A:D,4,0)</f>
        <v>4</v>
      </c>
      <c r="AY329" s="26" t="str">
        <f t="shared" si="10"/>
        <v xml:space="preserve"> </v>
      </c>
      <c r="AZ329" s="27">
        <f t="shared" si="11"/>
        <v>0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2" t="str">
        <f>VLOOKUP(AS330,dummy_oppeained!B:D,3,0)</f>
        <v>eksam (eristav hindamine)</v>
      </c>
      <c r="AX330" s="17">
        <f>VLOOKUP(AR:AR,hinded_abi!A:D,4,0)</f>
        <v>3</v>
      </c>
      <c r="AY330" s="26" t="str">
        <f t="shared" si="10"/>
        <v xml:space="preserve"> </v>
      </c>
      <c r="AZ330" s="27">
        <f t="shared" si="11"/>
        <v>0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2" t="str">
        <f>VLOOKUP(AS331,dummy_oppeained!B:D,3,0)</f>
        <v>hindeline arvestus (eristav hindamine)</v>
      </c>
      <c r="AX331" s="17">
        <f>VLOOKUP(AR:AR,hinded_abi!A:D,4,0)</f>
        <v>3</v>
      </c>
      <c r="AY331" s="26" t="str">
        <f t="shared" si="10"/>
        <v xml:space="preserve"> </v>
      </c>
      <c r="AZ331" s="27">
        <f t="shared" si="11"/>
        <v>0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2" t="str">
        <f>VLOOKUP(AS332,dummy_oppeained!B:D,3,0)</f>
        <v>arvestus (mitteeristav)</v>
      </c>
      <c r="AX332" s="17" t="str">
        <f>VLOOKUP(AR:AR,hinded_abi!A:D,4,0)</f>
        <v>NULL</v>
      </c>
      <c r="AY332" s="26" t="str">
        <f t="shared" si="10"/>
        <v xml:space="preserve"> </v>
      </c>
      <c r="AZ332" s="27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2" t="str">
        <f>VLOOKUP(AS333,dummy_oppeained!B:D,3,0)</f>
        <v>arvestus (mitteeristav)</v>
      </c>
      <c r="AX333" s="17" t="str">
        <f>VLOOKUP(AR:AR,hinded_abi!A:D,4,0)</f>
        <v>NULL</v>
      </c>
      <c r="AY333" s="26" t="str">
        <f t="shared" si="10"/>
        <v xml:space="preserve"> </v>
      </c>
      <c r="AZ333" s="27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2" t="str">
        <f>VLOOKUP(AS334,dummy_oppeained!B:D,3,0)</f>
        <v>eksam (eristav hindamine)</v>
      </c>
      <c r="AX334" s="17">
        <f>VLOOKUP(AR:AR,hinded_abi!A:D,4,0)</f>
        <v>2</v>
      </c>
      <c r="AY334" s="26" t="str">
        <f t="shared" si="10"/>
        <v xml:space="preserve"> </v>
      </c>
      <c r="AZ334" s="27">
        <f t="shared" si="11"/>
        <v>0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2" t="str">
        <f>VLOOKUP(AS335,dummy_oppeained!B:D,3,0)</f>
        <v>hindeline arvestus (eristav hindamine)</v>
      </c>
      <c r="AX335" s="17">
        <f>VLOOKUP(AR:AR,hinded_abi!A:D,4,0)</f>
        <v>0</v>
      </c>
      <c r="AY335" s="26" t="str">
        <f t="shared" si="10"/>
        <v xml:space="preserve"> </v>
      </c>
      <c r="AZ335" s="27">
        <f t="shared" si="11"/>
        <v>0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2" t="str">
        <f>VLOOKUP(AS336,dummy_oppeained!B:D,3,0)</f>
        <v>hindeline arvestus (eristav hindamine)</v>
      </c>
      <c r="AX336" s="17">
        <f>VLOOKUP(AR:AR,hinded_abi!A:D,4,0)</f>
        <v>0</v>
      </c>
      <c r="AY336" s="26" t="str">
        <f t="shared" si="10"/>
        <v xml:space="preserve"> </v>
      </c>
      <c r="AZ336" s="27">
        <f t="shared" si="11"/>
        <v>0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2" t="str">
        <f>VLOOKUP(AS337,dummy_oppeained!B:D,3,0)</f>
        <v>arvestus (mitteeristav)</v>
      </c>
      <c r="AX337" s="17">
        <f>VLOOKUP(AR:AR,hinded_abi!A:D,4,0)</f>
        <v>0</v>
      </c>
      <c r="AY337" s="26" t="str">
        <f t="shared" si="10"/>
        <v xml:space="preserve"> </v>
      </c>
      <c r="AZ337" s="27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2" t="str">
        <f>VLOOKUP(AS338,dummy_oppeained!B:D,3,0)</f>
        <v>eksam (eristav hindamine)</v>
      </c>
      <c r="AX338" s="17">
        <f>VLOOKUP(AR:AR,hinded_abi!A:D,4,0)</f>
        <v>3</v>
      </c>
      <c r="AY338" s="26" t="str">
        <f t="shared" si="10"/>
        <v xml:space="preserve"> </v>
      </c>
      <c r="AZ338" s="27">
        <f t="shared" si="11"/>
        <v>0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2" t="str">
        <f>VLOOKUP(AS339,dummy_oppeained!B:D,3,0)</f>
        <v>hindeline arvestus (eristav hindamine)</v>
      </c>
      <c r="AX339" s="17">
        <f>VLOOKUP(AR:AR,hinded_abi!A:D,4,0)</f>
        <v>4</v>
      </c>
      <c r="AY339" s="26" t="str">
        <f t="shared" si="10"/>
        <v xml:space="preserve"> </v>
      </c>
      <c r="AZ339" s="27">
        <f t="shared" si="11"/>
        <v>0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2" t="str">
        <f>VLOOKUP(AS340,dummy_oppeained!B:D,3,0)</f>
        <v>arvestus (mitteeristav)</v>
      </c>
      <c r="AX340" s="17">
        <f>VLOOKUP(AR:AR,hinded_abi!A:D,4,0)</f>
        <v>0</v>
      </c>
      <c r="AY340" s="26" t="str">
        <f t="shared" si="10"/>
        <v xml:space="preserve"> </v>
      </c>
      <c r="AZ340" s="27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2" t="str">
        <f>VLOOKUP(AS341,dummy_oppeained!B:D,3,0)</f>
        <v>arvestus (mitteeristav)</v>
      </c>
      <c r="AX341" s="17" t="str">
        <f>VLOOKUP(AR:AR,hinded_abi!A:D,4,0)</f>
        <v>NULL</v>
      </c>
      <c r="AY341" s="26" t="str">
        <f t="shared" si="10"/>
        <v xml:space="preserve"> </v>
      </c>
      <c r="AZ341" s="27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2" t="str">
        <f>VLOOKUP(AS342,dummy_oppeained!B:D,3,0)</f>
        <v>eksam (eristav hindamine)</v>
      </c>
      <c r="AX342" s="17">
        <f>VLOOKUP(AR:AR,hinded_abi!A:D,4,0)</f>
        <v>5</v>
      </c>
      <c r="AY342" s="26" t="str">
        <f t="shared" si="10"/>
        <v xml:space="preserve"> </v>
      </c>
      <c r="AZ342" s="27">
        <f t="shared" si="11"/>
        <v>0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2" t="str">
        <f>VLOOKUP(AS343,dummy_oppeained!B:D,3,0)</f>
        <v>arvestus (mitteeristav)</v>
      </c>
      <c r="AX343" s="17" t="str">
        <f>VLOOKUP(AR:AR,hinded_abi!A:D,4,0)</f>
        <v>NULL</v>
      </c>
      <c r="AY343" s="26" t="str">
        <f t="shared" si="10"/>
        <v xml:space="preserve"> </v>
      </c>
      <c r="AZ343" s="27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2" t="str">
        <f>VLOOKUP(AS344,dummy_oppeained!B:D,3,0)</f>
        <v>hindeline arvestus (eristav hindamine)</v>
      </c>
      <c r="AX344" s="17">
        <f>VLOOKUP(AR:AR,hinded_abi!A:D,4,0)</f>
        <v>0</v>
      </c>
      <c r="AY344" s="26" t="str">
        <f t="shared" si="10"/>
        <v xml:space="preserve"> </v>
      </c>
      <c r="AZ344" s="27">
        <f t="shared" si="11"/>
        <v>0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2" t="str">
        <f>VLOOKUP(AS345,dummy_oppeained!B:D,3,0)</f>
        <v>arvestus (mitteeristav)</v>
      </c>
      <c r="AX345" s="17" t="str">
        <f>VLOOKUP(AR:AR,hinded_abi!A:D,4,0)</f>
        <v>NULL</v>
      </c>
      <c r="AY345" s="26" t="str">
        <f t="shared" si="10"/>
        <v xml:space="preserve"> </v>
      </c>
      <c r="AZ345" s="27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2" t="str">
        <f>VLOOKUP(AS346,dummy_oppeained!B:D,3,0)</f>
        <v>arvestus (mitteeristav)</v>
      </c>
      <c r="AX346" s="17" t="str">
        <f>VLOOKUP(AR:AR,hinded_abi!A:D,4,0)</f>
        <v>NULL</v>
      </c>
      <c r="AY346" s="26" t="str">
        <f t="shared" si="10"/>
        <v xml:space="preserve"> </v>
      </c>
      <c r="AZ346" s="27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2" t="str">
        <f>VLOOKUP(AS347,dummy_oppeained!B:D,3,0)</f>
        <v>hindeline arvestus (eristav hindamine)</v>
      </c>
      <c r="AX347" s="17">
        <f>VLOOKUP(AR:AR,hinded_abi!A:D,4,0)</f>
        <v>3</v>
      </c>
      <c r="AY347" s="26" t="str">
        <f t="shared" si="10"/>
        <v xml:space="preserve"> </v>
      </c>
      <c r="AZ347" s="27">
        <f t="shared" si="11"/>
        <v>0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2" t="str">
        <f>VLOOKUP(AS348,dummy_oppeained!B:D,3,0)</f>
        <v>arvestus (mitteeristav)</v>
      </c>
      <c r="AX348" s="17" t="str">
        <f>VLOOKUP(AR:AR,hinded_abi!A:D,4,0)</f>
        <v>NULL</v>
      </c>
      <c r="AY348" s="26" t="str">
        <f t="shared" si="10"/>
        <v xml:space="preserve"> </v>
      </c>
      <c r="AZ348" s="27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2" t="str">
        <f>VLOOKUP(AS349,dummy_oppeained!B:D,3,0)</f>
        <v>arvestus (mitteeristav)</v>
      </c>
      <c r="AX349" s="17" t="str">
        <f>VLOOKUP(AR:AR,hinded_abi!A:D,4,0)</f>
        <v>NULL</v>
      </c>
      <c r="AY349" s="26" t="str">
        <f t="shared" si="10"/>
        <v xml:space="preserve"> </v>
      </c>
      <c r="AZ349" s="27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2" t="str">
        <f>VLOOKUP(AS350,dummy_oppeained!B:D,3,0)</f>
        <v>arvestus (mitteeristav)</v>
      </c>
      <c r="AX350" s="17" t="str">
        <f>VLOOKUP(AR:AR,hinded_abi!A:D,4,0)</f>
        <v>NULL</v>
      </c>
      <c r="AY350" s="26" t="str">
        <f t="shared" si="10"/>
        <v xml:space="preserve"> </v>
      </c>
      <c r="AZ350" s="27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2" t="str">
        <f>VLOOKUP(AS351,dummy_oppeained!B:D,3,0)</f>
        <v>hindeline arvestus (eristav hindamine)</v>
      </c>
      <c r="AX351" s="17">
        <f>VLOOKUP(AR:AR,hinded_abi!A:D,4,0)</f>
        <v>0</v>
      </c>
      <c r="AY351" s="26" t="str">
        <f t="shared" si="10"/>
        <v xml:space="preserve"> </v>
      </c>
      <c r="AZ351" s="27">
        <f t="shared" si="11"/>
        <v>0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2" t="str">
        <f>VLOOKUP(AS352,dummy_oppeained!B:D,3,0)</f>
        <v>hindeline arvestus (eristav hindamine)</v>
      </c>
      <c r="AX352" s="17">
        <f>VLOOKUP(AR:AR,hinded_abi!A:D,4,0)</f>
        <v>3</v>
      </c>
      <c r="AY352" s="26" t="str">
        <f t="shared" si="10"/>
        <v xml:space="preserve"> </v>
      </c>
      <c r="AZ352" s="27">
        <f t="shared" si="11"/>
        <v>0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2" t="str">
        <f>VLOOKUP(AS353,dummy_oppeained!B:D,3,0)</f>
        <v>arvestus (mitteeristav)</v>
      </c>
      <c r="AX353" s="17" t="str">
        <f>VLOOKUP(AR:AR,hinded_abi!A:D,4,0)</f>
        <v>NULL</v>
      </c>
      <c r="AY353" s="26" t="str">
        <f t="shared" si="10"/>
        <v xml:space="preserve"> </v>
      </c>
      <c r="AZ353" s="27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2" t="str">
        <f>VLOOKUP(AS354,dummy_oppeained!B:D,3,0)</f>
        <v>hindeline arvestus (eristav hindamine)</v>
      </c>
      <c r="AX354" s="17">
        <f>VLOOKUP(AR:AR,hinded_abi!A:D,4,0)</f>
        <v>3</v>
      </c>
      <c r="AY354" s="26" t="str">
        <f t="shared" si="10"/>
        <v xml:space="preserve"> </v>
      </c>
      <c r="AZ354" s="27">
        <f t="shared" si="11"/>
        <v>0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2" t="str">
        <f>VLOOKUP(AS355,dummy_oppeained!B:D,3,0)</f>
        <v>hindeline arvestus (eristav hindamine)</v>
      </c>
      <c r="AX355" s="17">
        <f>VLOOKUP(AR:AR,hinded_abi!A:D,4,0)</f>
        <v>2</v>
      </c>
      <c r="AY355" s="26" t="str">
        <f t="shared" si="10"/>
        <v xml:space="preserve"> </v>
      </c>
      <c r="AZ355" s="27">
        <f t="shared" si="11"/>
        <v>0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2" t="str">
        <f>VLOOKUP(AS356,dummy_oppeained!B:D,3,0)</f>
        <v>hindeline arvestus (eristav hindamine)</v>
      </c>
      <c r="AX356" s="17">
        <f>VLOOKUP(AR:AR,hinded_abi!A:D,4,0)</f>
        <v>0</v>
      </c>
      <c r="AY356" s="26" t="str">
        <f t="shared" si="10"/>
        <v xml:space="preserve"> </v>
      </c>
      <c r="AZ356" s="27">
        <f t="shared" si="11"/>
        <v>0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2" t="str">
        <f>VLOOKUP(AS357,dummy_oppeained!B:D,3,0)</f>
        <v>hindeline arvestus (eristav hindamine)</v>
      </c>
      <c r="AX357" s="17">
        <f>VLOOKUP(AR:AR,hinded_abi!A:D,4,0)</f>
        <v>0</v>
      </c>
      <c r="AY357" s="26" t="str">
        <f t="shared" si="10"/>
        <v xml:space="preserve"> </v>
      </c>
      <c r="AZ357" s="27">
        <f t="shared" si="11"/>
        <v>0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2" t="str">
        <f>VLOOKUP(AS358,dummy_oppeained!B:D,3,0)</f>
        <v>arvestus (mitteeristav)</v>
      </c>
      <c r="AX358" s="17" t="str">
        <f>VLOOKUP(AR:AR,hinded_abi!A:D,4,0)</f>
        <v>NULL</v>
      </c>
      <c r="AY358" s="26" t="str">
        <f t="shared" si="10"/>
        <v xml:space="preserve"> </v>
      </c>
      <c r="AZ358" s="27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2" t="str">
        <f>VLOOKUP(AS359,dummy_oppeained!B:D,3,0)</f>
        <v>hindeline arvestus (eristav hindamine)</v>
      </c>
      <c r="AX359" s="17">
        <f>VLOOKUP(AR:AR,hinded_abi!A:D,4,0)</f>
        <v>0</v>
      </c>
      <c r="AY359" s="26" t="str">
        <f t="shared" si="10"/>
        <v xml:space="preserve"> </v>
      </c>
      <c r="AZ359" s="27">
        <f t="shared" si="11"/>
        <v>0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2" t="str">
        <f>VLOOKUP(AS360,dummy_oppeained!B:D,3,0)</f>
        <v>arvestus (mitteeristav)</v>
      </c>
      <c r="AX360" s="17" t="str">
        <f>VLOOKUP(AR:AR,hinded_abi!A:D,4,0)</f>
        <v>NULL</v>
      </c>
      <c r="AY360" s="26" t="str">
        <f t="shared" si="10"/>
        <v xml:space="preserve"> </v>
      </c>
      <c r="AZ360" s="27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2" t="str">
        <f>VLOOKUP(AS361,dummy_oppeained!B:D,3,0)</f>
        <v>eksam (eristav hindamine)</v>
      </c>
      <c r="AX361" s="17">
        <f>VLOOKUP(AR:AR,hinded_abi!A:D,4,0)</f>
        <v>3</v>
      </c>
      <c r="AY361" s="26" t="str">
        <f t="shared" si="10"/>
        <v xml:space="preserve"> </v>
      </c>
      <c r="AZ361" s="27">
        <f t="shared" si="11"/>
        <v>0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2" t="str">
        <f>VLOOKUP(AS362,dummy_oppeained!B:D,3,0)</f>
        <v>eksam (eristav hindamine)</v>
      </c>
      <c r="AX362" s="17">
        <f>VLOOKUP(AR:AR,hinded_abi!A:D,4,0)</f>
        <v>2</v>
      </c>
      <c r="AY362" s="26" t="str">
        <f t="shared" si="10"/>
        <v xml:space="preserve"> </v>
      </c>
      <c r="AZ362" s="27">
        <f t="shared" si="11"/>
        <v>0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2" t="str">
        <f>VLOOKUP(AS363,dummy_oppeained!B:D,3,0)</f>
        <v>arvestus (mitteeristav)</v>
      </c>
      <c r="AX363" s="17" t="str">
        <f>VLOOKUP(AR:AR,hinded_abi!A:D,4,0)</f>
        <v>NULL</v>
      </c>
      <c r="AY363" s="26" t="str">
        <f t="shared" si="10"/>
        <v xml:space="preserve"> </v>
      </c>
      <c r="AZ363" s="27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2" t="str">
        <f>VLOOKUP(AS364,dummy_oppeained!B:D,3,0)</f>
        <v>arvestus (mitteeristav)</v>
      </c>
      <c r="AX364" s="17" t="str">
        <f>VLOOKUP(AR:AR,hinded_abi!A:D,4,0)</f>
        <v>NULL</v>
      </c>
      <c r="AY364" s="26" t="str">
        <f t="shared" si="10"/>
        <v xml:space="preserve"> </v>
      </c>
      <c r="AZ364" s="27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2" t="str">
        <f>VLOOKUP(AS365,dummy_oppeained!B:D,3,0)</f>
        <v>hindeline arvestus (eristav hindamine)</v>
      </c>
      <c r="AX365" s="17">
        <f>VLOOKUP(AR:AR,hinded_abi!A:D,4,0)</f>
        <v>5</v>
      </c>
      <c r="AY365" s="26" t="str">
        <f t="shared" si="10"/>
        <v xml:space="preserve"> </v>
      </c>
      <c r="AZ365" s="27">
        <f t="shared" si="11"/>
        <v>0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2" t="str">
        <f>VLOOKUP(AS366,dummy_oppeained!B:D,3,0)</f>
        <v>arvestus (mitteeristav)</v>
      </c>
      <c r="AX366" s="17">
        <f>VLOOKUP(AR:AR,hinded_abi!A:D,4,0)</f>
        <v>0</v>
      </c>
      <c r="AY366" s="26" t="str">
        <f t="shared" si="10"/>
        <v xml:space="preserve"> </v>
      </c>
      <c r="AZ366" s="27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2" t="str">
        <f>VLOOKUP(AS367,dummy_oppeained!B:D,3,0)</f>
        <v>hindeline arvestus (eristav hindamine)</v>
      </c>
      <c r="AX367" s="17">
        <f>VLOOKUP(AR:AR,hinded_abi!A:D,4,0)</f>
        <v>1</v>
      </c>
      <c r="AY367" s="26" t="str">
        <f t="shared" si="10"/>
        <v xml:space="preserve"> </v>
      </c>
      <c r="AZ367" s="27">
        <f t="shared" si="11"/>
        <v>0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2" t="str">
        <f>VLOOKUP(AS368,dummy_oppeained!B:D,3,0)</f>
        <v>hindeline arvestus (eristav hindamine)</v>
      </c>
      <c r="AX368" s="17">
        <f>VLOOKUP(AR:AR,hinded_abi!A:D,4,0)</f>
        <v>0</v>
      </c>
      <c r="AY368" s="26" t="str">
        <f t="shared" si="10"/>
        <v xml:space="preserve"> </v>
      </c>
      <c r="AZ368" s="27">
        <f t="shared" si="11"/>
        <v>0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2" t="str">
        <f>VLOOKUP(AS369,dummy_oppeained!B:D,3,0)</f>
        <v>hindeline arvestus (eristav hindamine)</v>
      </c>
      <c r="AX369" s="17">
        <f>VLOOKUP(AR:AR,hinded_abi!A:D,4,0)</f>
        <v>0</v>
      </c>
      <c r="AY369" s="26" t="str">
        <f t="shared" si="10"/>
        <v xml:space="preserve"> </v>
      </c>
      <c r="AZ369" s="27">
        <f t="shared" si="11"/>
        <v>0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2" t="str">
        <f>VLOOKUP(AS370,dummy_oppeained!B:D,3,0)</f>
        <v>arvestus (mitteeristav)</v>
      </c>
      <c r="AX370" s="17" t="str">
        <f>VLOOKUP(AR:AR,hinded_abi!A:D,4,0)</f>
        <v>NULL</v>
      </c>
      <c r="AY370" s="26" t="str">
        <f t="shared" si="10"/>
        <v xml:space="preserve"> </v>
      </c>
      <c r="AZ370" s="27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2" t="str">
        <f>VLOOKUP(AS371,dummy_oppeained!B:D,3,0)</f>
        <v>hindeline arvestus (eristav hindamine)</v>
      </c>
      <c r="AX371" s="17">
        <f>VLOOKUP(AR:AR,hinded_abi!A:D,4,0)</f>
        <v>0</v>
      </c>
      <c r="AY371" s="26" t="str">
        <f t="shared" si="10"/>
        <v xml:space="preserve"> </v>
      </c>
      <c r="AZ371" s="27">
        <f t="shared" si="11"/>
        <v>0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2" t="str">
        <f>VLOOKUP(AS372,dummy_oppeained!B:D,3,0)</f>
        <v>hindeline arvestus (eristav hindamine)</v>
      </c>
      <c r="AX372" s="17">
        <f>VLOOKUP(AR:AR,hinded_abi!A:D,4,0)</f>
        <v>1</v>
      </c>
      <c r="AY372" s="26" t="str">
        <f t="shared" si="10"/>
        <v xml:space="preserve"> </v>
      </c>
      <c r="AZ372" s="27">
        <f t="shared" si="11"/>
        <v>0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2" t="str">
        <f>VLOOKUP(AS373,dummy_oppeained!B:D,3,0)</f>
        <v>hindeline arvestus (eristav hindamine)</v>
      </c>
      <c r="AX373" s="17">
        <f>VLOOKUP(AR:AR,hinded_abi!A:D,4,0)</f>
        <v>0</v>
      </c>
      <c r="AY373" s="26" t="str">
        <f t="shared" si="10"/>
        <v xml:space="preserve"> </v>
      </c>
      <c r="AZ373" s="27">
        <f t="shared" si="11"/>
        <v>0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2" t="str">
        <f>VLOOKUP(AS374,dummy_oppeained!B:D,3,0)</f>
        <v>hindeline arvestus (eristav hindamine)</v>
      </c>
      <c r="AX374" s="17">
        <f>VLOOKUP(AR:AR,hinded_abi!A:D,4,0)</f>
        <v>3</v>
      </c>
      <c r="AY374" s="26" t="str">
        <f t="shared" si="10"/>
        <v xml:space="preserve"> </v>
      </c>
      <c r="AZ374" s="27">
        <f t="shared" si="11"/>
        <v>0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0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2" t="str">
        <f>VLOOKUP(AS375,dummy_oppeained!B:D,3,0)</f>
        <v>arvestus (mitteeristav)</v>
      </c>
      <c r="AX375" s="17" t="str">
        <f>VLOOKUP(AR:AR,hinded_abi!A:D,4,0)</f>
        <v>NULL</v>
      </c>
      <c r="AY375" s="26" t="str">
        <f t="shared" si="10"/>
        <v xml:space="preserve"> </v>
      </c>
      <c r="AZ375" s="27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0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2" t="str">
        <f>VLOOKUP(AS376,dummy_oppeained!B:D,3,0)</f>
        <v>eksam (eristav hindamine)</v>
      </c>
      <c r="AX376" s="17">
        <f>VLOOKUP(AR:AR,hinded_abi!A:D,4,0)</f>
        <v>3</v>
      </c>
      <c r="AY376" s="26" t="str">
        <f t="shared" si="10"/>
        <v xml:space="preserve"> </v>
      </c>
      <c r="AZ376" s="27">
        <f t="shared" si="11"/>
        <v>0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0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2" t="str">
        <f>VLOOKUP(AS377,dummy_oppeained!B:D,3,0)</f>
        <v>hindeline arvestus (eristav hindamine)</v>
      </c>
      <c r="AX377" s="17">
        <f>VLOOKUP(AR:AR,hinded_abi!A:D,4,0)</f>
        <v>2</v>
      </c>
      <c r="AY377" s="26" t="str">
        <f t="shared" si="10"/>
        <v xml:space="preserve"> </v>
      </c>
      <c r="AZ377" s="27">
        <f t="shared" si="11"/>
        <v>0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0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2" t="str">
        <f>VLOOKUP(AS378,dummy_oppeained!B:D,3,0)</f>
        <v>arvestus (mitteeristav)</v>
      </c>
      <c r="AX378" s="17" t="str">
        <f>VLOOKUP(AR:AR,hinded_abi!A:D,4,0)</f>
        <v>NULL</v>
      </c>
      <c r="AY378" s="26" t="str">
        <f t="shared" si="10"/>
        <v xml:space="preserve"> </v>
      </c>
      <c r="AZ378" s="27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0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2" t="str">
        <f>VLOOKUP(AS379,dummy_oppeained!B:D,3,0)</f>
        <v>arvestus (mitteeristav)</v>
      </c>
      <c r="AX379" s="17" t="str">
        <f>VLOOKUP(AR:AR,hinded_abi!A:D,4,0)</f>
        <v>NULL</v>
      </c>
      <c r="AY379" s="26" t="str">
        <f t="shared" si="10"/>
        <v xml:space="preserve"> </v>
      </c>
      <c r="AZ379" s="27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0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2" t="str">
        <f>VLOOKUP(AS380,dummy_oppeained!B:D,3,0)</f>
        <v>eksam (eristav hindamine)</v>
      </c>
      <c r="AX380" s="17">
        <f>VLOOKUP(AR:AR,hinded_abi!A:D,4,0)</f>
        <v>3</v>
      </c>
      <c r="AY380" s="26" t="str">
        <f t="shared" si="10"/>
        <v xml:space="preserve"> </v>
      </c>
      <c r="AZ380" s="27">
        <f t="shared" si="11"/>
        <v>0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0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2" t="str">
        <f>VLOOKUP(AS381,dummy_oppeained!B:D,3,0)</f>
        <v>eksam (eristav hindamine)</v>
      </c>
      <c r="AX381" s="17">
        <f>VLOOKUP(AR:AR,hinded_abi!A:D,4,0)</f>
        <v>3</v>
      </c>
      <c r="AY381" s="26" t="str">
        <f t="shared" si="10"/>
        <v xml:space="preserve"> </v>
      </c>
      <c r="AZ381" s="27">
        <f t="shared" si="11"/>
        <v>0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0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2" t="str">
        <f>VLOOKUP(AS382,dummy_oppeained!B:D,3,0)</f>
        <v>hindeline arvestus (eristav hindamine)</v>
      </c>
      <c r="AX382" s="17">
        <f>VLOOKUP(AR:AR,hinded_abi!A:D,4,0)</f>
        <v>5</v>
      </c>
      <c r="AY382" s="26" t="str">
        <f t="shared" si="10"/>
        <v xml:space="preserve"> </v>
      </c>
      <c r="AZ382" s="27">
        <f t="shared" si="11"/>
        <v>0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0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2" t="str">
        <f>VLOOKUP(AS383,dummy_oppeained!B:D,3,0)</f>
        <v>hindeline arvestus (eristav hindamine)</v>
      </c>
      <c r="AX383" s="17">
        <f>VLOOKUP(AR:AR,hinded_abi!A:D,4,0)</f>
        <v>3</v>
      </c>
      <c r="AY383" s="26" t="str">
        <f t="shared" si="10"/>
        <v xml:space="preserve"> </v>
      </c>
      <c r="AZ383" s="27">
        <f t="shared" si="11"/>
        <v>0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0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2" t="str">
        <f>VLOOKUP(AS384,dummy_oppeained!B:D,3,0)</f>
        <v>arvestus (mitteeristav)</v>
      </c>
      <c r="AX384" s="17" t="str">
        <f>VLOOKUP(AR:AR,hinded_abi!A:D,4,0)</f>
        <v>NULL</v>
      </c>
      <c r="AY384" s="26" t="str">
        <f t="shared" si="10"/>
        <v xml:space="preserve"> </v>
      </c>
      <c r="AZ384" s="27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0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2" t="str">
        <f>VLOOKUP(AS385,dummy_oppeained!B:D,3,0)</f>
        <v>arvestus (mitteeristav)</v>
      </c>
      <c r="AX385" s="17" t="str">
        <f>VLOOKUP(AR:AR,hinded_abi!A:D,4,0)</f>
        <v>NULL</v>
      </c>
      <c r="AY385" s="26" t="str">
        <f t="shared" si="10"/>
        <v xml:space="preserve"> </v>
      </c>
      <c r="AZ385" s="27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0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2" t="str">
        <f>VLOOKUP(AS386,dummy_oppeained!B:D,3,0)</f>
        <v>hindeline arvestus (eristav hindamine)</v>
      </c>
      <c r="AX386" s="17">
        <f>VLOOKUP(AR:AR,hinded_abi!A:D,4,0)</f>
        <v>5</v>
      </c>
      <c r="AY386" s="26" t="str">
        <f t="shared" si="10"/>
        <v xml:space="preserve"> </v>
      </c>
      <c r="AZ386" s="27">
        <f t="shared" si="11"/>
        <v>0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0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2" t="str">
        <f>VLOOKUP(AS387,dummy_oppeained!B:D,3,0)</f>
        <v>arvestus (mitteeristav)</v>
      </c>
      <c r="AX387" s="17" t="str">
        <f>VLOOKUP(AR:AR,hinded_abi!A:D,4,0)</f>
        <v>NULL</v>
      </c>
      <c r="AY387" s="26" t="str">
        <f t="shared" ref="AY387:AY450" si="12">IF(AW387="eristav",AV387*AX387," ")</f>
        <v xml:space="preserve"> </v>
      </c>
      <c r="AZ387" s="27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0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2" t="str">
        <f>VLOOKUP(AS388,dummy_oppeained!B:D,3,0)</f>
        <v>arvestus (mitteeristav)</v>
      </c>
      <c r="AX388" s="17" t="str">
        <f>VLOOKUP(AR:AR,hinded_abi!A:D,4,0)</f>
        <v>NULL</v>
      </c>
      <c r="AY388" s="26" t="str">
        <f t="shared" si="12"/>
        <v xml:space="preserve"> </v>
      </c>
      <c r="AZ388" s="27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0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2" t="str">
        <f>VLOOKUP(AS389,dummy_oppeained!B:D,3,0)</f>
        <v>arvestus (mitteeristav)</v>
      </c>
      <c r="AX389" s="17">
        <f>VLOOKUP(AR:AR,hinded_abi!A:D,4,0)</f>
        <v>0</v>
      </c>
      <c r="AY389" s="26" t="str">
        <f t="shared" si="12"/>
        <v xml:space="preserve"> </v>
      </c>
      <c r="AZ389" s="27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0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2" t="str">
        <f>VLOOKUP(AS390,dummy_oppeained!B:D,3,0)</f>
        <v>arvestus (mitteeristav)</v>
      </c>
      <c r="AX390" s="17" t="str">
        <f>VLOOKUP(AR:AR,hinded_abi!A:D,4,0)</f>
        <v>NULL</v>
      </c>
      <c r="AY390" s="26" t="str">
        <f t="shared" si="12"/>
        <v xml:space="preserve"> </v>
      </c>
      <c r="AZ390" s="27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0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2" t="str">
        <f>VLOOKUP(AS391,dummy_oppeained!B:D,3,0)</f>
        <v>eksam (eristav hindamine)</v>
      </c>
      <c r="AX391" s="17">
        <f>VLOOKUP(AR:AR,hinded_abi!A:D,4,0)</f>
        <v>0</v>
      </c>
      <c r="AY391" s="26" t="str">
        <f t="shared" si="12"/>
        <v xml:space="preserve"> </v>
      </c>
      <c r="AZ391" s="27">
        <f t="shared" si="13"/>
        <v>0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0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2" t="str">
        <f>VLOOKUP(AS392,dummy_oppeained!B:D,3,0)</f>
        <v>hindeline arvestus (eristav hindamine)</v>
      </c>
      <c r="AX392" s="17">
        <f>VLOOKUP(AR:AR,hinded_abi!A:D,4,0)</f>
        <v>1</v>
      </c>
      <c r="AY392" s="26" t="str">
        <f t="shared" si="12"/>
        <v xml:space="preserve"> </v>
      </c>
      <c r="AZ392" s="27">
        <f t="shared" si="13"/>
        <v>0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0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2" t="str">
        <f>VLOOKUP(AS393,dummy_oppeained!B:D,3,0)</f>
        <v>arvestus (mitteeristav)</v>
      </c>
      <c r="AX393" s="17" t="str">
        <f>VLOOKUP(AR:AR,hinded_abi!A:D,4,0)</f>
        <v>NULL</v>
      </c>
      <c r="AY393" s="26" t="str">
        <f t="shared" si="12"/>
        <v xml:space="preserve"> </v>
      </c>
      <c r="AZ393" s="27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0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2" t="str">
        <f>VLOOKUP(AS394,dummy_oppeained!B:D,3,0)</f>
        <v>hindeline arvestus (eristav hindamine)</v>
      </c>
      <c r="AX394" s="17">
        <f>VLOOKUP(AR:AR,hinded_abi!A:D,4,0)</f>
        <v>5</v>
      </c>
      <c r="AY394" s="26" t="str">
        <f t="shared" si="12"/>
        <v xml:space="preserve"> </v>
      </c>
      <c r="AZ394" s="27">
        <f t="shared" si="13"/>
        <v>0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0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2" t="str">
        <f>VLOOKUP(AS395,dummy_oppeained!B:D,3,0)</f>
        <v>hindeline arvestus (eristav hindamine)</v>
      </c>
      <c r="AX395" s="17">
        <f>VLOOKUP(AR:AR,hinded_abi!A:D,4,0)</f>
        <v>0</v>
      </c>
      <c r="AY395" s="26" t="str">
        <f t="shared" si="12"/>
        <v xml:space="preserve"> </v>
      </c>
      <c r="AZ395" s="27">
        <f t="shared" si="13"/>
        <v>0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0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2" t="str">
        <f>VLOOKUP(AS396,dummy_oppeained!B:D,3,0)</f>
        <v>arvestus (mitteeristav)</v>
      </c>
      <c r="AX396" s="17" t="str">
        <f>VLOOKUP(AR:AR,hinded_abi!A:D,4,0)</f>
        <v>NULL</v>
      </c>
      <c r="AY396" s="26" t="str">
        <f t="shared" si="12"/>
        <v xml:space="preserve"> </v>
      </c>
      <c r="AZ396" s="27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0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2" t="str">
        <f>VLOOKUP(AS397,dummy_oppeained!B:D,3,0)</f>
        <v>hindeline arvestus (eristav hindamine)</v>
      </c>
      <c r="AX397" s="17">
        <f>VLOOKUP(AR:AR,hinded_abi!A:D,4,0)</f>
        <v>1</v>
      </c>
      <c r="AY397" s="26" t="str">
        <f t="shared" si="12"/>
        <v xml:space="preserve"> </v>
      </c>
      <c r="AZ397" s="27">
        <f t="shared" si="13"/>
        <v>0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0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2" t="str">
        <f>VLOOKUP(AS398,dummy_oppeained!B:D,3,0)</f>
        <v>arvestus (mitteeristav)</v>
      </c>
      <c r="AX398" s="17" t="str">
        <f>VLOOKUP(AR:AR,hinded_abi!A:D,4,0)</f>
        <v>NULL</v>
      </c>
      <c r="AY398" s="26" t="str">
        <f t="shared" si="12"/>
        <v xml:space="preserve"> </v>
      </c>
      <c r="AZ398" s="27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2" t="str">
        <f>VLOOKUP(AS399,dummy_oppeained!B:D,3,0)</f>
        <v>arvestus (mitteeristav)</v>
      </c>
      <c r="AX399" s="17" t="str">
        <f>VLOOKUP(AR:AR,hinded_abi!A:D,4,0)</f>
        <v>NULL</v>
      </c>
      <c r="AY399" s="26" t="str">
        <f t="shared" si="12"/>
        <v xml:space="preserve"> </v>
      </c>
      <c r="AZ399" s="27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2" t="str">
        <f>VLOOKUP(AS400,dummy_oppeained!B:D,3,0)</f>
        <v>hindeline arvestus (eristav hindamine)</v>
      </c>
      <c r="AX400" s="17">
        <f>VLOOKUP(AR:AR,hinded_abi!A:D,4,0)</f>
        <v>2</v>
      </c>
      <c r="AY400" s="26" t="str">
        <f t="shared" si="12"/>
        <v xml:space="preserve"> </v>
      </c>
      <c r="AZ400" s="27">
        <f t="shared" si="13"/>
        <v>0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2" t="str">
        <f>VLOOKUP(AS401,dummy_oppeained!B:D,3,0)</f>
        <v>hindeline arvestus (eristav hindamine)</v>
      </c>
      <c r="AX401" s="17">
        <f>VLOOKUP(AR:AR,hinded_abi!A:D,4,0)</f>
        <v>2</v>
      </c>
      <c r="AY401" s="26" t="str">
        <f t="shared" si="12"/>
        <v xml:space="preserve"> </v>
      </c>
      <c r="AZ401" s="27">
        <f t="shared" si="13"/>
        <v>0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2" t="str">
        <f>VLOOKUP(AS402,dummy_oppeained!B:D,3,0)</f>
        <v>arvestus (mitteeristav)</v>
      </c>
      <c r="AX402" s="17">
        <f>VLOOKUP(AR:AR,hinded_abi!A:D,4,0)</f>
        <v>0</v>
      </c>
      <c r="AY402" s="26" t="str">
        <f t="shared" si="12"/>
        <v xml:space="preserve"> </v>
      </c>
      <c r="AZ402" s="27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2" t="str">
        <f>VLOOKUP(AS403,dummy_oppeained!B:D,3,0)</f>
        <v>hindeline arvestus (eristav hindamine)</v>
      </c>
      <c r="AX403" s="17">
        <f>VLOOKUP(AR:AR,hinded_abi!A:D,4,0)</f>
        <v>4</v>
      </c>
      <c r="AY403" s="26" t="str">
        <f t="shared" si="12"/>
        <v xml:space="preserve"> </v>
      </c>
      <c r="AZ403" s="27">
        <f t="shared" si="13"/>
        <v>0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2" t="str">
        <f>VLOOKUP(AS404,dummy_oppeained!B:D,3,0)</f>
        <v>arvestus (mitteeristav)</v>
      </c>
      <c r="AX404" s="17">
        <f>VLOOKUP(AR:AR,hinded_abi!A:D,4,0)</f>
        <v>0</v>
      </c>
      <c r="AY404" s="26" t="str">
        <f t="shared" si="12"/>
        <v xml:space="preserve"> </v>
      </c>
      <c r="AZ404" s="27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2" t="str">
        <f>VLOOKUP(AS405,dummy_oppeained!B:D,3,0)</f>
        <v>hindeline arvestus (eristav hindamine)</v>
      </c>
      <c r="AX405" s="17">
        <f>VLOOKUP(AR:AR,hinded_abi!A:D,4,0)</f>
        <v>0</v>
      </c>
      <c r="AY405" s="26" t="str">
        <f t="shared" si="12"/>
        <v xml:space="preserve"> </v>
      </c>
      <c r="AZ405" s="27">
        <f t="shared" si="13"/>
        <v>0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2" t="str">
        <f>VLOOKUP(AS406,dummy_oppeained!B:D,3,0)</f>
        <v>hindeline arvestus (eristav hindamine)</v>
      </c>
      <c r="AX406" s="17">
        <f>VLOOKUP(AR:AR,hinded_abi!A:D,4,0)</f>
        <v>0</v>
      </c>
      <c r="AY406" s="26" t="str">
        <f t="shared" si="12"/>
        <v xml:space="preserve"> </v>
      </c>
      <c r="AZ406" s="27">
        <f t="shared" si="13"/>
        <v>0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2" t="str">
        <f>VLOOKUP(AS407,dummy_oppeained!B:D,3,0)</f>
        <v>hindeline arvestus (eristav hindamine)</v>
      </c>
      <c r="AX407" s="17">
        <f>VLOOKUP(AR:AR,hinded_abi!A:D,4,0)</f>
        <v>2</v>
      </c>
      <c r="AY407" s="26" t="str">
        <f t="shared" si="12"/>
        <v xml:space="preserve"> </v>
      </c>
      <c r="AZ407" s="27">
        <f t="shared" si="13"/>
        <v>0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2" t="str">
        <f>VLOOKUP(AS408,dummy_oppeained!B:D,3,0)</f>
        <v>arvestus (mitteeristav)</v>
      </c>
      <c r="AX408" s="17" t="str">
        <f>VLOOKUP(AR:AR,hinded_abi!A:D,4,0)</f>
        <v>NULL</v>
      </c>
      <c r="AY408" s="26" t="str">
        <f t="shared" si="12"/>
        <v xml:space="preserve"> </v>
      </c>
      <c r="AZ408" s="27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2" t="str">
        <f>VLOOKUP(AS409,dummy_oppeained!B:D,3,0)</f>
        <v>eksam (eristav hindamine)</v>
      </c>
      <c r="AX409" s="17">
        <f>VLOOKUP(AR:AR,hinded_abi!A:D,4,0)</f>
        <v>1</v>
      </c>
      <c r="AY409" s="26" t="str">
        <f t="shared" si="12"/>
        <v xml:space="preserve"> </v>
      </c>
      <c r="AZ409" s="27">
        <f t="shared" si="13"/>
        <v>0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2" t="str">
        <f>VLOOKUP(AS410,dummy_oppeained!B:D,3,0)</f>
        <v>arvestus (mitteeristav)</v>
      </c>
      <c r="AX410" s="17" t="str">
        <f>VLOOKUP(AR:AR,hinded_abi!A:D,4,0)</f>
        <v>NULL</v>
      </c>
      <c r="AY410" s="26" t="str">
        <f t="shared" si="12"/>
        <v xml:space="preserve"> </v>
      </c>
      <c r="AZ410" s="27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2" t="str">
        <f>VLOOKUP(AS411,dummy_oppeained!B:D,3,0)</f>
        <v>hindeline arvestus (eristav hindamine)</v>
      </c>
      <c r="AX411" s="17">
        <f>VLOOKUP(AR:AR,hinded_abi!A:D,4,0)</f>
        <v>4</v>
      </c>
      <c r="AY411" s="26" t="str">
        <f t="shared" si="12"/>
        <v xml:space="preserve"> </v>
      </c>
      <c r="AZ411" s="27">
        <f t="shared" si="13"/>
        <v>0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2" t="str">
        <f>VLOOKUP(AS412,dummy_oppeained!B:D,3,0)</f>
        <v>hindeline arvestus (eristav hindamine)</v>
      </c>
      <c r="AX412" s="17">
        <f>VLOOKUP(AR:AR,hinded_abi!A:D,4,0)</f>
        <v>2</v>
      </c>
      <c r="AY412" s="26" t="str">
        <f t="shared" si="12"/>
        <v xml:space="preserve"> </v>
      </c>
      <c r="AZ412" s="27">
        <f t="shared" si="13"/>
        <v>0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2" t="str">
        <f>VLOOKUP(AS413,dummy_oppeained!B:D,3,0)</f>
        <v>arvestus (mitteeristav)</v>
      </c>
      <c r="AX413" s="17" t="str">
        <f>VLOOKUP(AR:AR,hinded_abi!A:D,4,0)</f>
        <v>NULL</v>
      </c>
      <c r="AY413" s="26" t="str">
        <f t="shared" si="12"/>
        <v xml:space="preserve"> </v>
      </c>
      <c r="AZ413" s="27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2" t="str">
        <f>VLOOKUP(AS414,dummy_oppeained!B:D,3,0)</f>
        <v>hindeline arvestus (eristav hindamine)</v>
      </c>
      <c r="AX414" s="17">
        <f>VLOOKUP(AR:AR,hinded_abi!A:D,4,0)</f>
        <v>1</v>
      </c>
      <c r="AY414" s="26" t="str">
        <f t="shared" si="12"/>
        <v xml:space="preserve"> </v>
      </c>
      <c r="AZ414" s="27">
        <f t="shared" si="13"/>
        <v>0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2" t="str">
        <f>VLOOKUP(AS415,dummy_oppeained!B:D,3,0)</f>
        <v>arvestus (mitteeristav)</v>
      </c>
      <c r="AX415" s="17" t="str">
        <f>VLOOKUP(AR:AR,hinded_abi!A:D,4,0)</f>
        <v>NULL</v>
      </c>
      <c r="AY415" s="26" t="str">
        <f t="shared" si="12"/>
        <v xml:space="preserve"> </v>
      </c>
      <c r="AZ415" s="27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2" t="str">
        <f>VLOOKUP(AS416,dummy_oppeained!B:D,3,0)</f>
        <v>hindeline arvestus (eristav hindamine)</v>
      </c>
      <c r="AX416" s="17">
        <f>VLOOKUP(AR:AR,hinded_abi!A:D,4,0)</f>
        <v>3</v>
      </c>
      <c r="AY416" s="26" t="str">
        <f t="shared" si="12"/>
        <v xml:space="preserve"> </v>
      </c>
      <c r="AZ416" s="27">
        <f t="shared" si="13"/>
        <v>0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2" t="str">
        <f>VLOOKUP(AS417,dummy_oppeained!B:D,3,0)</f>
        <v>arvestus (mitteeristav)</v>
      </c>
      <c r="AX417" s="17" t="str">
        <f>VLOOKUP(AR:AR,hinded_abi!A:D,4,0)</f>
        <v>NULL</v>
      </c>
      <c r="AY417" s="26" t="str">
        <f t="shared" si="12"/>
        <v xml:space="preserve"> </v>
      </c>
      <c r="AZ417" s="27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2" t="str">
        <f>VLOOKUP(AS418,dummy_oppeained!B:D,3,0)</f>
        <v>hindeline arvestus (eristav hindamine)</v>
      </c>
      <c r="AX418" s="17">
        <f>VLOOKUP(AR:AR,hinded_abi!A:D,4,0)</f>
        <v>0</v>
      </c>
      <c r="AY418" s="26" t="str">
        <f t="shared" si="12"/>
        <v xml:space="preserve"> </v>
      </c>
      <c r="AZ418" s="27">
        <f t="shared" si="13"/>
        <v>0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2" t="str">
        <f>VLOOKUP(AS419,dummy_oppeained!B:D,3,0)</f>
        <v>hindeline arvestus (eristav hindamine)</v>
      </c>
      <c r="AX419" s="17">
        <f>VLOOKUP(AR:AR,hinded_abi!A:D,4,0)</f>
        <v>2</v>
      </c>
      <c r="AY419" s="26" t="str">
        <f t="shared" si="12"/>
        <v xml:space="preserve"> </v>
      </c>
      <c r="AZ419" s="27">
        <f t="shared" si="13"/>
        <v>0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2" t="str">
        <f>VLOOKUP(AS420,dummy_oppeained!B:D,3,0)</f>
        <v>arvestus (mitteeristav)</v>
      </c>
      <c r="AX420" s="17" t="str">
        <f>VLOOKUP(AR:AR,hinded_abi!A:D,4,0)</f>
        <v>NULL</v>
      </c>
      <c r="AY420" s="26" t="str">
        <f t="shared" si="12"/>
        <v xml:space="preserve"> </v>
      </c>
      <c r="AZ420" s="27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2" t="str">
        <f>VLOOKUP(AS421,dummy_oppeained!B:D,3,0)</f>
        <v>eksam (eristav hindamine)</v>
      </c>
      <c r="AX421" s="17">
        <f>VLOOKUP(AR:AR,hinded_abi!A:D,4,0)</f>
        <v>3</v>
      </c>
      <c r="AY421" s="26" t="str">
        <f t="shared" si="12"/>
        <v xml:space="preserve"> </v>
      </c>
      <c r="AZ421" s="27">
        <f t="shared" si="13"/>
        <v>0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2" t="str">
        <f>VLOOKUP(AS422,dummy_oppeained!B:D,3,0)</f>
        <v>arvestus (mitteeristav)</v>
      </c>
      <c r="AX422" s="17" t="str">
        <f>VLOOKUP(AR:AR,hinded_abi!A:D,4,0)</f>
        <v>NULL</v>
      </c>
      <c r="AY422" s="26" t="str">
        <f t="shared" si="12"/>
        <v xml:space="preserve"> </v>
      </c>
      <c r="AZ422" s="27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2" t="str">
        <f>VLOOKUP(AS423,dummy_oppeained!B:D,3,0)</f>
        <v>arvestus (mitteeristav)</v>
      </c>
      <c r="AX423" s="17">
        <f>VLOOKUP(AR:AR,hinded_abi!A:D,4,0)</f>
        <v>0</v>
      </c>
      <c r="AY423" s="26" t="str">
        <f t="shared" si="12"/>
        <v xml:space="preserve"> </v>
      </c>
      <c r="AZ423" s="27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2" t="str">
        <f>VLOOKUP(AS424,dummy_oppeained!B:D,3,0)</f>
        <v>eksam (eristav hindamine)</v>
      </c>
      <c r="AX424" s="17">
        <f>VLOOKUP(AR:AR,hinded_abi!A:D,4,0)</f>
        <v>0</v>
      </c>
      <c r="AY424" s="26" t="str">
        <f t="shared" si="12"/>
        <v xml:space="preserve"> </v>
      </c>
      <c r="AZ424" s="27">
        <f t="shared" si="13"/>
        <v>0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2" t="str">
        <f>VLOOKUP(AS425,dummy_oppeained!B:D,3,0)</f>
        <v>hindeline arvestus (eristav hindamine)</v>
      </c>
      <c r="AX425" s="17">
        <f>VLOOKUP(AR:AR,hinded_abi!A:D,4,0)</f>
        <v>0</v>
      </c>
      <c r="AY425" s="26" t="str">
        <f t="shared" si="12"/>
        <v xml:space="preserve"> </v>
      </c>
      <c r="AZ425" s="27">
        <f t="shared" si="13"/>
        <v>0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2" t="str">
        <f>VLOOKUP(AS426,dummy_oppeained!B:D,3,0)</f>
        <v>arvestus (mitteeristav)</v>
      </c>
      <c r="AX426" s="17" t="str">
        <f>VLOOKUP(AR:AR,hinded_abi!A:D,4,0)</f>
        <v>NULL</v>
      </c>
      <c r="AY426" s="26" t="str">
        <f t="shared" si="12"/>
        <v xml:space="preserve"> </v>
      </c>
      <c r="AZ426" s="27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2" t="str">
        <f>VLOOKUP(AS427,dummy_oppeained!B:D,3,0)</f>
        <v>arvestus (mitteeristav)</v>
      </c>
      <c r="AX427" s="17" t="str">
        <f>VLOOKUP(AR:AR,hinded_abi!A:D,4,0)</f>
        <v>NULL</v>
      </c>
      <c r="AY427" s="26" t="str">
        <f t="shared" si="12"/>
        <v xml:space="preserve"> </v>
      </c>
      <c r="AZ427" s="27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2" t="str">
        <f>VLOOKUP(AS428,dummy_oppeained!B:D,3,0)</f>
        <v>arvestus (mitteeristav)</v>
      </c>
      <c r="AX428" s="17">
        <f>VLOOKUP(AR:AR,hinded_abi!A:D,4,0)</f>
        <v>0</v>
      </c>
      <c r="AY428" s="26" t="str">
        <f t="shared" si="12"/>
        <v xml:space="preserve"> </v>
      </c>
      <c r="AZ428" s="27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2" t="str">
        <f>VLOOKUP(AS429,dummy_oppeained!B:D,3,0)</f>
        <v>hindeline arvestus (eristav hindamine)</v>
      </c>
      <c r="AX429" s="17">
        <f>VLOOKUP(AR:AR,hinded_abi!A:D,4,0)</f>
        <v>4</v>
      </c>
      <c r="AY429" s="26" t="str">
        <f t="shared" si="12"/>
        <v xml:space="preserve"> </v>
      </c>
      <c r="AZ429" s="27">
        <f t="shared" si="13"/>
        <v>0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2" t="str">
        <f>VLOOKUP(AS430,dummy_oppeained!B:D,3,0)</f>
        <v>hindeline arvestus (eristav hindamine)</v>
      </c>
      <c r="AX430" s="17">
        <f>VLOOKUP(AR:AR,hinded_abi!A:D,4,0)</f>
        <v>4</v>
      </c>
      <c r="AY430" s="26" t="str">
        <f t="shared" si="12"/>
        <v xml:space="preserve"> </v>
      </c>
      <c r="AZ430" s="27">
        <f t="shared" si="13"/>
        <v>0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2" t="str">
        <f>VLOOKUP(AS431,dummy_oppeained!B:D,3,0)</f>
        <v>hindeline arvestus (eristav hindamine)</v>
      </c>
      <c r="AX431" s="17">
        <f>VLOOKUP(AR:AR,hinded_abi!A:D,4,0)</f>
        <v>4</v>
      </c>
      <c r="AY431" s="26" t="str">
        <f t="shared" si="12"/>
        <v xml:space="preserve"> </v>
      </c>
      <c r="AZ431" s="27">
        <f t="shared" si="13"/>
        <v>0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2" t="str">
        <f>VLOOKUP(AS432,dummy_oppeained!B:D,3,0)</f>
        <v>hindeline arvestus (eristav hindamine)</v>
      </c>
      <c r="AX432" s="17">
        <f>VLOOKUP(AR:AR,hinded_abi!A:D,4,0)</f>
        <v>0</v>
      </c>
      <c r="AY432" s="26" t="str">
        <f t="shared" si="12"/>
        <v xml:space="preserve"> </v>
      </c>
      <c r="AZ432" s="27">
        <f t="shared" si="13"/>
        <v>0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2" t="str">
        <f>VLOOKUP(AS433,dummy_oppeained!B:D,3,0)</f>
        <v>arvestus (mitteeristav)</v>
      </c>
      <c r="AX433" s="17" t="str">
        <f>VLOOKUP(AR:AR,hinded_abi!A:D,4,0)</f>
        <v>NULL</v>
      </c>
      <c r="AY433" s="26" t="str">
        <f t="shared" si="12"/>
        <v xml:space="preserve"> </v>
      </c>
      <c r="AZ433" s="27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2" t="str">
        <f>VLOOKUP(AS434,dummy_oppeained!B:D,3,0)</f>
        <v>eksam (eristav hindamine)</v>
      </c>
      <c r="AX434" s="17">
        <f>VLOOKUP(AR:AR,hinded_abi!A:D,4,0)</f>
        <v>2</v>
      </c>
      <c r="AY434" s="26" t="str">
        <f t="shared" si="12"/>
        <v xml:space="preserve"> </v>
      </c>
      <c r="AZ434" s="27">
        <f t="shared" si="13"/>
        <v>0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2" t="str">
        <f>VLOOKUP(AS435,dummy_oppeained!B:D,3,0)</f>
        <v>eksam (eristav hindamine)</v>
      </c>
      <c r="AX435" s="17">
        <f>VLOOKUP(AR:AR,hinded_abi!A:D,4,0)</f>
        <v>5</v>
      </c>
      <c r="AY435" s="26" t="str">
        <f t="shared" si="12"/>
        <v xml:space="preserve"> </v>
      </c>
      <c r="AZ435" s="27">
        <f t="shared" si="13"/>
        <v>0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2" t="str">
        <f>VLOOKUP(AS436,dummy_oppeained!B:D,3,0)</f>
        <v>hindeline arvestus (eristav hindamine)</v>
      </c>
      <c r="AX436" s="17">
        <f>VLOOKUP(AR:AR,hinded_abi!A:D,4,0)</f>
        <v>4</v>
      </c>
      <c r="AY436" s="26" t="str">
        <f t="shared" si="12"/>
        <v xml:space="preserve"> </v>
      </c>
      <c r="AZ436" s="27">
        <f t="shared" si="13"/>
        <v>0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2" t="str">
        <f>VLOOKUP(AS437,dummy_oppeained!B:D,3,0)</f>
        <v>hindeline arvestus (eristav hindamine)</v>
      </c>
      <c r="AX437" s="17">
        <f>VLOOKUP(AR:AR,hinded_abi!A:D,4,0)</f>
        <v>0</v>
      </c>
      <c r="AY437" s="26" t="str">
        <f t="shared" si="12"/>
        <v xml:space="preserve"> </v>
      </c>
      <c r="AZ437" s="27">
        <f t="shared" si="13"/>
        <v>0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2" t="str">
        <f>VLOOKUP(AS438,dummy_oppeained!B:D,3,0)</f>
        <v>arvestus (mitteeristav)</v>
      </c>
      <c r="AX438" s="17">
        <f>VLOOKUP(AR:AR,hinded_abi!A:D,4,0)</f>
        <v>0</v>
      </c>
      <c r="AY438" s="26" t="str">
        <f t="shared" si="12"/>
        <v xml:space="preserve"> </v>
      </c>
      <c r="AZ438" s="27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2" t="str">
        <f>VLOOKUP(AS439,dummy_oppeained!B:D,3,0)</f>
        <v>hindeline arvestus (eristav hindamine)</v>
      </c>
      <c r="AX439" s="17">
        <f>VLOOKUP(AR:AR,hinded_abi!A:D,4,0)</f>
        <v>0</v>
      </c>
      <c r="AY439" s="26" t="str">
        <f t="shared" si="12"/>
        <v xml:space="preserve"> </v>
      </c>
      <c r="AZ439" s="27">
        <f t="shared" si="13"/>
        <v>0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2" t="str">
        <f>VLOOKUP(AS440,dummy_oppeained!B:D,3,0)</f>
        <v>arvestus (mitteeristav)</v>
      </c>
      <c r="AX440" s="17" t="str">
        <f>VLOOKUP(AR:AR,hinded_abi!A:D,4,0)</f>
        <v>NULL</v>
      </c>
      <c r="AY440" s="26" t="str">
        <f t="shared" si="12"/>
        <v xml:space="preserve"> </v>
      </c>
      <c r="AZ440" s="27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2" t="str">
        <f>VLOOKUP(AS441,dummy_oppeained!B:D,3,0)</f>
        <v>arvestus (mitteeristav)</v>
      </c>
      <c r="AX441" s="17" t="str">
        <f>VLOOKUP(AR:AR,hinded_abi!A:D,4,0)</f>
        <v>NULL</v>
      </c>
      <c r="AY441" s="26" t="str">
        <f t="shared" si="12"/>
        <v xml:space="preserve"> </v>
      </c>
      <c r="AZ441" s="27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2" t="str">
        <f>VLOOKUP(AS442,dummy_oppeained!B:D,3,0)</f>
        <v>arvestus (mitteeristav)</v>
      </c>
      <c r="AX442" s="17">
        <f>VLOOKUP(AR:AR,hinded_abi!A:D,4,0)</f>
        <v>0</v>
      </c>
      <c r="AY442" s="26" t="str">
        <f t="shared" si="12"/>
        <v xml:space="preserve"> </v>
      </c>
      <c r="AZ442" s="27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2" t="str">
        <f>VLOOKUP(AS443,dummy_oppeained!B:D,3,0)</f>
        <v>hindeline arvestus (eristav hindamine)</v>
      </c>
      <c r="AX443" s="17">
        <f>VLOOKUP(AR:AR,hinded_abi!A:D,4,0)</f>
        <v>1</v>
      </c>
      <c r="AY443" s="26" t="str">
        <f t="shared" si="12"/>
        <v xml:space="preserve"> </v>
      </c>
      <c r="AZ443" s="27">
        <f t="shared" si="13"/>
        <v>0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2" t="str">
        <f>VLOOKUP(AS444,dummy_oppeained!B:D,3,0)</f>
        <v>hindeline arvestus (eristav hindamine)</v>
      </c>
      <c r="AX444" s="17">
        <f>VLOOKUP(AR:AR,hinded_abi!A:D,4,0)</f>
        <v>0</v>
      </c>
      <c r="AY444" s="26" t="str">
        <f t="shared" si="12"/>
        <v xml:space="preserve"> </v>
      </c>
      <c r="AZ444" s="27">
        <f t="shared" si="13"/>
        <v>0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2" t="str">
        <f>VLOOKUP(AS445,dummy_oppeained!B:D,3,0)</f>
        <v>arvestus (mitteeristav)</v>
      </c>
      <c r="AX445" s="17" t="str">
        <f>VLOOKUP(AR:AR,hinded_abi!A:D,4,0)</f>
        <v>NULL</v>
      </c>
      <c r="AY445" s="26" t="str">
        <f t="shared" si="12"/>
        <v xml:space="preserve"> </v>
      </c>
      <c r="AZ445" s="27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2" t="str">
        <f>VLOOKUP(AS446,dummy_oppeained!B:D,3,0)</f>
        <v>hindeline arvestus (eristav hindamine)</v>
      </c>
      <c r="AX446" s="17">
        <f>VLOOKUP(AR:AR,hinded_abi!A:D,4,0)</f>
        <v>0</v>
      </c>
      <c r="AY446" s="26" t="str">
        <f t="shared" si="12"/>
        <v xml:space="preserve"> </v>
      </c>
      <c r="AZ446" s="27">
        <f t="shared" si="13"/>
        <v>0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2" t="str">
        <f>VLOOKUP(AS447,dummy_oppeained!B:D,3,0)</f>
        <v>eksam (eristav hindamine)</v>
      </c>
      <c r="AX447" s="17">
        <f>VLOOKUP(AR:AR,hinded_abi!A:D,4,0)</f>
        <v>2</v>
      </c>
      <c r="AY447" s="26" t="str">
        <f t="shared" si="12"/>
        <v xml:space="preserve"> </v>
      </c>
      <c r="AZ447" s="27">
        <f t="shared" si="13"/>
        <v>0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2" t="str">
        <f>VLOOKUP(AS448,dummy_oppeained!B:D,3,0)</f>
        <v>eksam (eristav hindamine)</v>
      </c>
      <c r="AX448" s="17">
        <f>VLOOKUP(AR:AR,hinded_abi!A:D,4,0)</f>
        <v>3</v>
      </c>
      <c r="AY448" s="26" t="str">
        <f t="shared" si="12"/>
        <v xml:space="preserve"> </v>
      </c>
      <c r="AZ448" s="27">
        <f t="shared" si="13"/>
        <v>0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2" t="str">
        <f>VLOOKUP(AS449,dummy_oppeained!B:D,3,0)</f>
        <v>arvestus (mitteeristav)</v>
      </c>
      <c r="AX449" s="17" t="str">
        <f>VLOOKUP(AR:AR,hinded_abi!A:D,4,0)</f>
        <v>NULL</v>
      </c>
      <c r="AY449" s="26" t="str">
        <f t="shared" si="12"/>
        <v xml:space="preserve"> </v>
      </c>
      <c r="AZ449" s="27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2" t="str">
        <f>VLOOKUP(AS450,dummy_oppeained!B:D,3,0)</f>
        <v>arvestus (mitteeristav)</v>
      </c>
      <c r="AX450" s="17" t="str">
        <f>VLOOKUP(AR:AR,hinded_abi!A:D,4,0)</f>
        <v>NULL</v>
      </c>
      <c r="AY450" s="26" t="str">
        <f t="shared" si="12"/>
        <v xml:space="preserve"> </v>
      </c>
      <c r="AZ450" s="27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2" t="str">
        <f>VLOOKUP(AS451,dummy_oppeained!B:D,3,0)</f>
        <v>eksam (eristav hindamine)</v>
      </c>
      <c r="AX451" s="17">
        <f>VLOOKUP(AR:AR,hinded_abi!A:D,4,0)</f>
        <v>1</v>
      </c>
      <c r="AY451" s="26" t="str">
        <f t="shared" ref="AY451:AY514" si="14">IF(AW451="eristav",AV451*AX451," ")</f>
        <v xml:space="preserve"> </v>
      </c>
      <c r="AZ451" s="27">
        <f t="shared" ref="AZ451:AZ514" si="15">IF(AW451="eristav",AV451,0)</f>
        <v>0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2" t="str">
        <f>VLOOKUP(AS452,dummy_oppeained!B:D,3,0)</f>
        <v>arvestus (mitteeristav)</v>
      </c>
      <c r="AX452" s="17" t="str">
        <f>VLOOKUP(AR:AR,hinded_abi!A:D,4,0)</f>
        <v>NULL</v>
      </c>
      <c r="AY452" s="26" t="str">
        <f t="shared" si="14"/>
        <v xml:space="preserve"> </v>
      </c>
      <c r="AZ452" s="27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2" t="str">
        <f>VLOOKUP(AS453,dummy_oppeained!B:D,3,0)</f>
        <v>hindeline arvestus (eristav hindamine)</v>
      </c>
      <c r="AX453" s="17">
        <f>VLOOKUP(AR:AR,hinded_abi!A:D,4,0)</f>
        <v>0</v>
      </c>
      <c r="AY453" s="26" t="str">
        <f t="shared" si="14"/>
        <v xml:space="preserve"> </v>
      </c>
      <c r="AZ453" s="27">
        <f t="shared" si="15"/>
        <v>0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2" t="str">
        <f>VLOOKUP(AS454,dummy_oppeained!B:D,3,0)</f>
        <v>arvestus (mitteeristav)</v>
      </c>
      <c r="AX454" s="17">
        <f>VLOOKUP(AR:AR,hinded_abi!A:D,4,0)</f>
        <v>0</v>
      </c>
      <c r="AY454" s="26" t="str">
        <f t="shared" si="14"/>
        <v xml:space="preserve"> </v>
      </c>
      <c r="AZ454" s="27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2" t="str">
        <f>VLOOKUP(AS455,dummy_oppeained!B:D,3,0)</f>
        <v>arvestus (mitteeristav)</v>
      </c>
      <c r="AX455" s="17" t="str">
        <f>VLOOKUP(AR:AR,hinded_abi!A:D,4,0)</f>
        <v>NULL</v>
      </c>
      <c r="AY455" s="26" t="str">
        <f t="shared" si="14"/>
        <v xml:space="preserve"> </v>
      </c>
      <c r="AZ455" s="27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2" t="str">
        <f>VLOOKUP(AS456,dummy_oppeained!B:D,3,0)</f>
        <v>hindeline arvestus (eristav hindamine)</v>
      </c>
      <c r="AX456" s="17">
        <f>VLOOKUP(AR:AR,hinded_abi!A:D,4,0)</f>
        <v>0</v>
      </c>
      <c r="AY456" s="26" t="str">
        <f t="shared" si="14"/>
        <v xml:space="preserve"> </v>
      </c>
      <c r="AZ456" s="27">
        <f t="shared" si="15"/>
        <v>0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2" t="str">
        <f>VLOOKUP(AS457,dummy_oppeained!B:D,3,0)</f>
        <v>hindeline arvestus (eristav hindamine)</v>
      </c>
      <c r="AX457" s="17">
        <f>VLOOKUP(AR:AR,hinded_abi!A:D,4,0)</f>
        <v>5</v>
      </c>
      <c r="AY457" s="26" t="str">
        <f t="shared" si="14"/>
        <v xml:space="preserve"> </v>
      </c>
      <c r="AZ457" s="27">
        <f t="shared" si="15"/>
        <v>0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2" t="str">
        <f>VLOOKUP(AS458,dummy_oppeained!B:D,3,0)</f>
        <v>arvestus (mitteeristav)</v>
      </c>
      <c r="AX458" s="17" t="str">
        <f>VLOOKUP(AR:AR,hinded_abi!A:D,4,0)</f>
        <v>NULL</v>
      </c>
      <c r="AY458" s="26" t="str">
        <f t="shared" si="14"/>
        <v xml:space="preserve"> </v>
      </c>
      <c r="AZ458" s="27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2" t="str">
        <f>VLOOKUP(AS459,dummy_oppeained!B:D,3,0)</f>
        <v>arvestus (mitteeristav)</v>
      </c>
      <c r="AX459" s="17" t="str">
        <f>VLOOKUP(AR:AR,hinded_abi!A:D,4,0)</f>
        <v>NULL</v>
      </c>
      <c r="AY459" s="26" t="str">
        <f t="shared" si="14"/>
        <v xml:space="preserve"> </v>
      </c>
      <c r="AZ459" s="27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2" t="str">
        <f>VLOOKUP(AS460,dummy_oppeained!B:D,3,0)</f>
        <v>arvestus (mitteeristav)</v>
      </c>
      <c r="AX460" s="17" t="str">
        <f>VLOOKUP(AR:AR,hinded_abi!A:D,4,0)</f>
        <v>NULL</v>
      </c>
      <c r="AY460" s="26" t="str">
        <f t="shared" si="14"/>
        <v xml:space="preserve"> </v>
      </c>
      <c r="AZ460" s="27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2" t="str">
        <f>VLOOKUP(AS461,dummy_oppeained!B:D,3,0)</f>
        <v>eksam (eristav hindamine)</v>
      </c>
      <c r="AX461" s="17">
        <f>VLOOKUP(AR:AR,hinded_abi!A:D,4,0)</f>
        <v>0</v>
      </c>
      <c r="AY461" s="26" t="str">
        <f t="shared" si="14"/>
        <v xml:space="preserve"> </v>
      </c>
      <c r="AZ461" s="27">
        <f t="shared" si="15"/>
        <v>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2" t="str">
        <f>VLOOKUP(AS462,dummy_oppeained!B:D,3,0)</f>
        <v>hindeline arvestus (eristav hindamine)</v>
      </c>
      <c r="AX462" s="17">
        <f>VLOOKUP(AR:AR,hinded_abi!A:D,4,0)</f>
        <v>1</v>
      </c>
      <c r="AY462" s="26" t="str">
        <f t="shared" si="14"/>
        <v xml:space="preserve"> </v>
      </c>
      <c r="AZ462" s="27">
        <f t="shared" si="15"/>
        <v>0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2" t="str">
        <f>VLOOKUP(AS463,dummy_oppeained!B:D,3,0)</f>
        <v>arvestus (mitteeristav)</v>
      </c>
      <c r="AX463" s="17" t="str">
        <f>VLOOKUP(AR:AR,hinded_abi!A:D,4,0)</f>
        <v>NULL</v>
      </c>
      <c r="AY463" s="26" t="str">
        <f t="shared" si="14"/>
        <v xml:space="preserve"> </v>
      </c>
      <c r="AZ463" s="27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2" t="str">
        <f>VLOOKUP(AS464,dummy_oppeained!B:D,3,0)</f>
        <v>arvestus (mitteeristav)</v>
      </c>
      <c r="AX464" s="17" t="str">
        <f>VLOOKUP(AR:AR,hinded_abi!A:D,4,0)</f>
        <v>NULL</v>
      </c>
      <c r="AY464" s="26" t="str">
        <f t="shared" si="14"/>
        <v xml:space="preserve"> </v>
      </c>
      <c r="AZ464" s="27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2" t="str">
        <f>VLOOKUP(AS465,dummy_oppeained!B:D,3,0)</f>
        <v>hindeline arvestus (eristav hindamine)</v>
      </c>
      <c r="AX465" s="17">
        <f>VLOOKUP(AR:AR,hinded_abi!A:D,4,0)</f>
        <v>1</v>
      </c>
      <c r="AY465" s="26" t="str">
        <f t="shared" si="14"/>
        <v xml:space="preserve"> </v>
      </c>
      <c r="AZ465" s="27">
        <f t="shared" si="15"/>
        <v>0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2" t="str">
        <f>VLOOKUP(AS466,dummy_oppeained!B:D,3,0)</f>
        <v>hindeline arvestus (eristav hindamine)</v>
      </c>
      <c r="AX466" s="17">
        <f>VLOOKUP(AR:AR,hinded_abi!A:D,4,0)</f>
        <v>1</v>
      </c>
      <c r="AY466" s="26" t="str">
        <f t="shared" si="14"/>
        <v xml:space="preserve"> </v>
      </c>
      <c r="AZ466" s="27">
        <f t="shared" si="15"/>
        <v>0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2" t="str">
        <f>VLOOKUP(AS467,dummy_oppeained!B:D,3,0)</f>
        <v>arvestus (mitteeristav)</v>
      </c>
      <c r="AX467" s="17" t="str">
        <f>VLOOKUP(AR:AR,hinded_abi!A:D,4,0)</f>
        <v>NULL</v>
      </c>
      <c r="AY467" s="26" t="str">
        <f t="shared" si="14"/>
        <v xml:space="preserve"> </v>
      </c>
      <c r="AZ467" s="27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2" t="str">
        <f>VLOOKUP(AS468,dummy_oppeained!B:D,3,0)</f>
        <v>arvestus (mitteeristav)</v>
      </c>
      <c r="AX468" s="17" t="str">
        <f>VLOOKUP(AR:AR,hinded_abi!A:D,4,0)</f>
        <v>NULL</v>
      </c>
      <c r="AY468" s="26" t="str">
        <f t="shared" si="14"/>
        <v xml:space="preserve"> </v>
      </c>
      <c r="AZ468" s="27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2" t="str">
        <f>VLOOKUP(AS469,dummy_oppeained!B:D,3,0)</f>
        <v>hindeline arvestus (eristav hindamine)</v>
      </c>
      <c r="AX469" s="17">
        <f>VLOOKUP(AR:AR,hinded_abi!A:D,4,0)</f>
        <v>5</v>
      </c>
      <c r="AY469" s="26" t="str">
        <f t="shared" si="14"/>
        <v xml:space="preserve"> </v>
      </c>
      <c r="AZ469" s="27">
        <f t="shared" si="15"/>
        <v>0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2" t="str">
        <f>VLOOKUP(AS470,dummy_oppeained!B:D,3,0)</f>
        <v>eksam (eristav hindamine)</v>
      </c>
      <c r="AX470" s="17">
        <f>VLOOKUP(AR:AR,hinded_abi!A:D,4,0)</f>
        <v>2</v>
      </c>
      <c r="AY470" s="26" t="str">
        <f t="shared" si="14"/>
        <v xml:space="preserve"> </v>
      </c>
      <c r="AZ470" s="27">
        <f t="shared" si="15"/>
        <v>0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2" t="str">
        <f>VLOOKUP(AS471,dummy_oppeained!B:D,3,0)</f>
        <v>arvestus (mitteeristav)</v>
      </c>
      <c r="AX471" s="17" t="str">
        <f>VLOOKUP(AR:AR,hinded_abi!A:D,4,0)</f>
        <v>NULL</v>
      </c>
      <c r="AY471" s="26" t="str">
        <f t="shared" si="14"/>
        <v xml:space="preserve"> </v>
      </c>
      <c r="AZ471" s="27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2" t="str">
        <f>VLOOKUP(AS472,dummy_oppeained!B:D,3,0)</f>
        <v>hindeline arvestus (eristav hindamine)</v>
      </c>
      <c r="AX472" s="17">
        <f>VLOOKUP(AR:AR,hinded_abi!A:D,4,0)</f>
        <v>0</v>
      </c>
      <c r="AY472" s="26" t="str">
        <f t="shared" si="14"/>
        <v xml:space="preserve"> </v>
      </c>
      <c r="AZ472" s="27">
        <f t="shared" si="15"/>
        <v>0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2" t="str">
        <f>VLOOKUP(AS473,dummy_oppeained!B:D,3,0)</f>
        <v>arvestus (mitteeristav)</v>
      </c>
      <c r="AX473" s="17" t="str">
        <f>VLOOKUP(AR:AR,hinded_abi!A:D,4,0)</f>
        <v>NULL</v>
      </c>
      <c r="AY473" s="26" t="str">
        <f t="shared" si="14"/>
        <v xml:space="preserve"> </v>
      </c>
      <c r="AZ473" s="27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2" t="str">
        <f>VLOOKUP(AS474,dummy_oppeained!B:D,3,0)</f>
        <v>arvestus (mitteeristav)</v>
      </c>
      <c r="AX474" s="17" t="str">
        <f>VLOOKUP(AR:AR,hinded_abi!A:D,4,0)</f>
        <v>NULL</v>
      </c>
      <c r="AY474" s="26" t="str">
        <f t="shared" si="14"/>
        <v xml:space="preserve"> </v>
      </c>
      <c r="AZ474" s="27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2" t="str">
        <f>VLOOKUP(AS475,dummy_oppeained!B:D,3,0)</f>
        <v>eksam (eristav hindamine)</v>
      </c>
      <c r="AX475" s="17">
        <f>VLOOKUP(AR:AR,hinded_abi!A:D,4,0)</f>
        <v>4</v>
      </c>
      <c r="AY475" s="26" t="str">
        <f t="shared" si="14"/>
        <v xml:space="preserve"> </v>
      </c>
      <c r="AZ475" s="27">
        <f t="shared" si="15"/>
        <v>0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2" t="str">
        <f>VLOOKUP(AS476,dummy_oppeained!B:D,3,0)</f>
        <v>arvestus (mitteeristav)</v>
      </c>
      <c r="AX476" s="17" t="str">
        <f>VLOOKUP(AR:AR,hinded_abi!A:D,4,0)</f>
        <v>NULL</v>
      </c>
      <c r="AY476" s="26" t="str">
        <f t="shared" si="14"/>
        <v xml:space="preserve"> </v>
      </c>
      <c r="AZ476" s="27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2" t="str">
        <f>VLOOKUP(AS477,dummy_oppeained!B:D,3,0)</f>
        <v>hindeline arvestus (eristav hindamine)</v>
      </c>
      <c r="AX477" s="17">
        <f>VLOOKUP(AR:AR,hinded_abi!A:D,4,0)</f>
        <v>3</v>
      </c>
      <c r="AY477" s="26" t="str">
        <f t="shared" si="14"/>
        <v xml:space="preserve"> </v>
      </c>
      <c r="AZ477" s="27">
        <f t="shared" si="15"/>
        <v>0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2" t="str">
        <f>VLOOKUP(AS478,dummy_oppeained!B:D,3,0)</f>
        <v>hindeline arvestus (eristav hindamine)</v>
      </c>
      <c r="AX478" s="17">
        <f>VLOOKUP(AR:AR,hinded_abi!A:D,4,0)</f>
        <v>0</v>
      </c>
      <c r="AY478" s="26" t="str">
        <f t="shared" si="14"/>
        <v xml:space="preserve"> </v>
      </c>
      <c r="AZ478" s="27">
        <f t="shared" si="15"/>
        <v>0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2" t="str">
        <f>VLOOKUP(AS479,dummy_oppeained!B:D,3,0)</f>
        <v>hindeline arvestus (eristav hindamine)</v>
      </c>
      <c r="AX479" s="17">
        <f>VLOOKUP(AR:AR,hinded_abi!A:D,4,0)</f>
        <v>5</v>
      </c>
      <c r="AY479" s="26" t="str">
        <f t="shared" si="14"/>
        <v xml:space="preserve"> </v>
      </c>
      <c r="AZ479" s="27">
        <f t="shared" si="15"/>
        <v>0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2" t="str">
        <f>VLOOKUP(AS480,dummy_oppeained!B:D,3,0)</f>
        <v>eksam (eristav hindamine)</v>
      </c>
      <c r="AX480" s="17">
        <f>VLOOKUP(AR:AR,hinded_abi!A:D,4,0)</f>
        <v>3</v>
      </c>
      <c r="AY480" s="26" t="str">
        <f t="shared" si="14"/>
        <v xml:space="preserve"> </v>
      </c>
      <c r="AZ480" s="27">
        <f t="shared" si="15"/>
        <v>0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2" t="str">
        <f>VLOOKUP(AS481,dummy_oppeained!B:D,3,0)</f>
        <v>arvestus (mitteeristav)</v>
      </c>
      <c r="AX481" s="17">
        <f>VLOOKUP(AR:AR,hinded_abi!A:D,4,0)</f>
        <v>0</v>
      </c>
      <c r="AY481" s="26" t="str">
        <f t="shared" si="14"/>
        <v xml:space="preserve"> </v>
      </c>
      <c r="AZ481" s="27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2" t="str">
        <f>VLOOKUP(AS482,dummy_oppeained!B:D,3,0)</f>
        <v>arvestus (mitteeristav)</v>
      </c>
      <c r="AX482" s="17" t="str">
        <f>VLOOKUP(AR:AR,hinded_abi!A:D,4,0)</f>
        <v>NULL</v>
      </c>
      <c r="AY482" s="26" t="str">
        <f t="shared" si="14"/>
        <v xml:space="preserve"> </v>
      </c>
      <c r="AZ482" s="27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2" t="str">
        <f>VLOOKUP(AS483,dummy_oppeained!B:D,3,0)</f>
        <v>arvestus (mitteeristav)</v>
      </c>
      <c r="AX483" s="17">
        <f>VLOOKUP(AR:AR,hinded_abi!A:D,4,0)</f>
        <v>0</v>
      </c>
      <c r="AY483" s="26" t="str">
        <f t="shared" si="14"/>
        <v xml:space="preserve"> </v>
      </c>
      <c r="AZ483" s="27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2" t="str">
        <f>VLOOKUP(AS484,dummy_oppeained!B:D,3,0)</f>
        <v>arvestus (mitteeristav)</v>
      </c>
      <c r="AX484" s="17" t="str">
        <f>VLOOKUP(AR:AR,hinded_abi!A:D,4,0)</f>
        <v>NULL</v>
      </c>
      <c r="AY484" s="26" t="str">
        <f t="shared" si="14"/>
        <v xml:space="preserve"> </v>
      </c>
      <c r="AZ484" s="27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2" t="str">
        <f>VLOOKUP(AS485,dummy_oppeained!B:D,3,0)</f>
        <v>arvestus (mitteeristav)</v>
      </c>
      <c r="AX485" s="17">
        <f>VLOOKUP(AR:AR,hinded_abi!A:D,4,0)</f>
        <v>0</v>
      </c>
      <c r="AY485" s="26" t="str">
        <f t="shared" si="14"/>
        <v xml:space="preserve"> </v>
      </c>
      <c r="AZ485" s="27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2" t="str">
        <f>VLOOKUP(AS486,dummy_oppeained!B:D,3,0)</f>
        <v>hindeline arvestus (eristav hindamine)</v>
      </c>
      <c r="AX486" s="17">
        <f>VLOOKUP(AR:AR,hinded_abi!A:D,4,0)</f>
        <v>2</v>
      </c>
      <c r="AY486" s="26" t="str">
        <f t="shared" si="14"/>
        <v xml:space="preserve"> </v>
      </c>
      <c r="AZ486" s="27">
        <f t="shared" si="15"/>
        <v>0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2" t="str">
        <f>VLOOKUP(AS487,dummy_oppeained!B:D,3,0)</f>
        <v>arvestus (mitteeristav)</v>
      </c>
      <c r="AX487" s="17" t="str">
        <f>VLOOKUP(AR:AR,hinded_abi!A:D,4,0)</f>
        <v>NULL</v>
      </c>
      <c r="AY487" s="26" t="str">
        <f t="shared" si="14"/>
        <v xml:space="preserve"> </v>
      </c>
      <c r="AZ487" s="27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2" t="str">
        <f>VLOOKUP(AS488,dummy_oppeained!B:D,3,0)</f>
        <v>arvestus (mitteeristav)</v>
      </c>
      <c r="AX488" s="17" t="str">
        <f>VLOOKUP(AR:AR,hinded_abi!A:D,4,0)</f>
        <v>NULL</v>
      </c>
      <c r="AY488" s="26" t="str">
        <f t="shared" si="14"/>
        <v xml:space="preserve"> </v>
      </c>
      <c r="AZ488" s="27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2" t="str">
        <f>VLOOKUP(AS489,dummy_oppeained!B:D,3,0)</f>
        <v>hindeline arvestus (eristav hindamine)</v>
      </c>
      <c r="AX489" s="17">
        <f>VLOOKUP(AR:AR,hinded_abi!A:D,4,0)</f>
        <v>2</v>
      </c>
      <c r="AY489" s="26" t="str">
        <f t="shared" si="14"/>
        <v xml:space="preserve"> </v>
      </c>
      <c r="AZ489" s="27">
        <f t="shared" si="15"/>
        <v>0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2" t="str">
        <f>VLOOKUP(AS490,dummy_oppeained!B:D,3,0)</f>
        <v>hindeline arvestus (eristav hindamine)</v>
      </c>
      <c r="AX490" s="17">
        <f>VLOOKUP(AR:AR,hinded_abi!A:D,4,0)</f>
        <v>0</v>
      </c>
      <c r="AY490" s="26" t="str">
        <f t="shared" si="14"/>
        <v xml:space="preserve"> </v>
      </c>
      <c r="AZ490" s="27">
        <f t="shared" si="15"/>
        <v>0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2" t="str">
        <f>VLOOKUP(AS491,dummy_oppeained!B:D,3,0)</f>
        <v>hindeline arvestus (eristav hindamine)</v>
      </c>
      <c r="AX491" s="17">
        <f>VLOOKUP(AR:AR,hinded_abi!A:D,4,0)</f>
        <v>5</v>
      </c>
      <c r="AY491" s="26" t="str">
        <f t="shared" si="14"/>
        <v xml:space="preserve"> </v>
      </c>
      <c r="AZ491" s="27">
        <f t="shared" si="15"/>
        <v>0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2" t="str">
        <f>VLOOKUP(AS492,dummy_oppeained!B:D,3,0)</f>
        <v>hindeline arvestus (eristav hindamine)</v>
      </c>
      <c r="AX492" s="17">
        <f>VLOOKUP(AR:AR,hinded_abi!A:D,4,0)</f>
        <v>0</v>
      </c>
      <c r="AY492" s="26" t="str">
        <f t="shared" si="14"/>
        <v xml:space="preserve"> </v>
      </c>
      <c r="AZ492" s="27">
        <f t="shared" si="15"/>
        <v>0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2" t="str">
        <f>VLOOKUP(AS493,dummy_oppeained!B:D,3,0)</f>
        <v>eksam (eristav hindamine)</v>
      </c>
      <c r="AX493" s="17">
        <f>VLOOKUP(AR:AR,hinded_abi!A:D,4,0)</f>
        <v>0</v>
      </c>
      <c r="AY493" s="26" t="str">
        <f t="shared" si="14"/>
        <v xml:space="preserve"> </v>
      </c>
      <c r="AZ493" s="27">
        <f t="shared" si="15"/>
        <v>0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2" t="str">
        <f>VLOOKUP(AS494,dummy_oppeained!B:D,3,0)</f>
        <v>hindeline arvestus (eristav hindamine)</v>
      </c>
      <c r="AX494" s="17">
        <f>VLOOKUP(AR:AR,hinded_abi!A:D,4,0)</f>
        <v>5</v>
      </c>
      <c r="AY494" s="26" t="str">
        <f t="shared" si="14"/>
        <v xml:space="preserve"> </v>
      </c>
      <c r="AZ494" s="27">
        <f t="shared" si="15"/>
        <v>0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2" t="str">
        <f>VLOOKUP(AS495,dummy_oppeained!B:D,3,0)</f>
        <v>hindeline arvestus (eristav hindamine)</v>
      </c>
      <c r="AX495" s="17">
        <f>VLOOKUP(AR:AR,hinded_abi!A:D,4,0)</f>
        <v>0</v>
      </c>
      <c r="AY495" s="26" t="str">
        <f t="shared" si="14"/>
        <v xml:space="preserve"> </v>
      </c>
      <c r="AZ495" s="27">
        <f t="shared" si="15"/>
        <v>0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2" t="str">
        <f>VLOOKUP(AS496,dummy_oppeained!B:D,3,0)</f>
        <v>arvestus (mitteeristav)</v>
      </c>
      <c r="AX496" s="17">
        <f>VLOOKUP(AR:AR,hinded_abi!A:D,4,0)</f>
        <v>0</v>
      </c>
      <c r="AY496" s="26" t="str">
        <f t="shared" si="14"/>
        <v xml:space="preserve"> </v>
      </c>
      <c r="AZ496" s="27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2" t="str">
        <f>VLOOKUP(AS497,dummy_oppeained!B:D,3,0)</f>
        <v>arvestus (mitteeristav)</v>
      </c>
      <c r="AX497" s="17" t="str">
        <f>VLOOKUP(AR:AR,hinded_abi!A:D,4,0)</f>
        <v>NULL</v>
      </c>
      <c r="AY497" s="26" t="str">
        <f t="shared" si="14"/>
        <v xml:space="preserve"> </v>
      </c>
      <c r="AZ497" s="27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2" t="str">
        <f>VLOOKUP(AS498,dummy_oppeained!B:D,3,0)</f>
        <v>arvestus (mitteeristav)</v>
      </c>
      <c r="AX498" s="17" t="str">
        <f>VLOOKUP(AR:AR,hinded_abi!A:D,4,0)</f>
        <v>NULL</v>
      </c>
      <c r="AY498" s="26" t="str">
        <f t="shared" si="14"/>
        <v xml:space="preserve"> </v>
      </c>
      <c r="AZ498" s="27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2" t="str">
        <f>VLOOKUP(AS499,dummy_oppeained!B:D,3,0)</f>
        <v>arvestus (mitteeristav)</v>
      </c>
      <c r="AX499" s="17" t="str">
        <f>VLOOKUP(AR:AR,hinded_abi!A:D,4,0)</f>
        <v>NULL</v>
      </c>
      <c r="AY499" s="26" t="str">
        <f t="shared" si="14"/>
        <v xml:space="preserve"> </v>
      </c>
      <c r="AZ499" s="27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2" t="str">
        <f>VLOOKUP(AS500,dummy_oppeained!B:D,3,0)</f>
        <v>arvestus (mitteeristav)</v>
      </c>
      <c r="AX500" s="17" t="str">
        <f>VLOOKUP(AR:AR,hinded_abi!A:D,4,0)</f>
        <v>NULL</v>
      </c>
      <c r="AY500" s="26" t="str">
        <f t="shared" si="14"/>
        <v xml:space="preserve"> </v>
      </c>
      <c r="AZ500" s="27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2" t="str">
        <f>VLOOKUP(AS501,dummy_oppeained!B:D,3,0)</f>
        <v>hindeline arvestus (eristav hindamine)</v>
      </c>
      <c r="AX501" s="17">
        <f>VLOOKUP(AR:AR,hinded_abi!A:D,4,0)</f>
        <v>0</v>
      </c>
      <c r="AY501" s="26" t="str">
        <f t="shared" si="14"/>
        <v xml:space="preserve"> </v>
      </c>
      <c r="AZ501" s="27">
        <f t="shared" si="15"/>
        <v>0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2" t="str">
        <f>VLOOKUP(AS502,dummy_oppeained!B:D,3,0)</f>
        <v>arvestus (mitteeristav)</v>
      </c>
      <c r="AX502" s="17" t="str">
        <f>VLOOKUP(AR:AR,hinded_abi!A:D,4,0)</f>
        <v>NULL</v>
      </c>
      <c r="AY502" s="26" t="str">
        <f t="shared" si="14"/>
        <v xml:space="preserve"> </v>
      </c>
      <c r="AZ502" s="27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2" t="str">
        <f>VLOOKUP(AS503,dummy_oppeained!B:D,3,0)</f>
        <v>arvestus (mitteeristav)</v>
      </c>
      <c r="AX503" s="17" t="str">
        <f>VLOOKUP(AR:AR,hinded_abi!A:D,4,0)</f>
        <v>NULL</v>
      </c>
      <c r="AY503" s="26" t="str">
        <f t="shared" si="14"/>
        <v xml:space="preserve"> </v>
      </c>
      <c r="AZ503" s="27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2" t="str">
        <f>VLOOKUP(AS504,dummy_oppeained!B:D,3,0)</f>
        <v>hindeline arvestus (eristav hindamine)</v>
      </c>
      <c r="AX504" s="17">
        <f>VLOOKUP(AR:AR,hinded_abi!A:D,4,0)</f>
        <v>0</v>
      </c>
      <c r="AY504" s="26" t="str">
        <f t="shared" si="14"/>
        <v xml:space="preserve"> </v>
      </c>
      <c r="AZ504" s="27">
        <f t="shared" si="15"/>
        <v>0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2" t="str">
        <f>VLOOKUP(AS505,dummy_oppeained!B:D,3,0)</f>
        <v>eksam (eristav hindamine)</v>
      </c>
      <c r="AX505" s="17">
        <f>VLOOKUP(AR:AR,hinded_abi!A:D,4,0)</f>
        <v>2</v>
      </c>
      <c r="AY505" s="26" t="str">
        <f t="shared" si="14"/>
        <v xml:space="preserve"> </v>
      </c>
      <c r="AZ505" s="27">
        <f t="shared" si="15"/>
        <v>0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2" t="str">
        <f>VLOOKUP(AS506,dummy_oppeained!B:D,3,0)</f>
        <v>arvestus (mitteeristav)</v>
      </c>
      <c r="AX506" s="17" t="str">
        <f>VLOOKUP(AR:AR,hinded_abi!A:D,4,0)</f>
        <v>NULL</v>
      </c>
      <c r="AY506" s="26" t="str">
        <f t="shared" si="14"/>
        <v xml:space="preserve"> </v>
      </c>
      <c r="AZ506" s="27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2" t="str">
        <f>VLOOKUP(AS507,dummy_oppeained!B:D,3,0)</f>
        <v>hindeline arvestus (eristav hindamine)</v>
      </c>
      <c r="AX507" s="17">
        <f>VLOOKUP(AR:AR,hinded_abi!A:D,4,0)</f>
        <v>4</v>
      </c>
      <c r="AY507" s="26" t="str">
        <f t="shared" si="14"/>
        <v xml:space="preserve"> </v>
      </c>
      <c r="AZ507" s="27">
        <f t="shared" si="15"/>
        <v>0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2" t="str">
        <f>VLOOKUP(AS508,dummy_oppeained!B:D,3,0)</f>
        <v>arvestus (mitteeristav)</v>
      </c>
      <c r="AX508" s="17" t="str">
        <f>VLOOKUP(AR:AR,hinded_abi!A:D,4,0)</f>
        <v>NULL</v>
      </c>
      <c r="AY508" s="26" t="str">
        <f t="shared" si="14"/>
        <v xml:space="preserve"> </v>
      </c>
      <c r="AZ508" s="27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2" t="str">
        <f>VLOOKUP(AS509,dummy_oppeained!B:D,3,0)</f>
        <v>eksam (eristav hindamine)</v>
      </c>
      <c r="AX509" s="17">
        <f>VLOOKUP(AR:AR,hinded_abi!A:D,4,0)</f>
        <v>0</v>
      </c>
      <c r="AY509" s="26" t="str">
        <f t="shared" si="14"/>
        <v xml:space="preserve"> </v>
      </c>
      <c r="AZ509" s="27">
        <f t="shared" si="15"/>
        <v>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2" t="str">
        <f>VLOOKUP(AS510,dummy_oppeained!B:D,3,0)</f>
        <v>hindeline arvestus (eristav hindamine)</v>
      </c>
      <c r="AX510" s="17">
        <f>VLOOKUP(AR:AR,hinded_abi!A:D,4,0)</f>
        <v>5</v>
      </c>
      <c r="AY510" s="26" t="str">
        <f t="shared" si="14"/>
        <v xml:space="preserve"> </v>
      </c>
      <c r="AZ510" s="27">
        <f t="shared" si="15"/>
        <v>0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2" t="str">
        <f>VLOOKUP(AS511,dummy_oppeained!B:D,3,0)</f>
        <v>arvestus (mitteeristav)</v>
      </c>
      <c r="AX511" s="17" t="str">
        <f>VLOOKUP(AR:AR,hinded_abi!A:D,4,0)</f>
        <v>NULL</v>
      </c>
      <c r="AY511" s="26" t="str">
        <f t="shared" si="14"/>
        <v xml:space="preserve"> </v>
      </c>
      <c r="AZ511" s="27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2" t="str">
        <f>VLOOKUP(AS512,dummy_oppeained!B:D,3,0)</f>
        <v>hindeline arvestus (eristav hindamine)</v>
      </c>
      <c r="AX512" s="17">
        <f>VLOOKUP(AR:AR,hinded_abi!A:D,4,0)</f>
        <v>5</v>
      </c>
      <c r="AY512" s="26" t="str">
        <f t="shared" si="14"/>
        <v xml:space="preserve"> </v>
      </c>
      <c r="AZ512" s="27">
        <f t="shared" si="15"/>
        <v>0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2" t="str">
        <f>VLOOKUP(AS513,dummy_oppeained!B:D,3,0)</f>
        <v>eksam (eristav hindamine)</v>
      </c>
      <c r="AX513" s="17">
        <f>VLOOKUP(AR:AR,hinded_abi!A:D,4,0)</f>
        <v>0</v>
      </c>
      <c r="AY513" s="26" t="str">
        <f t="shared" si="14"/>
        <v xml:space="preserve"> </v>
      </c>
      <c r="AZ513" s="27">
        <f t="shared" si="15"/>
        <v>0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2" t="str">
        <f>VLOOKUP(AS514,dummy_oppeained!B:D,3,0)</f>
        <v>hindeline arvestus (eristav hindamine)</v>
      </c>
      <c r="AX514" s="17">
        <f>VLOOKUP(AR:AR,hinded_abi!A:D,4,0)</f>
        <v>0</v>
      </c>
      <c r="AY514" s="26" t="str">
        <f t="shared" si="14"/>
        <v xml:space="preserve"> </v>
      </c>
      <c r="AZ514" s="27">
        <f t="shared" si="15"/>
        <v>0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2" t="str">
        <f>VLOOKUP(AS515,dummy_oppeained!B:D,3,0)</f>
        <v>hindeline arvestus (eristav hindamine)</v>
      </c>
      <c r="AX515" s="17">
        <f>VLOOKUP(AR:AR,hinded_abi!A:D,4,0)</f>
        <v>0</v>
      </c>
      <c r="AY515" s="26" t="str">
        <f t="shared" ref="AY515:AY578" si="16">IF(AW515="eristav",AV515*AX515," ")</f>
        <v xml:space="preserve"> </v>
      </c>
      <c r="AZ515" s="27">
        <f t="shared" ref="AZ515:AZ578" si="17">IF(AW515="eristav",AV515,0)</f>
        <v>0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2" t="str">
        <f>VLOOKUP(AS516,dummy_oppeained!B:D,3,0)</f>
        <v>arvestus (mitteeristav)</v>
      </c>
      <c r="AX516" s="17">
        <f>VLOOKUP(AR:AR,hinded_abi!A:D,4,0)</f>
        <v>0</v>
      </c>
      <c r="AY516" s="26" t="str">
        <f t="shared" si="16"/>
        <v xml:space="preserve"> </v>
      </c>
      <c r="AZ516" s="27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2" t="str">
        <f>VLOOKUP(AS517,dummy_oppeained!B:D,3,0)</f>
        <v>arvestus (mitteeristav)</v>
      </c>
      <c r="AX517" s="17" t="str">
        <f>VLOOKUP(AR:AR,hinded_abi!A:D,4,0)</f>
        <v>NULL</v>
      </c>
      <c r="AY517" s="26" t="str">
        <f t="shared" si="16"/>
        <v xml:space="preserve"> </v>
      </c>
      <c r="AZ517" s="27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2" t="str">
        <f>VLOOKUP(AS518,dummy_oppeained!B:D,3,0)</f>
        <v>hindeline arvestus (eristav hindamine)</v>
      </c>
      <c r="AX518" s="17">
        <f>VLOOKUP(AR:AR,hinded_abi!A:D,4,0)</f>
        <v>4</v>
      </c>
      <c r="AY518" s="26" t="str">
        <f t="shared" si="16"/>
        <v xml:space="preserve"> </v>
      </c>
      <c r="AZ518" s="27">
        <f t="shared" si="17"/>
        <v>0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2" t="str">
        <f>VLOOKUP(AS519,dummy_oppeained!B:D,3,0)</f>
        <v>hindeline arvestus (eristav hindamine)</v>
      </c>
      <c r="AX519" s="17">
        <f>VLOOKUP(AR:AR,hinded_abi!A:D,4,0)</f>
        <v>3</v>
      </c>
      <c r="AY519" s="26" t="str">
        <f t="shared" si="16"/>
        <v xml:space="preserve"> </v>
      </c>
      <c r="AZ519" s="27">
        <f t="shared" si="17"/>
        <v>0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2" t="str">
        <f>VLOOKUP(AS520,dummy_oppeained!B:D,3,0)</f>
        <v>arvestus (mitteeristav)</v>
      </c>
      <c r="AX520" s="17" t="str">
        <f>VLOOKUP(AR:AR,hinded_abi!A:D,4,0)</f>
        <v>NULL</v>
      </c>
      <c r="AY520" s="26" t="str">
        <f t="shared" si="16"/>
        <v xml:space="preserve"> </v>
      </c>
      <c r="AZ520" s="27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2" t="str">
        <f>VLOOKUP(AS521,dummy_oppeained!B:D,3,0)</f>
        <v>hindeline arvestus (eristav hindamine)</v>
      </c>
      <c r="AX521" s="17">
        <f>VLOOKUP(AR:AR,hinded_abi!A:D,4,0)</f>
        <v>5</v>
      </c>
      <c r="AY521" s="26" t="str">
        <f t="shared" si="16"/>
        <v xml:space="preserve"> </v>
      </c>
      <c r="AZ521" s="27">
        <f t="shared" si="17"/>
        <v>0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2" t="str">
        <f>VLOOKUP(AS522,dummy_oppeained!B:D,3,0)</f>
        <v>arvestus (mitteeristav)</v>
      </c>
      <c r="AX522" s="17">
        <f>VLOOKUP(AR:AR,hinded_abi!A:D,4,0)</f>
        <v>0</v>
      </c>
      <c r="AY522" s="26" t="str">
        <f t="shared" si="16"/>
        <v xml:space="preserve"> </v>
      </c>
      <c r="AZ522" s="27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2" t="str">
        <f>VLOOKUP(AS523,dummy_oppeained!B:D,3,0)</f>
        <v>eksam (eristav hindamine)</v>
      </c>
      <c r="AX523" s="17">
        <f>VLOOKUP(AR:AR,hinded_abi!A:D,4,0)</f>
        <v>0</v>
      </c>
      <c r="AY523" s="26" t="str">
        <f t="shared" si="16"/>
        <v xml:space="preserve"> </v>
      </c>
      <c r="AZ523" s="27">
        <f t="shared" si="17"/>
        <v>0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2" t="str">
        <f>VLOOKUP(AS524,dummy_oppeained!B:D,3,0)</f>
        <v>eksam (eristav hindamine)</v>
      </c>
      <c r="AX524" s="17">
        <f>VLOOKUP(AR:AR,hinded_abi!A:D,4,0)</f>
        <v>0</v>
      </c>
      <c r="AY524" s="26" t="str">
        <f t="shared" si="16"/>
        <v xml:space="preserve"> </v>
      </c>
      <c r="AZ524" s="27">
        <f t="shared" si="17"/>
        <v>0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2" t="str">
        <f>VLOOKUP(AS525,dummy_oppeained!B:D,3,0)</f>
        <v>eksam (eristav hindamine)</v>
      </c>
      <c r="AX525" s="17">
        <f>VLOOKUP(AR:AR,hinded_abi!A:D,4,0)</f>
        <v>3</v>
      </c>
      <c r="AY525" s="26" t="str">
        <f t="shared" si="16"/>
        <v xml:space="preserve"> </v>
      </c>
      <c r="AZ525" s="27">
        <f t="shared" si="17"/>
        <v>0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2" t="str">
        <f>VLOOKUP(AS526,dummy_oppeained!B:D,3,0)</f>
        <v>arvestus (mitteeristav)</v>
      </c>
      <c r="AX526" s="17" t="str">
        <f>VLOOKUP(AR:AR,hinded_abi!A:D,4,0)</f>
        <v>NULL</v>
      </c>
      <c r="AY526" s="26" t="str">
        <f t="shared" si="16"/>
        <v xml:space="preserve"> </v>
      </c>
      <c r="AZ526" s="27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2" t="str">
        <f>VLOOKUP(AS527,dummy_oppeained!B:D,3,0)</f>
        <v>hindeline arvestus (eristav hindamine)</v>
      </c>
      <c r="AX527" s="17">
        <f>VLOOKUP(AR:AR,hinded_abi!A:D,4,0)</f>
        <v>4</v>
      </c>
      <c r="AY527" s="26" t="str">
        <f t="shared" si="16"/>
        <v xml:space="preserve"> </v>
      </c>
      <c r="AZ527" s="27">
        <f t="shared" si="17"/>
        <v>0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2" t="str">
        <f>VLOOKUP(AS528,dummy_oppeained!B:D,3,0)</f>
        <v>hindeline arvestus (eristav hindamine)</v>
      </c>
      <c r="AX528" s="17">
        <f>VLOOKUP(AR:AR,hinded_abi!A:D,4,0)</f>
        <v>5</v>
      </c>
      <c r="AY528" s="26" t="str">
        <f t="shared" si="16"/>
        <v xml:space="preserve"> </v>
      </c>
      <c r="AZ528" s="27">
        <f t="shared" si="17"/>
        <v>0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2" t="str">
        <f>VLOOKUP(AS529,dummy_oppeained!B:D,3,0)</f>
        <v>hindeline arvestus (eristav hindamine)</v>
      </c>
      <c r="AX529" s="17">
        <f>VLOOKUP(AR:AR,hinded_abi!A:D,4,0)</f>
        <v>4</v>
      </c>
      <c r="AY529" s="26" t="str">
        <f t="shared" si="16"/>
        <v xml:space="preserve"> </v>
      </c>
      <c r="AZ529" s="27">
        <f t="shared" si="17"/>
        <v>0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2" t="str">
        <f>VLOOKUP(AS530,dummy_oppeained!B:D,3,0)</f>
        <v>arvestus (mitteeristav)</v>
      </c>
      <c r="AX530" s="17" t="str">
        <f>VLOOKUP(AR:AR,hinded_abi!A:D,4,0)</f>
        <v>NULL</v>
      </c>
      <c r="AY530" s="26" t="str">
        <f t="shared" si="16"/>
        <v xml:space="preserve"> </v>
      </c>
      <c r="AZ530" s="27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2" t="str">
        <f>VLOOKUP(AS531,dummy_oppeained!B:D,3,0)</f>
        <v>eksam (eristav hindamine)</v>
      </c>
      <c r="AX531" s="17">
        <f>VLOOKUP(AR:AR,hinded_abi!A:D,4,0)</f>
        <v>5</v>
      </c>
      <c r="AY531" s="26" t="str">
        <f t="shared" si="16"/>
        <v xml:space="preserve"> </v>
      </c>
      <c r="AZ531" s="27">
        <f t="shared" si="17"/>
        <v>0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2" t="str">
        <f>VLOOKUP(AS532,dummy_oppeained!B:D,3,0)</f>
        <v>eksam (eristav hindamine)</v>
      </c>
      <c r="AX532" s="17">
        <f>VLOOKUP(AR:AR,hinded_abi!A:D,4,0)</f>
        <v>0</v>
      </c>
      <c r="AY532" s="26" t="str">
        <f t="shared" si="16"/>
        <v xml:space="preserve"> </v>
      </c>
      <c r="AZ532" s="27">
        <f t="shared" si="17"/>
        <v>0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2" t="str">
        <f>VLOOKUP(AS533,dummy_oppeained!B:D,3,0)</f>
        <v>arvestus (mitteeristav)</v>
      </c>
      <c r="AX533" s="17" t="str">
        <f>VLOOKUP(AR:AR,hinded_abi!A:D,4,0)</f>
        <v>NULL</v>
      </c>
      <c r="AY533" s="26" t="str">
        <f t="shared" si="16"/>
        <v xml:space="preserve"> </v>
      </c>
      <c r="AZ533" s="27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2" t="str">
        <f>VLOOKUP(AS534,dummy_oppeained!B:D,3,0)</f>
        <v>arvestus (mitteeristav)</v>
      </c>
      <c r="AX534" s="17" t="str">
        <f>VLOOKUP(AR:AR,hinded_abi!A:D,4,0)</f>
        <v>NULL</v>
      </c>
      <c r="AY534" s="26" t="str">
        <f t="shared" si="16"/>
        <v xml:space="preserve"> </v>
      </c>
      <c r="AZ534" s="27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2" t="str">
        <f>VLOOKUP(AS535,dummy_oppeained!B:D,3,0)</f>
        <v>arvestus (mitteeristav)</v>
      </c>
      <c r="AX535" s="17" t="str">
        <f>VLOOKUP(AR:AR,hinded_abi!A:D,4,0)</f>
        <v>NULL</v>
      </c>
      <c r="AY535" s="26" t="str">
        <f t="shared" si="16"/>
        <v xml:space="preserve"> </v>
      </c>
      <c r="AZ535" s="27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2" t="str">
        <f>VLOOKUP(AS536,dummy_oppeained!B:D,3,0)</f>
        <v>arvestus (mitteeristav)</v>
      </c>
      <c r="AX536" s="17" t="str">
        <f>VLOOKUP(AR:AR,hinded_abi!A:D,4,0)</f>
        <v>NULL</v>
      </c>
      <c r="AY536" s="26" t="str">
        <f t="shared" si="16"/>
        <v xml:space="preserve"> </v>
      </c>
      <c r="AZ536" s="27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2" t="str">
        <f>VLOOKUP(AS537,dummy_oppeained!B:D,3,0)</f>
        <v>arvestus (mitteeristav)</v>
      </c>
      <c r="AX537" s="17" t="str">
        <f>VLOOKUP(AR:AR,hinded_abi!A:D,4,0)</f>
        <v>NULL</v>
      </c>
      <c r="AY537" s="26" t="str">
        <f t="shared" si="16"/>
        <v xml:space="preserve"> </v>
      </c>
      <c r="AZ537" s="27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2" t="str">
        <f>VLOOKUP(AS538,dummy_oppeained!B:D,3,0)</f>
        <v>arvestus (mitteeristav)</v>
      </c>
      <c r="AX538" s="17">
        <f>VLOOKUP(AR:AR,hinded_abi!A:D,4,0)</f>
        <v>0</v>
      </c>
      <c r="AY538" s="26" t="str">
        <f t="shared" si="16"/>
        <v xml:space="preserve"> </v>
      </c>
      <c r="AZ538" s="27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2" t="str">
        <f>VLOOKUP(AS539,dummy_oppeained!B:D,3,0)</f>
        <v>eksam (eristav hindamine)</v>
      </c>
      <c r="AX539" s="17">
        <f>VLOOKUP(AR:AR,hinded_abi!A:D,4,0)</f>
        <v>2</v>
      </c>
      <c r="AY539" s="26" t="str">
        <f t="shared" si="16"/>
        <v xml:space="preserve"> </v>
      </c>
      <c r="AZ539" s="27">
        <f t="shared" si="17"/>
        <v>0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2" t="str">
        <f>VLOOKUP(AS540,dummy_oppeained!B:D,3,0)</f>
        <v>hindeline arvestus (eristav hindamine)</v>
      </c>
      <c r="AX540" s="17">
        <f>VLOOKUP(AR:AR,hinded_abi!A:D,4,0)</f>
        <v>5</v>
      </c>
      <c r="AY540" s="26" t="str">
        <f t="shared" si="16"/>
        <v xml:space="preserve"> </v>
      </c>
      <c r="AZ540" s="27">
        <f t="shared" si="17"/>
        <v>0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2" t="str">
        <f>VLOOKUP(AS541,dummy_oppeained!B:D,3,0)</f>
        <v>eksam (eristav hindamine)</v>
      </c>
      <c r="AX541" s="17">
        <f>VLOOKUP(AR:AR,hinded_abi!A:D,4,0)</f>
        <v>3</v>
      </c>
      <c r="AY541" s="26" t="str">
        <f t="shared" si="16"/>
        <v xml:space="preserve"> </v>
      </c>
      <c r="AZ541" s="27">
        <f t="shared" si="17"/>
        <v>0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2" t="str">
        <f>VLOOKUP(AS542,dummy_oppeained!B:D,3,0)</f>
        <v>hindeline arvestus (eristav hindamine)</v>
      </c>
      <c r="AX542" s="17">
        <f>VLOOKUP(AR:AR,hinded_abi!A:D,4,0)</f>
        <v>0</v>
      </c>
      <c r="AY542" s="26" t="str">
        <f t="shared" si="16"/>
        <v xml:space="preserve"> </v>
      </c>
      <c r="AZ542" s="27">
        <f t="shared" si="17"/>
        <v>0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2" t="str">
        <f>VLOOKUP(AS543,dummy_oppeained!B:D,3,0)</f>
        <v>hindeline arvestus (eristav hindamine)</v>
      </c>
      <c r="AX543" s="17">
        <f>VLOOKUP(AR:AR,hinded_abi!A:D,4,0)</f>
        <v>0</v>
      </c>
      <c r="AY543" s="26" t="str">
        <f t="shared" si="16"/>
        <v xml:space="preserve"> </v>
      </c>
      <c r="AZ543" s="27">
        <f t="shared" si="17"/>
        <v>0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2" t="str">
        <f>VLOOKUP(AS544,dummy_oppeained!B:D,3,0)</f>
        <v>arvestus (mitteeristav)</v>
      </c>
      <c r="AX544" s="17" t="str">
        <f>VLOOKUP(AR:AR,hinded_abi!A:D,4,0)</f>
        <v>NULL</v>
      </c>
      <c r="AY544" s="26" t="str">
        <f t="shared" si="16"/>
        <v xml:space="preserve"> </v>
      </c>
      <c r="AZ544" s="27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2" t="str">
        <f>VLOOKUP(AS545,dummy_oppeained!B:D,3,0)</f>
        <v>arvestus (mitteeristav)</v>
      </c>
      <c r="AX545" s="17" t="str">
        <f>VLOOKUP(AR:AR,hinded_abi!A:D,4,0)</f>
        <v>NULL</v>
      </c>
      <c r="AY545" s="26" t="str">
        <f t="shared" si="16"/>
        <v xml:space="preserve"> </v>
      </c>
      <c r="AZ545" s="27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2" t="str">
        <f>VLOOKUP(AS546,dummy_oppeained!B:D,3,0)</f>
        <v>arvestus (mitteeristav)</v>
      </c>
      <c r="AX546" s="17" t="str">
        <f>VLOOKUP(AR:AR,hinded_abi!A:D,4,0)</f>
        <v>NULL</v>
      </c>
      <c r="AY546" s="26" t="str">
        <f t="shared" si="16"/>
        <v xml:space="preserve"> </v>
      </c>
      <c r="AZ546" s="27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2" t="str">
        <f>VLOOKUP(AS547,dummy_oppeained!B:D,3,0)</f>
        <v>arvestus (mitteeristav)</v>
      </c>
      <c r="AX547" s="17">
        <f>VLOOKUP(AR:AR,hinded_abi!A:D,4,0)</f>
        <v>0</v>
      </c>
      <c r="AY547" s="26" t="str">
        <f t="shared" si="16"/>
        <v xml:space="preserve"> </v>
      </c>
      <c r="AZ547" s="27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2" t="str">
        <f>VLOOKUP(AS548,dummy_oppeained!B:D,3,0)</f>
        <v>arvestus (mitteeristav)</v>
      </c>
      <c r="AX548" s="17" t="str">
        <f>VLOOKUP(AR:AR,hinded_abi!A:D,4,0)</f>
        <v>NULL</v>
      </c>
      <c r="AY548" s="26" t="str">
        <f t="shared" si="16"/>
        <v xml:space="preserve"> </v>
      </c>
      <c r="AZ548" s="27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2" t="str">
        <f>VLOOKUP(AS549,dummy_oppeained!B:D,3,0)</f>
        <v>arvestus (mitteeristav)</v>
      </c>
      <c r="AX549" s="17" t="str">
        <f>VLOOKUP(AR:AR,hinded_abi!A:D,4,0)</f>
        <v>NULL</v>
      </c>
      <c r="AY549" s="26" t="str">
        <f t="shared" si="16"/>
        <v xml:space="preserve"> </v>
      </c>
      <c r="AZ549" s="27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2" t="str">
        <f>VLOOKUP(AS550,dummy_oppeained!B:D,3,0)</f>
        <v>arvestus (mitteeristav)</v>
      </c>
      <c r="AX550" s="17" t="str">
        <f>VLOOKUP(AR:AR,hinded_abi!A:D,4,0)</f>
        <v>NULL</v>
      </c>
      <c r="AY550" s="26" t="str">
        <f t="shared" si="16"/>
        <v xml:space="preserve"> </v>
      </c>
      <c r="AZ550" s="27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2" t="str">
        <f>VLOOKUP(AS551,dummy_oppeained!B:D,3,0)</f>
        <v>eksam (eristav hindamine)</v>
      </c>
      <c r="AX551" s="17">
        <f>VLOOKUP(AR:AR,hinded_abi!A:D,4,0)</f>
        <v>0</v>
      </c>
      <c r="AY551" s="26" t="str">
        <f t="shared" si="16"/>
        <v xml:space="preserve"> </v>
      </c>
      <c r="AZ551" s="27">
        <f t="shared" si="17"/>
        <v>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2" t="str">
        <f>VLOOKUP(AS552,dummy_oppeained!B:D,3,0)</f>
        <v>eksam (eristav hindamine)</v>
      </c>
      <c r="AX552" s="17">
        <f>VLOOKUP(AR:AR,hinded_abi!A:D,4,0)</f>
        <v>4</v>
      </c>
      <c r="AY552" s="26" t="str">
        <f t="shared" si="16"/>
        <v xml:space="preserve"> </v>
      </c>
      <c r="AZ552" s="27">
        <f t="shared" si="17"/>
        <v>0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2" t="str">
        <f>VLOOKUP(AS553,dummy_oppeained!B:D,3,0)</f>
        <v>arvestus (mitteeristav)</v>
      </c>
      <c r="AX553" s="17" t="str">
        <f>VLOOKUP(AR:AR,hinded_abi!A:D,4,0)</f>
        <v>NULL</v>
      </c>
      <c r="AY553" s="26" t="str">
        <f t="shared" si="16"/>
        <v xml:space="preserve"> </v>
      </c>
      <c r="AZ553" s="27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2" t="str">
        <f>VLOOKUP(AS554,dummy_oppeained!B:D,3,0)</f>
        <v>eksam (eristav hindamine)</v>
      </c>
      <c r="AX554" s="17">
        <f>VLOOKUP(AR:AR,hinded_abi!A:D,4,0)</f>
        <v>0</v>
      </c>
      <c r="AY554" s="26" t="str">
        <f t="shared" si="16"/>
        <v xml:space="preserve"> </v>
      </c>
      <c r="AZ554" s="27">
        <f t="shared" si="17"/>
        <v>0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2" t="str">
        <f>VLOOKUP(AS555,dummy_oppeained!B:D,3,0)</f>
        <v>hindeline arvestus (eristav hindamine)</v>
      </c>
      <c r="AX555" s="17">
        <f>VLOOKUP(AR:AR,hinded_abi!A:D,4,0)</f>
        <v>4</v>
      </c>
      <c r="AY555" s="26" t="str">
        <f t="shared" si="16"/>
        <v xml:space="preserve"> </v>
      </c>
      <c r="AZ555" s="27">
        <f t="shared" si="17"/>
        <v>0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2" t="str">
        <f>VLOOKUP(AS556,dummy_oppeained!B:D,3,0)</f>
        <v>hindeline arvestus (eristav hindamine)</v>
      </c>
      <c r="AX556" s="17">
        <f>VLOOKUP(AR:AR,hinded_abi!A:D,4,0)</f>
        <v>0</v>
      </c>
      <c r="AY556" s="26" t="str">
        <f t="shared" si="16"/>
        <v xml:space="preserve"> </v>
      </c>
      <c r="AZ556" s="27">
        <f t="shared" si="17"/>
        <v>0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2" t="str">
        <f>VLOOKUP(AS557,dummy_oppeained!B:D,3,0)</f>
        <v>hindeline arvestus (eristav hindamine)</v>
      </c>
      <c r="AX557" s="17">
        <f>VLOOKUP(AR:AR,hinded_abi!A:D,4,0)</f>
        <v>0</v>
      </c>
      <c r="AY557" s="26" t="str">
        <f t="shared" si="16"/>
        <v xml:space="preserve"> </v>
      </c>
      <c r="AZ557" s="27">
        <f t="shared" si="17"/>
        <v>0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2" t="str">
        <f>VLOOKUP(AS558,dummy_oppeained!B:D,3,0)</f>
        <v>arvestus (mitteeristav)</v>
      </c>
      <c r="AX558" s="17" t="str">
        <f>VLOOKUP(AR:AR,hinded_abi!A:D,4,0)</f>
        <v>NULL</v>
      </c>
      <c r="AY558" s="26" t="str">
        <f t="shared" si="16"/>
        <v xml:space="preserve"> </v>
      </c>
      <c r="AZ558" s="27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2" t="str">
        <f>VLOOKUP(AS559,dummy_oppeained!B:D,3,0)</f>
        <v>arvestus (mitteeristav)</v>
      </c>
      <c r="AX559" s="17">
        <f>VLOOKUP(AR:AR,hinded_abi!A:D,4,0)</f>
        <v>0</v>
      </c>
      <c r="AY559" s="26" t="str">
        <f t="shared" si="16"/>
        <v xml:space="preserve"> </v>
      </c>
      <c r="AZ559" s="27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2" t="str">
        <f>VLOOKUP(AS560,dummy_oppeained!B:D,3,0)</f>
        <v>arvestus (mitteeristav)</v>
      </c>
      <c r="AX560" s="17" t="str">
        <f>VLOOKUP(AR:AR,hinded_abi!A:D,4,0)</f>
        <v>NULL</v>
      </c>
      <c r="AY560" s="26" t="str">
        <f t="shared" si="16"/>
        <v xml:space="preserve"> </v>
      </c>
      <c r="AZ560" s="27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2" t="str">
        <f>VLOOKUP(AS561,dummy_oppeained!B:D,3,0)</f>
        <v>hindeline arvestus (eristav hindamine)</v>
      </c>
      <c r="AX561" s="17">
        <f>VLOOKUP(AR:AR,hinded_abi!A:D,4,0)</f>
        <v>5</v>
      </c>
      <c r="AY561" s="26" t="str">
        <f t="shared" si="16"/>
        <v xml:space="preserve"> </v>
      </c>
      <c r="AZ561" s="27">
        <f t="shared" si="17"/>
        <v>0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2" t="str">
        <f>VLOOKUP(AS562,dummy_oppeained!B:D,3,0)</f>
        <v>arvestus (mitteeristav)</v>
      </c>
      <c r="AX562" s="17" t="str">
        <f>VLOOKUP(AR:AR,hinded_abi!A:D,4,0)</f>
        <v>NULL</v>
      </c>
      <c r="AY562" s="26" t="str">
        <f t="shared" si="16"/>
        <v xml:space="preserve"> </v>
      </c>
      <c r="AZ562" s="27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2" t="str">
        <f>VLOOKUP(AS563,dummy_oppeained!B:D,3,0)</f>
        <v>eksam (eristav hindamine)</v>
      </c>
      <c r="AX563" s="17">
        <f>VLOOKUP(AR:AR,hinded_abi!A:D,4,0)</f>
        <v>0</v>
      </c>
      <c r="AY563" s="26" t="str">
        <f t="shared" si="16"/>
        <v xml:space="preserve"> </v>
      </c>
      <c r="AZ563" s="27">
        <f t="shared" si="17"/>
        <v>0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2" t="str">
        <f>VLOOKUP(AS564,dummy_oppeained!B:D,3,0)</f>
        <v>eksam (eristav hindamine)</v>
      </c>
      <c r="AX564" s="17">
        <f>VLOOKUP(AR:AR,hinded_abi!A:D,4,0)</f>
        <v>2</v>
      </c>
      <c r="AY564" s="26" t="str">
        <f t="shared" si="16"/>
        <v xml:space="preserve"> </v>
      </c>
      <c r="AZ564" s="27">
        <f t="shared" si="17"/>
        <v>0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2" t="str">
        <f>VLOOKUP(AS565,dummy_oppeained!B:D,3,0)</f>
        <v>arvestus (mitteeristav)</v>
      </c>
      <c r="AX565" s="17">
        <f>VLOOKUP(AR:AR,hinded_abi!A:D,4,0)</f>
        <v>0</v>
      </c>
      <c r="AY565" s="26" t="str">
        <f t="shared" si="16"/>
        <v xml:space="preserve"> </v>
      </c>
      <c r="AZ565" s="27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2" t="str">
        <f>VLOOKUP(AS566,dummy_oppeained!B:D,3,0)</f>
        <v>hindeline arvestus (eristav hindamine)</v>
      </c>
      <c r="AX566" s="17">
        <f>VLOOKUP(AR:AR,hinded_abi!A:D,4,0)</f>
        <v>1</v>
      </c>
      <c r="AY566" s="26" t="str">
        <f t="shared" si="16"/>
        <v xml:space="preserve"> </v>
      </c>
      <c r="AZ566" s="27">
        <f t="shared" si="17"/>
        <v>0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2" t="str">
        <f>VLOOKUP(AS567,dummy_oppeained!B:D,3,0)</f>
        <v>arvestus (mitteeristav)</v>
      </c>
      <c r="AX567" s="17" t="str">
        <f>VLOOKUP(AR:AR,hinded_abi!A:D,4,0)</f>
        <v>NULL</v>
      </c>
      <c r="AY567" s="26" t="str">
        <f t="shared" si="16"/>
        <v xml:space="preserve"> </v>
      </c>
      <c r="AZ567" s="27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2" t="str">
        <f>VLOOKUP(AS568,dummy_oppeained!B:D,3,0)</f>
        <v>hindeline arvestus (eristav hindamine)</v>
      </c>
      <c r="AX568" s="17">
        <f>VLOOKUP(AR:AR,hinded_abi!A:D,4,0)</f>
        <v>1</v>
      </c>
      <c r="AY568" s="26" t="str">
        <f t="shared" si="16"/>
        <v xml:space="preserve"> </v>
      </c>
      <c r="AZ568" s="27">
        <f t="shared" si="17"/>
        <v>0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2" t="str">
        <f>VLOOKUP(AS569,dummy_oppeained!B:D,3,0)</f>
        <v>arvestus (mitteeristav)</v>
      </c>
      <c r="AX569" s="17" t="str">
        <f>VLOOKUP(AR:AR,hinded_abi!A:D,4,0)</f>
        <v>NULL</v>
      </c>
      <c r="AY569" s="26" t="str">
        <f t="shared" si="16"/>
        <v xml:space="preserve"> </v>
      </c>
      <c r="AZ569" s="27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2" t="str">
        <f>VLOOKUP(AS570,dummy_oppeained!B:D,3,0)</f>
        <v>arvestus (mitteeristav)</v>
      </c>
      <c r="AX570" s="17" t="str">
        <f>VLOOKUP(AR:AR,hinded_abi!A:D,4,0)</f>
        <v>NULL</v>
      </c>
      <c r="AY570" s="26" t="str">
        <f t="shared" si="16"/>
        <v xml:space="preserve"> </v>
      </c>
      <c r="AZ570" s="27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2" t="str">
        <f>VLOOKUP(AS571,dummy_oppeained!B:D,3,0)</f>
        <v>arvestus (mitteeristav)</v>
      </c>
      <c r="AX571" s="17" t="str">
        <f>VLOOKUP(AR:AR,hinded_abi!A:D,4,0)</f>
        <v>NULL</v>
      </c>
      <c r="AY571" s="26" t="str">
        <f t="shared" si="16"/>
        <v xml:space="preserve"> </v>
      </c>
      <c r="AZ571" s="27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2" t="str">
        <f>VLOOKUP(AS572,dummy_oppeained!B:D,3,0)</f>
        <v>hindeline arvestus (eristav hindamine)</v>
      </c>
      <c r="AX572" s="17">
        <f>VLOOKUP(AR:AR,hinded_abi!A:D,4,0)</f>
        <v>0</v>
      </c>
      <c r="AY572" s="26" t="str">
        <f t="shared" si="16"/>
        <v xml:space="preserve"> </v>
      </c>
      <c r="AZ572" s="27">
        <f t="shared" si="17"/>
        <v>0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2" t="str">
        <f>VLOOKUP(AS573,dummy_oppeained!B:D,3,0)</f>
        <v>hindeline arvestus (eristav hindamine)</v>
      </c>
      <c r="AX573" s="17">
        <f>VLOOKUP(AR:AR,hinded_abi!A:D,4,0)</f>
        <v>0</v>
      </c>
      <c r="AY573" s="26" t="str">
        <f t="shared" si="16"/>
        <v xml:space="preserve"> </v>
      </c>
      <c r="AZ573" s="27">
        <f t="shared" si="17"/>
        <v>0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2" t="str">
        <f>VLOOKUP(AS574,dummy_oppeained!B:D,3,0)</f>
        <v>hindeline arvestus (eristav hindamine)</v>
      </c>
      <c r="AX574" s="17">
        <f>VLOOKUP(AR:AR,hinded_abi!A:D,4,0)</f>
        <v>2</v>
      </c>
      <c r="AY574" s="26" t="str">
        <f t="shared" si="16"/>
        <v xml:space="preserve"> </v>
      </c>
      <c r="AZ574" s="27">
        <f t="shared" si="17"/>
        <v>0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2" t="str">
        <f>VLOOKUP(AS575,dummy_oppeained!B:D,3,0)</f>
        <v>arvestus (mitteeristav)</v>
      </c>
      <c r="AX575" s="17" t="str">
        <f>VLOOKUP(AR:AR,hinded_abi!A:D,4,0)</f>
        <v>NULL</v>
      </c>
      <c r="AY575" s="26" t="str">
        <f t="shared" si="16"/>
        <v xml:space="preserve"> </v>
      </c>
      <c r="AZ575" s="27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2" t="str">
        <f>VLOOKUP(AS576,dummy_oppeained!B:D,3,0)</f>
        <v>hindeline arvestus (eristav hindamine)</v>
      </c>
      <c r="AX576" s="17">
        <f>VLOOKUP(AR:AR,hinded_abi!A:D,4,0)</f>
        <v>5</v>
      </c>
      <c r="AY576" s="26" t="str">
        <f t="shared" si="16"/>
        <v xml:space="preserve"> </v>
      </c>
      <c r="AZ576" s="27">
        <f t="shared" si="17"/>
        <v>0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2" t="str">
        <f>VLOOKUP(AS577,dummy_oppeained!B:D,3,0)</f>
        <v>arvestus (mitteeristav)</v>
      </c>
      <c r="AX577" s="17" t="str">
        <f>VLOOKUP(AR:AR,hinded_abi!A:D,4,0)</f>
        <v>NULL</v>
      </c>
      <c r="AY577" s="26" t="str">
        <f t="shared" si="16"/>
        <v xml:space="preserve"> </v>
      </c>
      <c r="AZ577" s="27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2" t="str">
        <f>VLOOKUP(AS578,dummy_oppeained!B:D,3,0)</f>
        <v>arvestus (mitteeristav)</v>
      </c>
      <c r="AX578" s="17">
        <f>VLOOKUP(AR:AR,hinded_abi!A:D,4,0)</f>
        <v>0</v>
      </c>
      <c r="AY578" s="26" t="str">
        <f t="shared" si="16"/>
        <v xml:space="preserve"> </v>
      </c>
      <c r="AZ578" s="27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2" t="str">
        <f>VLOOKUP(AS579,dummy_oppeained!B:D,3,0)</f>
        <v>hindeline arvestus (eristav hindamine)</v>
      </c>
      <c r="AX579" s="17">
        <f>VLOOKUP(AR:AR,hinded_abi!A:D,4,0)</f>
        <v>3</v>
      </c>
      <c r="AY579" s="26" t="str">
        <f t="shared" ref="AY579:AY642" si="18">IF(AW579="eristav",AV579*AX579," ")</f>
        <v xml:space="preserve"> </v>
      </c>
      <c r="AZ579" s="27">
        <f t="shared" ref="AZ579:AZ642" si="19">IF(AW579="eristav",AV579,0)</f>
        <v>0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2" t="str">
        <f>VLOOKUP(AS580,dummy_oppeained!B:D,3,0)</f>
        <v>eksam (eristav hindamine)</v>
      </c>
      <c r="AX580" s="17">
        <f>VLOOKUP(AR:AR,hinded_abi!A:D,4,0)</f>
        <v>4</v>
      </c>
      <c r="AY580" s="26" t="str">
        <f t="shared" si="18"/>
        <v xml:space="preserve"> </v>
      </c>
      <c r="AZ580" s="27">
        <f t="shared" si="19"/>
        <v>0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2" t="str">
        <f>VLOOKUP(AS581,dummy_oppeained!B:D,3,0)</f>
        <v>hindeline arvestus (eristav hindamine)</v>
      </c>
      <c r="AX581" s="17">
        <f>VLOOKUP(AR:AR,hinded_abi!A:D,4,0)</f>
        <v>1</v>
      </c>
      <c r="AY581" s="26" t="str">
        <f t="shared" si="18"/>
        <v xml:space="preserve"> </v>
      </c>
      <c r="AZ581" s="27">
        <f t="shared" si="19"/>
        <v>0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2" t="str">
        <f>VLOOKUP(AS582,dummy_oppeained!B:D,3,0)</f>
        <v>arvestus (mitteeristav)</v>
      </c>
      <c r="AX582" s="17" t="str">
        <f>VLOOKUP(AR:AR,hinded_abi!A:D,4,0)</f>
        <v>NULL</v>
      </c>
      <c r="AY582" s="26" t="str">
        <f t="shared" si="18"/>
        <v xml:space="preserve"> </v>
      </c>
      <c r="AZ582" s="27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2" t="str">
        <f>VLOOKUP(AS583,dummy_oppeained!B:D,3,0)</f>
        <v>hindeline arvestus (eristav hindamine)</v>
      </c>
      <c r="AX583" s="17">
        <f>VLOOKUP(AR:AR,hinded_abi!A:D,4,0)</f>
        <v>2</v>
      </c>
      <c r="AY583" s="26" t="str">
        <f t="shared" si="18"/>
        <v xml:space="preserve"> </v>
      </c>
      <c r="AZ583" s="27">
        <f t="shared" si="19"/>
        <v>0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2" t="str">
        <f>VLOOKUP(AS584,dummy_oppeained!B:D,3,0)</f>
        <v>arvestus (mitteeristav)</v>
      </c>
      <c r="AX584" s="17" t="str">
        <f>VLOOKUP(AR:AR,hinded_abi!A:D,4,0)</f>
        <v>NULL</v>
      </c>
      <c r="AY584" s="26" t="str">
        <f t="shared" si="18"/>
        <v xml:space="preserve"> </v>
      </c>
      <c r="AZ584" s="27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2" t="str">
        <f>VLOOKUP(AS585,dummy_oppeained!B:D,3,0)</f>
        <v>hindeline arvestus (eristav hindamine)</v>
      </c>
      <c r="AX585" s="17">
        <f>VLOOKUP(AR:AR,hinded_abi!A:D,4,0)</f>
        <v>5</v>
      </c>
      <c r="AY585" s="26" t="str">
        <f t="shared" si="18"/>
        <v xml:space="preserve"> </v>
      </c>
      <c r="AZ585" s="27">
        <f t="shared" si="19"/>
        <v>0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2" t="str">
        <f>VLOOKUP(AS586,dummy_oppeained!B:D,3,0)</f>
        <v>arvestus (mitteeristav)</v>
      </c>
      <c r="AX586" s="17" t="str">
        <f>VLOOKUP(AR:AR,hinded_abi!A:D,4,0)</f>
        <v>NULL</v>
      </c>
      <c r="AY586" s="26" t="str">
        <f t="shared" si="18"/>
        <v xml:space="preserve"> </v>
      </c>
      <c r="AZ586" s="27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2" t="str">
        <f>VLOOKUP(AS587,dummy_oppeained!B:D,3,0)</f>
        <v>arvestus (mitteeristav)</v>
      </c>
      <c r="AX587" s="17" t="str">
        <f>VLOOKUP(AR:AR,hinded_abi!A:D,4,0)</f>
        <v>NULL</v>
      </c>
      <c r="AY587" s="26" t="str">
        <f t="shared" si="18"/>
        <v xml:space="preserve"> </v>
      </c>
      <c r="AZ587" s="27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2" t="str">
        <f>VLOOKUP(AS588,dummy_oppeained!B:D,3,0)</f>
        <v>hindeline arvestus (eristav hindamine)</v>
      </c>
      <c r="AX588" s="17">
        <f>VLOOKUP(AR:AR,hinded_abi!A:D,4,0)</f>
        <v>1</v>
      </c>
      <c r="AY588" s="26" t="str">
        <f t="shared" si="18"/>
        <v xml:space="preserve"> </v>
      </c>
      <c r="AZ588" s="27">
        <f t="shared" si="19"/>
        <v>0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2" t="str">
        <f>VLOOKUP(AS589,dummy_oppeained!B:D,3,0)</f>
        <v>eksam (eristav hindamine)</v>
      </c>
      <c r="AX589" s="17">
        <f>VLOOKUP(AR:AR,hinded_abi!A:D,4,0)</f>
        <v>3</v>
      </c>
      <c r="AY589" s="26" t="str">
        <f t="shared" si="18"/>
        <v xml:space="preserve"> </v>
      </c>
      <c r="AZ589" s="27">
        <f t="shared" si="19"/>
        <v>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2" t="str">
        <f>VLOOKUP(AS590,dummy_oppeained!B:D,3,0)</f>
        <v>hindeline arvestus (eristav hindamine)</v>
      </c>
      <c r="AX590" s="17">
        <f>VLOOKUP(AR:AR,hinded_abi!A:D,4,0)</f>
        <v>0</v>
      </c>
      <c r="AY590" s="26" t="str">
        <f t="shared" si="18"/>
        <v xml:space="preserve"> </v>
      </c>
      <c r="AZ590" s="27">
        <f t="shared" si="19"/>
        <v>0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2" t="str">
        <f>VLOOKUP(AS591,dummy_oppeained!B:D,3,0)</f>
        <v>arvestus (mitteeristav)</v>
      </c>
      <c r="AX591" s="17">
        <f>VLOOKUP(AR:AR,hinded_abi!A:D,4,0)</f>
        <v>0</v>
      </c>
      <c r="AY591" s="26" t="str">
        <f t="shared" si="18"/>
        <v xml:space="preserve"> </v>
      </c>
      <c r="AZ591" s="27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2" t="str">
        <f>VLOOKUP(AS592,dummy_oppeained!B:D,3,0)</f>
        <v>eksam (eristav hindamine)</v>
      </c>
      <c r="AX592" s="17">
        <f>VLOOKUP(AR:AR,hinded_abi!A:D,4,0)</f>
        <v>1</v>
      </c>
      <c r="AY592" s="26" t="str">
        <f t="shared" si="18"/>
        <v xml:space="preserve"> </v>
      </c>
      <c r="AZ592" s="27">
        <f t="shared" si="19"/>
        <v>0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2" t="str">
        <f>VLOOKUP(AS593,dummy_oppeained!B:D,3,0)</f>
        <v>arvestus (mitteeristav)</v>
      </c>
      <c r="AX593" s="17">
        <f>VLOOKUP(AR:AR,hinded_abi!A:D,4,0)</f>
        <v>0</v>
      </c>
      <c r="AY593" s="26" t="str">
        <f t="shared" si="18"/>
        <v xml:space="preserve"> </v>
      </c>
      <c r="AZ593" s="27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2" t="str">
        <f>VLOOKUP(AS594,dummy_oppeained!B:D,3,0)</f>
        <v>arvestus (mitteeristav)</v>
      </c>
      <c r="AX594" s="17" t="str">
        <f>VLOOKUP(AR:AR,hinded_abi!A:D,4,0)</f>
        <v>NULL</v>
      </c>
      <c r="AY594" s="26" t="str">
        <f t="shared" si="18"/>
        <v xml:space="preserve"> </v>
      </c>
      <c r="AZ594" s="27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2" t="str">
        <f>VLOOKUP(AS595,dummy_oppeained!B:D,3,0)</f>
        <v>hindeline arvestus (eristav hindamine)</v>
      </c>
      <c r="AX595" s="17">
        <f>VLOOKUP(AR:AR,hinded_abi!A:D,4,0)</f>
        <v>5</v>
      </c>
      <c r="AY595" s="26" t="str">
        <f t="shared" si="18"/>
        <v xml:space="preserve"> </v>
      </c>
      <c r="AZ595" s="27">
        <f t="shared" si="19"/>
        <v>0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2" t="str">
        <f>VLOOKUP(AS596,dummy_oppeained!B:D,3,0)</f>
        <v>arvestus (mitteeristav)</v>
      </c>
      <c r="AX596" s="17" t="str">
        <f>VLOOKUP(AR:AR,hinded_abi!A:D,4,0)</f>
        <v>NULL</v>
      </c>
      <c r="AY596" s="26" t="str">
        <f t="shared" si="18"/>
        <v xml:space="preserve"> </v>
      </c>
      <c r="AZ596" s="27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2" t="str">
        <f>VLOOKUP(AS597,dummy_oppeained!B:D,3,0)</f>
        <v>eksam (eristav hindamine)</v>
      </c>
      <c r="AX597" s="17">
        <f>VLOOKUP(AR:AR,hinded_abi!A:D,4,0)</f>
        <v>5</v>
      </c>
      <c r="AY597" s="26" t="str">
        <f t="shared" si="18"/>
        <v xml:space="preserve"> </v>
      </c>
      <c r="AZ597" s="27">
        <f t="shared" si="19"/>
        <v>0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2" t="str">
        <f>VLOOKUP(AS598,dummy_oppeained!B:D,3,0)</f>
        <v>arvestus (mitteeristav)</v>
      </c>
      <c r="AX598" s="17" t="str">
        <f>VLOOKUP(AR:AR,hinded_abi!A:D,4,0)</f>
        <v>NULL</v>
      </c>
      <c r="AY598" s="26" t="str">
        <f t="shared" si="18"/>
        <v xml:space="preserve"> </v>
      </c>
      <c r="AZ598" s="27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2" t="str">
        <f>VLOOKUP(AS599,dummy_oppeained!B:D,3,0)</f>
        <v>hindeline arvestus (eristav hindamine)</v>
      </c>
      <c r="AX599" s="17">
        <f>VLOOKUP(AR:AR,hinded_abi!A:D,4,0)</f>
        <v>0</v>
      </c>
      <c r="AY599" s="26" t="str">
        <f t="shared" si="18"/>
        <v xml:space="preserve"> </v>
      </c>
      <c r="AZ599" s="27">
        <f t="shared" si="19"/>
        <v>0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2" t="str">
        <f>VLOOKUP(AS600,dummy_oppeained!B:D,3,0)</f>
        <v>hindeline arvestus (eristav hindamine)</v>
      </c>
      <c r="AX600" s="17">
        <f>VLOOKUP(AR:AR,hinded_abi!A:D,4,0)</f>
        <v>2</v>
      </c>
      <c r="AY600" s="26" t="str">
        <f t="shared" si="18"/>
        <v xml:space="preserve"> </v>
      </c>
      <c r="AZ600" s="27">
        <f t="shared" si="19"/>
        <v>0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2" t="str">
        <f>VLOOKUP(AS601,dummy_oppeained!B:D,3,0)</f>
        <v>hindeline arvestus (eristav hindamine)</v>
      </c>
      <c r="AX601" s="17">
        <f>VLOOKUP(AR:AR,hinded_abi!A:D,4,0)</f>
        <v>0</v>
      </c>
      <c r="AY601" s="26" t="str">
        <f t="shared" si="18"/>
        <v xml:space="preserve"> </v>
      </c>
      <c r="AZ601" s="27">
        <f t="shared" si="19"/>
        <v>0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2" t="str">
        <f>VLOOKUP(AS602,dummy_oppeained!B:D,3,0)</f>
        <v>hindeline arvestus (eristav hindamine)</v>
      </c>
      <c r="AX602" s="17">
        <f>VLOOKUP(AR:AR,hinded_abi!A:D,4,0)</f>
        <v>3</v>
      </c>
      <c r="AY602" s="26" t="str">
        <f t="shared" si="18"/>
        <v xml:space="preserve"> </v>
      </c>
      <c r="AZ602" s="27">
        <f t="shared" si="19"/>
        <v>0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2" t="str">
        <f>VLOOKUP(AS603,dummy_oppeained!B:D,3,0)</f>
        <v>arvestus (mitteeristav)</v>
      </c>
      <c r="AX603" s="17" t="str">
        <f>VLOOKUP(AR:AR,hinded_abi!A:D,4,0)</f>
        <v>NULL</v>
      </c>
      <c r="AY603" s="26" t="str">
        <f t="shared" si="18"/>
        <v xml:space="preserve"> </v>
      </c>
      <c r="AZ603" s="27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2" t="str">
        <f>VLOOKUP(AS604,dummy_oppeained!B:D,3,0)</f>
        <v>eksam (eristav hindamine)</v>
      </c>
      <c r="AX604" s="17">
        <f>VLOOKUP(AR:AR,hinded_abi!A:D,4,0)</f>
        <v>0</v>
      </c>
      <c r="AY604" s="26" t="str">
        <f t="shared" si="18"/>
        <v xml:space="preserve"> </v>
      </c>
      <c r="AZ604" s="27">
        <f t="shared" si="19"/>
        <v>0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2" t="str">
        <f>VLOOKUP(AS605,dummy_oppeained!B:D,3,0)</f>
        <v>arvestus (mitteeristav)</v>
      </c>
      <c r="AX605" s="17" t="str">
        <f>VLOOKUP(AR:AR,hinded_abi!A:D,4,0)</f>
        <v>NULL</v>
      </c>
      <c r="AY605" s="26" t="str">
        <f t="shared" si="18"/>
        <v xml:space="preserve"> </v>
      </c>
      <c r="AZ605" s="27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2" t="str">
        <f>VLOOKUP(AS606,dummy_oppeained!B:D,3,0)</f>
        <v>eksam (eristav hindamine)</v>
      </c>
      <c r="AX606" s="17">
        <f>VLOOKUP(AR:AR,hinded_abi!A:D,4,0)</f>
        <v>4</v>
      </c>
      <c r="AY606" s="26" t="str">
        <f t="shared" si="18"/>
        <v xml:space="preserve"> </v>
      </c>
      <c r="AZ606" s="27">
        <f t="shared" si="19"/>
        <v>0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2" t="str">
        <f>VLOOKUP(AS607,dummy_oppeained!B:D,3,0)</f>
        <v>hindeline arvestus (eristav hindamine)</v>
      </c>
      <c r="AX607" s="17">
        <f>VLOOKUP(AR:AR,hinded_abi!A:D,4,0)</f>
        <v>1</v>
      </c>
      <c r="AY607" s="26" t="str">
        <f t="shared" si="18"/>
        <v xml:space="preserve"> </v>
      </c>
      <c r="AZ607" s="27">
        <f t="shared" si="19"/>
        <v>0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2" t="str">
        <f>VLOOKUP(AS608,dummy_oppeained!B:D,3,0)</f>
        <v>eksam (eristav hindamine)</v>
      </c>
      <c r="AX608" s="17">
        <f>VLOOKUP(AR:AR,hinded_abi!A:D,4,0)</f>
        <v>1</v>
      </c>
      <c r="AY608" s="26" t="str">
        <f t="shared" si="18"/>
        <v xml:space="preserve"> </v>
      </c>
      <c r="AZ608" s="27">
        <f t="shared" si="19"/>
        <v>0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2" t="str">
        <f>VLOOKUP(AS609,dummy_oppeained!B:D,3,0)</f>
        <v>hindeline arvestus (eristav hindamine)</v>
      </c>
      <c r="AX609" s="17">
        <f>VLOOKUP(AR:AR,hinded_abi!A:D,4,0)</f>
        <v>2</v>
      </c>
      <c r="AY609" s="26" t="str">
        <f t="shared" si="18"/>
        <v xml:space="preserve"> </v>
      </c>
      <c r="AZ609" s="27">
        <f t="shared" si="19"/>
        <v>0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2" t="str">
        <f>VLOOKUP(AS610,dummy_oppeained!B:D,3,0)</f>
        <v>arvestus (mitteeristav)</v>
      </c>
      <c r="AX610" s="17" t="str">
        <f>VLOOKUP(AR:AR,hinded_abi!A:D,4,0)</f>
        <v>NULL</v>
      </c>
      <c r="AY610" s="26" t="str">
        <f t="shared" si="18"/>
        <v xml:space="preserve"> </v>
      </c>
      <c r="AZ610" s="27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2" t="str">
        <f>VLOOKUP(AS611,dummy_oppeained!B:D,3,0)</f>
        <v>hindeline arvestus (eristav hindamine)</v>
      </c>
      <c r="AX611" s="17">
        <f>VLOOKUP(AR:AR,hinded_abi!A:D,4,0)</f>
        <v>5</v>
      </c>
      <c r="AY611" s="26" t="str">
        <f t="shared" si="18"/>
        <v xml:space="preserve"> </v>
      </c>
      <c r="AZ611" s="27">
        <f t="shared" si="19"/>
        <v>0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2" t="str">
        <f>VLOOKUP(AS612,dummy_oppeained!B:D,3,0)</f>
        <v>eksam (eristav hindamine)</v>
      </c>
      <c r="AX612" s="17">
        <f>VLOOKUP(AR:AR,hinded_abi!A:D,4,0)</f>
        <v>1</v>
      </c>
      <c r="AY612" s="26" t="str">
        <f t="shared" si="18"/>
        <v xml:space="preserve"> </v>
      </c>
      <c r="AZ612" s="27">
        <f t="shared" si="19"/>
        <v>0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2" t="str">
        <f>VLOOKUP(AS613,dummy_oppeained!B:D,3,0)</f>
        <v>hindeline arvestus (eristav hindamine)</v>
      </c>
      <c r="AX613" s="17">
        <f>VLOOKUP(AR:AR,hinded_abi!A:D,4,0)</f>
        <v>0</v>
      </c>
      <c r="AY613" s="26" t="str">
        <f t="shared" si="18"/>
        <v xml:space="preserve"> </v>
      </c>
      <c r="AZ613" s="27">
        <f t="shared" si="19"/>
        <v>0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2" t="str">
        <f>VLOOKUP(AS614,dummy_oppeained!B:D,3,0)</f>
        <v>arvestus (mitteeristav)</v>
      </c>
      <c r="AX614" s="17" t="str">
        <f>VLOOKUP(AR:AR,hinded_abi!A:D,4,0)</f>
        <v>NULL</v>
      </c>
      <c r="AY614" s="26" t="str">
        <f t="shared" si="18"/>
        <v xml:space="preserve"> </v>
      </c>
      <c r="AZ614" s="27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2" t="str">
        <f>VLOOKUP(AS615,dummy_oppeained!B:D,3,0)</f>
        <v>arvestus (mitteeristav)</v>
      </c>
      <c r="AX615" s="17" t="str">
        <f>VLOOKUP(AR:AR,hinded_abi!A:D,4,0)</f>
        <v>NULL</v>
      </c>
      <c r="AY615" s="26" t="str">
        <f t="shared" si="18"/>
        <v xml:space="preserve"> </v>
      </c>
      <c r="AZ615" s="27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2" t="str">
        <f>VLOOKUP(AS616,dummy_oppeained!B:D,3,0)</f>
        <v>eksam (eristav hindamine)</v>
      </c>
      <c r="AX616" s="17">
        <f>VLOOKUP(AR:AR,hinded_abi!A:D,4,0)</f>
        <v>2</v>
      </c>
      <c r="AY616" s="26" t="str">
        <f t="shared" si="18"/>
        <v xml:space="preserve"> </v>
      </c>
      <c r="AZ616" s="27">
        <f t="shared" si="19"/>
        <v>0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2" t="str">
        <f>VLOOKUP(AS617,dummy_oppeained!B:D,3,0)</f>
        <v>arvestus (mitteeristav)</v>
      </c>
      <c r="AX617" s="17" t="str">
        <f>VLOOKUP(AR:AR,hinded_abi!A:D,4,0)</f>
        <v>NULL</v>
      </c>
      <c r="AY617" s="26" t="str">
        <f t="shared" si="18"/>
        <v xml:space="preserve"> </v>
      </c>
      <c r="AZ617" s="27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2" t="str">
        <f>VLOOKUP(AS618,dummy_oppeained!B:D,3,0)</f>
        <v>hindeline arvestus (eristav hindamine)</v>
      </c>
      <c r="AX618" s="17">
        <f>VLOOKUP(AR:AR,hinded_abi!A:D,4,0)</f>
        <v>2</v>
      </c>
      <c r="AY618" s="26" t="str">
        <f t="shared" si="18"/>
        <v xml:space="preserve"> </v>
      </c>
      <c r="AZ618" s="27">
        <f t="shared" si="19"/>
        <v>0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2" t="str">
        <f>VLOOKUP(AS619,dummy_oppeained!B:D,3,0)</f>
        <v>eksam (eristav hindamine)</v>
      </c>
      <c r="AX619" s="17">
        <f>VLOOKUP(AR:AR,hinded_abi!A:D,4,0)</f>
        <v>2</v>
      </c>
      <c r="AY619" s="26" t="str">
        <f t="shared" si="18"/>
        <v xml:space="preserve"> </v>
      </c>
      <c r="AZ619" s="27">
        <f t="shared" si="19"/>
        <v>0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2" t="str">
        <f>VLOOKUP(AS620,dummy_oppeained!B:D,3,0)</f>
        <v>eksam (eristav hindamine)</v>
      </c>
      <c r="AX620" s="17">
        <f>VLOOKUP(AR:AR,hinded_abi!A:D,4,0)</f>
        <v>2</v>
      </c>
      <c r="AY620" s="26" t="str">
        <f t="shared" si="18"/>
        <v xml:space="preserve"> </v>
      </c>
      <c r="AZ620" s="27">
        <f t="shared" si="19"/>
        <v>0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2" t="str">
        <f>VLOOKUP(AS621,dummy_oppeained!B:D,3,0)</f>
        <v>hindeline arvestus (eristav hindamine)</v>
      </c>
      <c r="AX621" s="17">
        <f>VLOOKUP(AR:AR,hinded_abi!A:D,4,0)</f>
        <v>0</v>
      </c>
      <c r="AY621" s="26" t="str">
        <f t="shared" si="18"/>
        <v xml:space="preserve"> </v>
      </c>
      <c r="AZ621" s="27">
        <f t="shared" si="19"/>
        <v>0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2" t="str">
        <f>VLOOKUP(AS622,dummy_oppeained!B:D,3,0)</f>
        <v>arvestus (mitteeristav)</v>
      </c>
      <c r="AX622" s="17" t="str">
        <f>VLOOKUP(AR:AR,hinded_abi!A:D,4,0)</f>
        <v>NULL</v>
      </c>
      <c r="AY622" s="26" t="str">
        <f t="shared" si="18"/>
        <v xml:space="preserve"> </v>
      </c>
      <c r="AZ622" s="27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2" t="str">
        <f>VLOOKUP(AS623,dummy_oppeained!B:D,3,0)</f>
        <v>hindeline arvestus (eristav hindamine)</v>
      </c>
      <c r="AX623" s="17">
        <f>VLOOKUP(AR:AR,hinded_abi!A:D,4,0)</f>
        <v>5</v>
      </c>
      <c r="AY623" s="26" t="str">
        <f t="shared" si="18"/>
        <v xml:space="preserve"> </v>
      </c>
      <c r="AZ623" s="27">
        <f t="shared" si="19"/>
        <v>0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2" t="str">
        <f>VLOOKUP(AS624,dummy_oppeained!B:D,3,0)</f>
        <v>hindeline arvestus (eristav hindamine)</v>
      </c>
      <c r="AX624" s="17">
        <f>VLOOKUP(AR:AR,hinded_abi!A:D,4,0)</f>
        <v>4</v>
      </c>
      <c r="AY624" s="26" t="str">
        <f t="shared" si="18"/>
        <v xml:space="preserve"> </v>
      </c>
      <c r="AZ624" s="27">
        <f t="shared" si="19"/>
        <v>0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2" t="str">
        <f>VLOOKUP(AS625,dummy_oppeained!B:D,3,0)</f>
        <v>arvestus (mitteeristav)</v>
      </c>
      <c r="AX625" s="17" t="str">
        <f>VLOOKUP(AR:AR,hinded_abi!A:D,4,0)</f>
        <v>NULL</v>
      </c>
      <c r="AY625" s="26" t="str">
        <f t="shared" si="18"/>
        <v xml:space="preserve"> </v>
      </c>
      <c r="AZ625" s="27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2" t="str">
        <f>VLOOKUP(AS626,dummy_oppeained!B:D,3,0)</f>
        <v>hindeline arvestus (eristav hindamine)</v>
      </c>
      <c r="AX626" s="17">
        <f>VLOOKUP(AR:AR,hinded_abi!A:D,4,0)</f>
        <v>3</v>
      </c>
      <c r="AY626" s="26" t="str">
        <f t="shared" si="18"/>
        <v xml:space="preserve"> </v>
      </c>
      <c r="AZ626" s="27">
        <f t="shared" si="19"/>
        <v>0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2" t="str">
        <f>VLOOKUP(AS627,dummy_oppeained!B:D,3,0)</f>
        <v>arvestus (mitteeristav)</v>
      </c>
      <c r="AX627" s="17" t="str">
        <f>VLOOKUP(AR:AR,hinded_abi!A:D,4,0)</f>
        <v>NULL</v>
      </c>
      <c r="AY627" s="26" t="str">
        <f t="shared" si="18"/>
        <v xml:space="preserve"> </v>
      </c>
      <c r="AZ627" s="27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2" t="str">
        <f>VLOOKUP(AS628,dummy_oppeained!B:D,3,0)</f>
        <v>arvestus (mitteeristav)</v>
      </c>
      <c r="AX628" s="17" t="str">
        <f>VLOOKUP(AR:AR,hinded_abi!A:D,4,0)</f>
        <v>NULL</v>
      </c>
      <c r="AY628" s="26" t="str">
        <f t="shared" si="18"/>
        <v xml:space="preserve"> </v>
      </c>
      <c r="AZ628" s="27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2" t="str">
        <f>VLOOKUP(AS629,dummy_oppeained!B:D,3,0)</f>
        <v>hindeline arvestus (eristav hindamine)</v>
      </c>
      <c r="AX629" s="17">
        <f>VLOOKUP(AR:AR,hinded_abi!A:D,4,0)</f>
        <v>1</v>
      </c>
      <c r="AY629" s="26" t="str">
        <f t="shared" si="18"/>
        <v xml:space="preserve"> </v>
      </c>
      <c r="AZ629" s="27">
        <f t="shared" si="19"/>
        <v>0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2" t="str">
        <f>VLOOKUP(AS630,dummy_oppeained!B:D,3,0)</f>
        <v>eksam (eristav hindamine)</v>
      </c>
      <c r="AX630" s="17">
        <f>VLOOKUP(AR:AR,hinded_abi!A:D,4,0)</f>
        <v>5</v>
      </c>
      <c r="AY630" s="26" t="str">
        <f t="shared" si="18"/>
        <v xml:space="preserve"> </v>
      </c>
      <c r="AZ630" s="27">
        <f t="shared" si="19"/>
        <v>0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2" t="str">
        <f>VLOOKUP(AS631,dummy_oppeained!B:D,3,0)</f>
        <v>arvestus (mitteeristav)</v>
      </c>
      <c r="AX631" s="17" t="str">
        <f>VLOOKUP(AR:AR,hinded_abi!A:D,4,0)</f>
        <v>NULL</v>
      </c>
      <c r="AY631" s="26" t="str">
        <f t="shared" si="18"/>
        <v xml:space="preserve"> </v>
      </c>
      <c r="AZ631" s="27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2" t="str">
        <f>VLOOKUP(AS632,dummy_oppeained!B:D,3,0)</f>
        <v>eksam (eristav hindamine)</v>
      </c>
      <c r="AX632" s="17">
        <f>VLOOKUP(AR:AR,hinded_abi!A:D,4,0)</f>
        <v>3</v>
      </c>
      <c r="AY632" s="26" t="str">
        <f t="shared" si="18"/>
        <v xml:space="preserve"> </v>
      </c>
      <c r="AZ632" s="27">
        <f t="shared" si="19"/>
        <v>0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2" t="str">
        <f>VLOOKUP(AS633,dummy_oppeained!B:D,3,0)</f>
        <v>hindeline arvestus (eristav hindamine)</v>
      </c>
      <c r="AX633" s="17">
        <f>VLOOKUP(AR:AR,hinded_abi!A:D,4,0)</f>
        <v>0</v>
      </c>
      <c r="AY633" s="26" t="str">
        <f t="shared" si="18"/>
        <v xml:space="preserve"> </v>
      </c>
      <c r="AZ633" s="27">
        <f t="shared" si="19"/>
        <v>0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2" t="str">
        <f>VLOOKUP(AS634,dummy_oppeained!B:D,3,0)</f>
        <v>arvestus (mitteeristav)</v>
      </c>
      <c r="AX634" s="17" t="str">
        <f>VLOOKUP(AR:AR,hinded_abi!A:D,4,0)</f>
        <v>NULL</v>
      </c>
      <c r="AY634" s="26" t="str">
        <f t="shared" si="18"/>
        <v xml:space="preserve"> </v>
      </c>
      <c r="AZ634" s="27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2" t="str">
        <f>VLOOKUP(AS635,dummy_oppeained!B:D,3,0)</f>
        <v>arvestus (mitteeristav)</v>
      </c>
      <c r="AX635" s="17" t="str">
        <f>VLOOKUP(AR:AR,hinded_abi!A:D,4,0)</f>
        <v>NULL</v>
      </c>
      <c r="AY635" s="26" t="str">
        <f t="shared" si="18"/>
        <v xml:space="preserve"> </v>
      </c>
      <c r="AZ635" s="27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2" t="str">
        <f>VLOOKUP(AS636,dummy_oppeained!B:D,3,0)</f>
        <v>arvestus (mitteeristav)</v>
      </c>
      <c r="AX636" s="17">
        <f>VLOOKUP(AR:AR,hinded_abi!A:D,4,0)</f>
        <v>0</v>
      </c>
      <c r="AY636" s="26" t="str">
        <f t="shared" si="18"/>
        <v xml:space="preserve"> </v>
      </c>
      <c r="AZ636" s="27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2" t="str">
        <f>VLOOKUP(AS637,dummy_oppeained!B:D,3,0)</f>
        <v>hindeline arvestus (eristav hindamine)</v>
      </c>
      <c r="AX637" s="17">
        <f>VLOOKUP(AR:AR,hinded_abi!A:D,4,0)</f>
        <v>5</v>
      </c>
      <c r="AY637" s="26" t="str">
        <f t="shared" si="18"/>
        <v xml:space="preserve"> </v>
      </c>
      <c r="AZ637" s="27">
        <f t="shared" si="19"/>
        <v>0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2" t="str">
        <f>VLOOKUP(AS638,dummy_oppeained!B:D,3,0)</f>
        <v>hindeline arvestus (eristav hindamine)</v>
      </c>
      <c r="AX638" s="17">
        <f>VLOOKUP(AR:AR,hinded_abi!A:D,4,0)</f>
        <v>4</v>
      </c>
      <c r="AY638" s="26" t="str">
        <f t="shared" si="18"/>
        <v xml:space="preserve"> </v>
      </c>
      <c r="AZ638" s="27">
        <f t="shared" si="19"/>
        <v>0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2" t="str">
        <f>VLOOKUP(AS639,dummy_oppeained!B:D,3,0)</f>
        <v>eksam (eristav hindamine)</v>
      </c>
      <c r="AX639" s="17">
        <f>VLOOKUP(AR:AR,hinded_abi!A:D,4,0)</f>
        <v>0</v>
      </c>
      <c r="AY639" s="26" t="str">
        <f t="shared" si="18"/>
        <v xml:space="preserve"> </v>
      </c>
      <c r="AZ639" s="27">
        <f t="shared" si="19"/>
        <v>0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2" t="str">
        <f>VLOOKUP(AS640,dummy_oppeained!B:D,3,0)</f>
        <v>hindeline arvestus (eristav hindamine)</v>
      </c>
      <c r="AX640" s="17">
        <f>VLOOKUP(AR:AR,hinded_abi!A:D,4,0)</f>
        <v>4</v>
      </c>
      <c r="AY640" s="26" t="str">
        <f t="shared" si="18"/>
        <v xml:space="preserve"> </v>
      </c>
      <c r="AZ640" s="27">
        <f t="shared" si="19"/>
        <v>0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2" t="str">
        <f>VLOOKUP(AS641,dummy_oppeained!B:D,3,0)</f>
        <v>hindeline arvestus (eristav hindamine)</v>
      </c>
      <c r="AX641" s="17">
        <f>VLOOKUP(AR:AR,hinded_abi!A:D,4,0)</f>
        <v>4</v>
      </c>
      <c r="AY641" s="26" t="str">
        <f t="shared" si="18"/>
        <v xml:space="preserve"> </v>
      </c>
      <c r="AZ641" s="27">
        <f t="shared" si="19"/>
        <v>0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2" t="str">
        <f>VLOOKUP(AS642,dummy_oppeained!B:D,3,0)</f>
        <v>arvestus (mitteeristav)</v>
      </c>
      <c r="AX642" s="17" t="str">
        <f>VLOOKUP(AR:AR,hinded_abi!A:D,4,0)</f>
        <v>NULL</v>
      </c>
      <c r="AY642" s="26" t="str">
        <f t="shared" si="18"/>
        <v xml:space="preserve"> </v>
      </c>
      <c r="AZ642" s="27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2" t="str">
        <f>VLOOKUP(AS643,dummy_oppeained!B:D,3,0)</f>
        <v>arvestus (mitteeristav)</v>
      </c>
      <c r="AX643" s="17" t="str">
        <f>VLOOKUP(AR:AR,hinded_abi!A:D,4,0)</f>
        <v>NULL</v>
      </c>
      <c r="AY643" s="26" t="str">
        <f t="shared" ref="AY643:AY706" si="20">IF(AW643="eristav",AV643*AX643," ")</f>
        <v xml:space="preserve"> </v>
      </c>
      <c r="AZ643" s="27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2" t="str">
        <f>VLOOKUP(AS644,dummy_oppeained!B:D,3,0)</f>
        <v>arvestus (mitteeristav)</v>
      </c>
      <c r="AX644" s="17" t="str">
        <f>VLOOKUP(AR:AR,hinded_abi!A:D,4,0)</f>
        <v>NULL</v>
      </c>
      <c r="AY644" s="26" t="str">
        <f t="shared" si="20"/>
        <v xml:space="preserve"> </v>
      </c>
      <c r="AZ644" s="27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2" t="str">
        <f>VLOOKUP(AS645,dummy_oppeained!B:D,3,0)</f>
        <v>arvestus (mitteeristav)</v>
      </c>
      <c r="AX645" s="17" t="str">
        <f>VLOOKUP(AR:AR,hinded_abi!A:D,4,0)</f>
        <v>NULL</v>
      </c>
      <c r="AY645" s="26" t="str">
        <f t="shared" si="20"/>
        <v xml:space="preserve"> </v>
      </c>
      <c r="AZ645" s="27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2" t="str">
        <f>VLOOKUP(AS646,dummy_oppeained!B:D,3,0)</f>
        <v>arvestus (mitteeristav)</v>
      </c>
      <c r="AX646" s="17" t="str">
        <f>VLOOKUP(AR:AR,hinded_abi!A:D,4,0)</f>
        <v>NULL</v>
      </c>
      <c r="AY646" s="26" t="str">
        <f t="shared" si="20"/>
        <v xml:space="preserve"> </v>
      </c>
      <c r="AZ646" s="27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2" t="str">
        <f>VLOOKUP(AS647,dummy_oppeained!B:D,3,0)</f>
        <v>hindeline arvestus (eristav hindamine)</v>
      </c>
      <c r="AX647" s="17">
        <f>VLOOKUP(AR:AR,hinded_abi!A:D,4,0)</f>
        <v>2</v>
      </c>
      <c r="AY647" s="26" t="str">
        <f t="shared" si="20"/>
        <v xml:space="preserve"> </v>
      </c>
      <c r="AZ647" s="27">
        <f t="shared" si="21"/>
        <v>0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2" t="str">
        <f>VLOOKUP(AS648,dummy_oppeained!B:D,3,0)</f>
        <v>arvestus (mitteeristav)</v>
      </c>
      <c r="AX648" s="17" t="str">
        <f>VLOOKUP(AR:AR,hinded_abi!A:D,4,0)</f>
        <v>NULL</v>
      </c>
      <c r="AY648" s="26" t="str">
        <f t="shared" si="20"/>
        <v xml:space="preserve"> </v>
      </c>
      <c r="AZ648" s="27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2" t="str">
        <f>VLOOKUP(AS649,dummy_oppeained!B:D,3,0)</f>
        <v>arvestus (mitteeristav)</v>
      </c>
      <c r="AX649" s="17">
        <f>VLOOKUP(AR:AR,hinded_abi!A:D,4,0)</f>
        <v>0</v>
      </c>
      <c r="AY649" s="26" t="str">
        <f t="shared" si="20"/>
        <v xml:space="preserve"> </v>
      </c>
      <c r="AZ649" s="27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2" t="str">
        <f>VLOOKUP(AS650,dummy_oppeained!B:D,3,0)</f>
        <v>hindeline arvestus (eristav hindamine)</v>
      </c>
      <c r="AX650" s="17">
        <f>VLOOKUP(AR:AR,hinded_abi!A:D,4,0)</f>
        <v>1</v>
      </c>
      <c r="AY650" s="26" t="str">
        <f t="shared" si="20"/>
        <v xml:space="preserve"> </v>
      </c>
      <c r="AZ650" s="27">
        <f t="shared" si="21"/>
        <v>0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2" t="str">
        <f>VLOOKUP(AS651,dummy_oppeained!B:D,3,0)</f>
        <v>hindeline arvestus (eristav hindamine)</v>
      </c>
      <c r="AX651" s="17">
        <f>VLOOKUP(AR:AR,hinded_abi!A:D,4,0)</f>
        <v>1</v>
      </c>
      <c r="AY651" s="26" t="str">
        <f t="shared" si="20"/>
        <v xml:space="preserve"> </v>
      </c>
      <c r="AZ651" s="27">
        <f t="shared" si="21"/>
        <v>0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2" t="str">
        <f>VLOOKUP(AS652,dummy_oppeained!B:D,3,0)</f>
        <v>hindeline arvestus (eristav hindamine)</v>
      </c>
      <c r="AX652" s="17">
        <f>VLOOKUP(AR:AR,hinded_abi!A:D,4,0)</f>
        <v>5</v>
      </c>
      <c r="AY652" s="26" t="str">
        <f t="shared" si="20"/>
        <v xml:space="preserve"> </v>
      </c>
      <c r="AZ652" s="27">
        <f t="shared" si="21"/>
        <v>0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2" t="str">
        <f>VLOOKUP(AS653,dummy_oppeained!B:D,3,0)</f>
        <v>arvestus (mitteeristav)</v>
      </c>
      <c r="AX653" s="17" t="str">
        <f>VLOOKUP(AR:AR,hinded_abi!A:D,4,0)</f>
        <v>NULL</v>
      </c>
      <c r="AY653" s="26" t="str">
        <f t="shared" si="20"/>
        <v xml:space="preserve"> </v>
      </c>
      <c r="AZ653" s="27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2" t="str">
        <f>VLOOKUP(AS654,dummy_oppeained!B:D,3,0)</f>
        <v>arvestus (mitteeristav)</v>
      </c>
      <c r="AX654" s="17" t="str">
        <f>VLOOKUP(AR:AR,hinded_abi!A:D,4,0)</f>
        <v>NULL</v>
      </c>
      <c r="AY654" s="26" t="str">
        <f t="shared" si="20"/>
        <v xml:space="preserve"> </v>
      </c>
      <c r="AZ654" s="27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2" t="str">
        <f>VLOOKUP(AS655,dummy_oppeained!B:D,3,0)</f>
        <v>hindeline arvestus (eristav hindamine)</v>
      </c>
      <c r="AX655" s="17">
        <f>VLOOKUP(AR:AR,hinded_abi!A:D,4,0)</f>
        <v>1</v>
      </c>
      <c r="AY655" s="26" t="str">
        <f t="shared" si="20"/>
        <v xml:space="preserve"> </v>
      </c>
      <c r="AZ655" s="27">
        <f t="shared" si="21"/>
        <v>0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2" t="str">
        <f>VLOOKUP(AS656,dummy_oppeained!B:D,3,0)</f>
        <v>hindeline arvestus (eristav hindamine)</v>
      </c>
      <c r="AX656" s="17">
        <f>VLOOKUP(AR:AR,hinded_abi!A:D,4,0)</f>
        <v>4</v>
      </c>
      <c r="AY656" s="26" t="str">
        <f t="shared" si="20"/>
        <v xml:space="preserve"> </v>
      </c>
      <c r="AZ656" s="27">
        <f t="shared" si="21"/>
        <v>0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2" t="str">
        <f>VLOOKUP(AS657,dummy_oppeained!B:D,3,0)</f>
        <v>arvestus (mitteeristav)</v>
      </c>
      <c r="AX657" s="17" t="str">
        <f>VLOOKUP(AR:AR,hinded_abi!A:D,4,0)</f>
        <v>NULL</v>
      </c>
      <c r="AY657" s="26" t="str">
        <f t="shared" si="20"/>
        <v xml:space="preserve"> </v>
      </c>
      <c r="AZ657" s="27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2" t="str">
        <f>VLOOKUP(AS658,dummy_oppeained!B:D,3,0)</f>
        <v>arvestus (mitteeristav)</v>
      </c>
      <c r="AX658" s="17" t="str">
        <f>VLOOKUP(AR:AR,hinded_abi!A:D,4,0)</f>
        <v>NULL</v>
      </c>
      <c r="AY658" s="26" t="str">
        <f t="shared" si="20"/>
        <v xml:space="preserve"> </v>
      </c>
      <c r="AZ658" s="27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2" t="str">
        <f>VLOOKUP(AS659,dummy_oppeained!B:D,3,0)</f>
        <v>hindeline arvestus (eristav hindamine)</v>
      </c>
      <c r="AX659" s="17">
        <f>VLOOKUP(AR:AR,hinded_abi!A:D,4,0)</f>
        <v>2</v>
      </c>
      <c r="AY659" s="26" t="str">
        <f t="shared" si="20"/>
        <v xml:space="preserve"> </v>
      </c>
      <c r="AZ659" s="27">
        <f t="shared" si="21"/>
        <v>0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2" t="str">
        <f>VLOOKUP(AS660,dummy_oppeained!B:D,3,0)</f>
        <v>eksam (eristav hindamine)</v>
      </c>
      <c r="AX660" s="17">
        <f>VLOOKUP(AR:AR,hinded_abi!A:D,4,0)</f>
        <v>0</v>
      </c>
      <c r="AY660" s="26" t="str">
        <f t="shared" si="20"/>
        <v xml:space="preserve"> </v>
      </c>
      <c r="AZ660" s="27">
        <f t="shared" si="21"/>
        <v>0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2" t="str">
        <f>VLOOKUP(AS661,dummy_oppeained!B:D,3,0)</f>
        <v>arvestus (mitteeristav)</v>
      </c>
      <c r="AX661" s="17" t="str">
        <f>VLOOKUP(AR:AR,hinded_abi!A:D,4,0)</f>
        <v>NULL</v>
      </c>
      <c r="AY661" s="26" t="str">
        <f t="shared" si="20"/>
        <v xml:space="preserve"> </v>
      </c>
      <c r="AZ661" s="27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2" t="str">
        <f>VLOOKUP(AS662,dummy_oppeained!B:D,3,0)</f>
        <v>hindeline arvestus (eristav hindamine)</v>
      </c>
      <c r="AX662" s="17">
        <f>VLOOKUP(AR:AR,hinded_abi!A:D,4,0)</f>
        <v>1</v>
      </c>
      <c r="AY662" s="26" t="str">
        <f t="shared" si="20"/>
        <v xml:space="preserve"> </v>
      </c>
      <c r="AZ662" s="27">
        <f t="shared" si="21"/>
        <v>0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2" t="str">
        <f>VLOOKUP(AS663,dummy_oppeained!B:D,3,0)</f>
        <v>hindeline arvestus (eristav hindamine)</v>
      </c>
      <c r="AX663" s="17">
        <f>VLOOKUP(AR:AR,hinded_abi!A:D,4,0)</f>
        <v>0</v>
      </c>
      <c r="AY663" s="26" t="str">
        <f t="shared" si="20"/>
        <v xml:space="preserve"> </v>
      </c>
      <c r="AZ663" s="27">
        <f t="shared" si="21"/>
        <v>0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2" t="str">
        <f>VLOOKUP(AS664,dummy_oppeained!B:D,3,0)</f>
        <v>hindeline arvestus (eristav hindamine)</v>
      </c>
      <c r="AX664" s="17">
        <f>VLOOKUP(AR:AR,hinded_abi!A:D,4,0)</f>
        <v>5</v>
      </c>
      <c r="AY664" s="26" t="str">
        <f t="shared" si="20"/>
        <v xml:space="preserve"> </v>
      </c>
      <c r="AZ664" s="27">
        <f t="shared" si="21"/>
        <v>0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2" t="str">
        <f>VLOOKUP(AS665,dummy_oppeained!B:D,3,0)</f>
        <v>arvestus (mitteeristav)</v>
      </c>
      <c r="AX665" s="17">
        <f>VLOOKUP(AR:AR,hinded_abi!A:D,4,0)</f>
        <v>0</v>
      </c>
      <c r="AY665" s="26" t="str">
        <f t="shared" si="20"/>
        <v xml:space="preserve"> </v>
      </c>
      <c r="AZ665" s="27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2" t="str">
        <f>VLOOKUP(AS666,dummy_oppeained!B:D,3,0)</f>
        <v>arvestus (mitteeristav)</v>
      </c>
      <c r="AX666" s="17" t="str">
        <f>VLOOKUP(AR:AR,hinded_abi!A:D,4,0)</f>
        <v>NULL</v>
      </c>
      <c r="AY666" s="26" t="str">
        <f t="shared" si="20"/>
        <v xml:space="preserve"> </v>
      </c>
      <c r="AZ666" s="27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2" t="str">
        <f>VLOOKUP(AS667,dummy_oppeained!B:D,3,0)</f>
        <v>eksam (eristav hindamine)</v>
      </c>
      <c r="AX667" s="17">
        <f>VLOOKUP(AR:AR,hinded_abi!A:D,4,0)</f>
        <v>0</v>
      </c>
      <c r="AY667" s="26" t="str">
        <f t="shared" si="20"/>
        <v xml:space="preserve"> </v>
      </c>
      <c r="AZ667" s="27">
        <f t="shared" si="21"/>
        <v>0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2" t="str">
        <f>VLOOKUP(AS668,dummy_oppeained!B:D,3,0)</f>
        <v>hindeline arvestus (eristav hindamine)</v>
      </c>
      <c r="AX668" s="17">
        <f>VLOOKUP(AR:AR,hinded_abi!A:D,4,0)</f>
        <v>5</v>
      </c>
      <c r="AY668" s="26" t="str">
        <f t="shared" si="20"/>
        <v xml:space="preserve"> </v>
      </c>
      <c r="AZ668" s="27">
        <f t="shared" si="21"/>
        <v>0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2" t="str">
        <f>VLOOKUP(AS669,dummy_oppeained!B:D,3,0)</f>
        <v>eksam (eristav hindamine)</v>
      </c>
      <c r="AX669" s="17">
        <f>VLOOKUP(AR:AR,hinded_abi!A:D,4,0)</f>
        <v>0</v>
      </c>
      <c r="AY669" s="26" t="str">
        <f t="shared" si="20"/>
        <v xml:space="preserve"> </v>
      </c>
      <c r="AZ669" s="27">
        <f t="shared" si="21"/>
        <v>0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2" t="str">
        <f>VLOOKUP(AS670,dummy_oppeained!B:D,3,0)</f>
        <v>hindeline arvestus (eristav hindamine)</v>
      </c>
      <c r="AX670" s="17">
        <f>VLOOKUP(AR:AR,hinded_abi!A:D,4,0)</f>
        <v>5</v>
      </c>
      <c r="AY670" s="26" t="str">
        <f t="shared" si="20"/>
        <v xml:space="preserve"> </v>
      </c>
      <c r="AZ670" s="27">
        <f t="shared" si="21"/>
        <v>0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2" t="str">
        <f>VLOOKUP(AS671,dummy_oppeained!B:D,3,0)</f>
        <v>arvestus (mitteeristav)</v>
      </c>
      <c r="AX671" s="17" t="str">
        <f>VLOOKUP(AR:AR,hinded_abi!A:D,4,0)</f>
        <v>NULL</v>
      </c>
      <c r="AY671" s="26" t="str">
        <f t="shared" si="20"/>
        <v xml:space="preserve"> </v>
      </c>
      <c r="AZ671" s="27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2" t="str">
        <f>VLOOKUP(AS672,dummy_oppeained!B:D,3,0)</f>
        <v>hindeline arvestus (eristav hindamine)</v>
      </c>
      <c r="AX672" s="17">
        <f>VLOOKUP(AR:AR,hinded_abi!A:D,4,0)</f>
        <v>2</v>
      </c>
      <c r="AY672" s="26" t="str">
        <f t="shared" si="20"/>
        <v xml:space="preserve"> </v>
      </c>
      <c r="AZ672" s="27">
        <f t="shared" si="21"/>
        <v>0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2" t="str">
        <f>VLOOKUP(AS673,dummy_oppeained!B:D,3,0)</f>
        <v>arvestus (mitteeristav)</v>
      </c>
      <c r="AX673" s="17" t="str">
        <f>VLOOKUP(AR:AR,hinded_abi!A:D,4,0)</f>
        <v>NULL</v>
      </c>
      <c r="AY673" s="26" t="str">
        <f t="shared" si="20"/>
        <v xml:space="preserve"> </v>
      </c>
      <c r="AZ673" s="27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2" t="str">
        <f>VLOOKUP(AS674,dummy_oppeained!B:D,3,0)</f>
        <v>hindeline arvestus (eristav hindamine)</v>
      </c>
      <c r="AX674" s="17">
        <f>VLOOKUP(AR:AR,hinded_abi!A:D,4,0)</f>
        <v>2</v>
      </c>
      <c r="AY674" s="26" t="str">
        <f t="shared" si="20"/>
        <v xml:space="preserve"> </v>
      </c>
      <c r="AZ674" s="27">
        <f t="shared" si="21"/>
        <v>0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2" t="str">
        <f>VLOOKUP(AS675,dummy_oppeained!B:D,3,0)</f>
        <v>arvestus (mitteeristav)</v>
      </c>
      <c r="AX675" s="17" t="str">
        <f>VLOOKUP(AR:AR,hinded_abi!A:D,4,0)</f>
        <v>NULL</v>
      </c>
      <c r="AY675" s="26" t="str">
        <f t="shared" si="20"/>
        <v xml:space="preserve"> </v>
      </c>
      <c r="AZ675" s="27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2" t="str">
        <f>VLOOKUP(AS676,dummy_oppeained!B:D,3,0)</f>
        <v>hindeline arvestus (eristav hindamine)</v>
      </c>
      <c r="AX676" s="17">
        <f>VLOOKUP(AR:AR,hinded_abi!A:D,4,0)</f>
        <v>5</v>
      </c>
      <c r="AY676" s="26" t="str">
        <f t="shared" si="20"/>
        <v xml:space="preserve"> </v>
      </c>
      <c r="AZ676" s="27">
        <f t="shared" si="21"/>
        <v>0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2" t="str">
        <f>VLOOKUP(AS677,dummy_oppeained!B:D,3,0)</f>
        <v>eksam (eristav hindamine)</v>
      </c>
      <c r="AX677" s="17">
        <f>VLOOKUP(AR:AR,hinded_abi!A:D,4,0)</f>
        <v>0</v>
      </c>
      <c r="AY677" s="26" t="str">
        <f t="shared" si="20"/>
        <v xml:space="preserve"> </v>
      </c>
      <c r="AZ677" s="27">
        <f t="shared" si="21"/>
        <v>0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2" t="str">
        <f>VLOOKUP(AS678,dummy_oppeained!B:D,3,0)</f>
        <v>hindeline arvestus (eristav hindamine)</v>
      </c>
      <c r="AX678" s="17">
        <f>VLOOKUP(AR:AR,hinded_abi!A:D,4,0)</f>
        <v>0</v>
      </c>
      <c r="AY678" s="26" t="str">
        <f t="shared" si="20"/>
        <v xml:space="preserve"> </v>
      </c>
      <c r="AZ678" s="27">
        <f t="shared" si="21"/>
        <v>0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2" t="str">
        <f>VLOOKUP(AS679,dummy_oppeained!B:D,3,0)</f>
        <v>hindeline arvestus (eristav hindamine)</v>
      </c>
      <c r="AX679" s="17">
        <f>VLOOKUP(AR:AR,hinded_abi!A:D,4,0)</f>
        <v>4</v>
      </c>
      <c r="AY679" s="26" t="str">
        <f t="shared" si="20"/>
        <v xml:space="preserve"> </v>
      </c>
      <c r="AZ679" s="27">
        <f t="shared" si="21"/>
        <v>0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2" t="str">
        <f>VLOOKUP(AS680,dummy_oppeained!B:D,3,0)</f>
        <v>hindeline arvestus (eristav hindamine)</v>
      </c>
      <c r="AX680" s="17">
        <f>VLOOKUP(AR:AR,hinded_abi!A:D,4,0)</f>
        <v>5</v>
      </c>
      <c r="AY680" s="26" t="str">
        <f t="shared" si="20"/>
        <v xml:space="preserve"> </v>
      </c>
      <c r="AZ680" s="27">
        <f t="shared" si="21"/>
        <v>0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2" t="str">
        <f>VLOOKUP(AS681,dummy_oppeained!B:D,3,0)</f>
        <v>hindeline arvestus (eristav hindamine)</v>
      </c>
      <c r="AX681" s="17">
        <f>VLOOKUP(AR:AR,hinded_abi!A:D,4,0)</f>
        <v>4</v>
      </c>
      <c r="AY681" s="26" t="str">
        <f t="shared" si="20"/>
        <v xml:space="preserve"> </v>
      </c>
      <c r="AZ681" s="27">
        <f t="shared" si="21"/>
        <v>0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2" t="str">
        <f>VLOOKUP(AS682,dummy_oppeained!B:D,3,0)</f>
        <v>arvestus (mitteeristav)</v>
      </c>
      <c r="AX682" s="17" t="str">
        <f>VLOOKUP(AR:AR,hinded_abi!A:D,4,0)</f>
        <v>NULL</v>
      </c>
      <c r="AY682" s="26" t="str">
        <f t="shared" si="20"/>
        <v xml:space="preserve"> </v>
      </c>
      <c r="AZ682" s="27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2" t="str">
        <f>VLOOKUP(AS683,dummy_oppeained!B:D,3,0)</f>
        <v>arvestus (mitteeristav)</v>
      </c>
      <c r="AX683" s="17" t="str">
        <f>VLOOKUP(AR:AR,hinded_abi!A:D,4,0)</f>
        <v>NULL</v>
      </c>
      <c r="AY683" s="26" t="str">
        <f t="shared" si="20"/>
        <v xml:space="preserve"> </v>
      </c>
      <c r="AZ683" s="27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2" t="str">
        <f>VLOOKUP(AS684,dummy_oppeained!B:D,3,0)</f>
        <v>hindeline arvestus (eristav hindamine)</v>
      </c>
      <c r="AX684" s="17">
        <f>VLOOKUP(AR:AR,hinded_abi!A:D,4,0)</f>
        <v>2</v>
      </c>
      <c r="AY684" s="26" t="str">
        <f t="shared" si="20"/>
        <v xml:space="preserve"> </v>
      </c>
      <c r="AZ684" s="27">
        <f t="shared" si="21"/>
        <v>0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2" t="str">
        <f>VLOOKUP(AS685,dummy_oppeained!B:D,3,0)</f>
        <v>arvestus (mitteeristav)</v>
      </c>
      <c r="AX685" s="17" t="str">
        <f>VLOOKUP(AR:AR,hinded_abi!A:D,4,0)</f>
        <v>NULL</v>
      </c>
      <c r="AY685" s="26" t="str">
        <f t="shared" si="20"/>
        <v xml:space="preserve"> </v>
      </c>
      <c r="AZ685" s="27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2" t="str">
        <f>VLOOKUP(AS686,dummy_oppeained!B:D,3,0)</f>
        <v>hindeline arvestus (eristav hindamine)</v>
      </c>
      <c r="AX686" s="17">
        <f>VLOOKUP(AR:AR,hinded_abi!A:D,4,0)</f>
        <v>5</v>
      </c>
      <c r="AY686" s="26" t="str">
        <f t="shared" si="20"/>
        <v xml:space="preserve"> </v>
      </c>
      <c r="AZ686" s="27">
        <f t="shared" si="21"/>
        <v>0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2" t="str">
        <f>VLOOKUP(AS687,dummy_oppeained!B:D,3,0)</f>
        <v>hindeline arvestus (eristav hindamine)</v>
      </c>
      <c r="AX687" s="17">
        <f>VLOOKUP(AR:AR,hinded_abi!A:D,4,0)</f>
        <v>1</v>
      </c>
      <c r="AY687" s="26" t="str">
        <f t="shared" si="20"/>
        <v xml:space="preserve"> </v>
      </c>
      <c r="AZ687" s="27">
        <f t="shared" si="21"/>
        <v>0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2" t="str">
        <f>VLOOKUP(AS688,dummy_oppeained!B:D,3,0)</f>
        <v>arvestus (mitteeristav)</v>
      </c>
      <c r="AX688" s="17" t="str">
        <f>VLOOKUP(AR:AR,hinded_abi!A:D,4,0)</f>
        <v>NULL</v>
      </c>
      <c r="AY688" s="26" t="str">
        <f t="shared" si="20"/>
        <v xml:space="preserve"> </v>
      </c>
      <c r="AZ688" s="27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2" t="str">
        <f>VLOOKUP(AS689,dummy_oppeained!B:D,3,0)</f>
        <v>hindeline arvestus (eristav hindamine)</v>
      </c>
      <c r="AX689" s="17">
        <f>VLOOKUP(AR:AR,hinded_abi!A:D,4,0)</f>
        <v>1</v>
      </c>
      <c r="AY689" s="26" t="str">
        <f t="shared" si="20"/>
        <v xml:space="preserve"> </v>
      </c>
      <c r="AZ689" s="27">
        <f t="shared" si="21"/>
        <v>0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2" t="str">
        <f>VLOOKUP(AS690,dummy_oppeained!B:D,3,0)</f>
        <v>hindeline arvestus (eristav hindamine)</v>
      </c>
      <c r="AX690" s="17">
        <f>VLOOKUP(AR:AR,hinded_abi!A:D,4,0)</f>
        <v>5</v>
      </c>
      <c r="AY690" s="26" t="str">
        <f t="shared" si="20"/>
        <v xml:space="preserve"> </v>
      </c>
      <c r="AZ690" s="27">
        <f t="shared" si="21"/>
        <v>0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2" t="str">
        <f>VLOOKUP(AS691,dummy_oppeained!B:D,3,0)</f>
        <v>eksam (eristav hindamine)</v>
      </c>
      <c r="AX691" s="17">
        <f>VLOOKUP(AR:AR,hinded_abi!A:D,4,0)</f>
        <v>0</v>
      </c>
      <c r="AY691" s="26" t="str">
        <f t="shared" si="20"/>
        <v xml:space="preserve"> </v>
      </c>
      <c r="AZ691" s="27">
        <f t="shared" si="21"/>
        <v>0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2" t="str">
        <f>VLOOKUP(AS692,dummy_oppeained!B:D,3,0)</f>
        <v>hindeline arvestus (eristav hindamine)</v>
      </c>
      <c r="AX692" s="17">
        <f>VLOOKUP(AR:AR,hinded_abi!A:D,4,0)</f>
        <v>3</v>
      </c>
      <c r="AY692" s="26" t="str">
        <f t="shared" si="20"/>
        <v xml:space="preserve"> </v>
      </c>
      <c r="AZ692" s="27">
        <f t="shared" si="21"/>
        <v>0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2" t="str">
        <f>VLOOKUP(AS693,dummy_oppeained!B:D,3,0)</f>
        <v>arvestus (mitteeristav)</v>
      </c>
      <c r="AX693" s="17" t="str">
        <f>VLOOKUP(AR:AR,hinded_abi!A:D,4,0)</f>
        <v>NULL</v>
      </c>
      <c r="AY693" s="26" t="str">
        <f t="shared" si="20"/>
        <v xml:space="preserve"> </v>
      </c>
      <c r="AZ693" s="27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2" t="str">
        <f>VLOOKUP(AS694,dummy_oppeained!B:D,3,0)</f>
        <v>hindeline arvestus (eristav hindamine)</v>
      </c>
      <c r="AX694" s="17">
        <f>VLOOKUP(AR:AR,hinded_abi!A:D,4,0)</f>
        <v>3</v>
      </c>
      <c r="AY694" s="26" t="str">
        <f t="shared" si="20"/>
        <v xml:space="preserve"> </v>
      </c>
      <c r="AZ694" s="27">
        <f t="shared" si="21"/>
        <v>0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2" t="str">
        <f>VLOOKUP(AS695,dummy_oppeained!B:D,3,0)</f>
        <v>hindeline arvestus (eristav hindamine)</v>
      </c>
      <c r="AX695" s="17">
        <f>VLOOKUP(AR:AR,hinded_abi!A:D,4,0)</f>
        <v>4</v>
      </c>
      <c r="AY695" s="26" t="str">
        <f t="shared" si="20"/>
        <v xml:space="preserve"> </v>
      </c>
      <c r="AZ695" s="27">
        <f t="shared" si="21"/>
        <v>0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2" t="str">
        <f>VLOOKUP(AS696,dummy_oppeained!B:D,3,0)</f>
        <v>hindeline arvestus (eristav hindamine)</v>
      </c>
      <c r="AX696" s="17">
        <f>VLOOKUP(AR:AR,hinded_abi!A:D,4,0)</f>
        <v>4</v>
      </c>
      <c r="AY696" s="26" t="str">
        <f t="shared" si="20"/>
        <v xml:space="preserve"> </v>
      </c>
      <c r="AZ696" s="27">
        <f t="shared" si="21"/>
        <v>0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2" t="str">
        <f>VLOOKUP(AS697,dummy_oppeained!B:D,3,0)</f>
        <v>eksam (eristav hindamine)</v>
      </c>
      <c r="AX697" s="17">
        <f>VLOOKUP(AR:AR,hinded_abi!A:D,4,0)</f>
        <v>4</v>
      </c>
      <c r="AY697" s="26" t="str">
        <f t="shared" si="20"/>
        <v xml:space="preserve"> </v>
      </c>
      <c r="AZ697" s="27">
        <f t="shared" si="21"/>
        <v>0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2" t="str">
        <f>VLOOKUP(AS698,dummy_oppeained!B:D,3,0)</f>
        <v>eksam (eristav hindamine)</v>
      </c>
      <c r="AX698" s="17">
        <f>VLOOKUP(AR:AR,hinded_abi!A:D,4,0)</f>
        <v>4</v>
      </c>
      <c r="AY698" s="26" t="str">
        <f t="shared" si="20"/>
        <v xml:space="preserve"> </v>
      </c>
      <c r="AZ698" s="27">
        <f t="shared" si="21"/>
        <v>0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2" t="str">
        <f>VLOOKUP(AS699,dummy_oppeained!B:D,3,0)</f>
        <v>hindeline arvestus (eristav hindamine)</v>
      </c>
      <c r="AX699" s="17">
        <f>VLOOKUP(AR:AR,hinded_abi!A:D,4,0)</f>
        <v>3</v>
      </c>
      <c r="AY699" s="26" t="str">
        <f t="shared" si="20"/>
        <v xml:space="preserve"> </v>
      </c>
      <c r="AZ699" s="27">
        <f t="shared" si="21"/>
        <v>0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2" t="str">
        <f>VLOOKUP(AS700,dummy_oppeained!B:D,3,0)</f>
        <v>hindeline arvestus (eristav hindamine)</v>
      </c>
      <c r="AX700" s="17">
        <f>VLOOKUP(AR:AR,hinded_abi!A:D,4,0)</f>
        <v>3</v>
      </c>
      <c r="AY700" s="26" t="str">
        <f t="shared" si="20"/>
        <v xml:space="preserve"> </v>
      </c>
      <c r="AZ700" s="27">
        <f t="shared" si="21"/>
        <v>0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2" t="str">
        <f>VLOOKUP(AS701,dummy_oppeained!B:D,3,0)</f>
        <v>hindeline arvestus (eristav hindamine)</v>
      </c>
      <c r="AX701" s="17">
        <f>VLOOKUP(AR:AR,hinded_abi!A:D,4,0)</f>
        <v>0</v>
      </c>
      <c r="AY701" s="26" t="str">
        <f t="shared" si="20"/>
        <v xml:space="preserve"> </v>
      </c>
      <c r="AZ701" s="27">
        <f t="shared" si="21"/>
        <v>0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0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2" t="str">
        <f>VLOOKUP(AS702,dummy_oppeained!B:D,3,0)</f>
        <v>hindeline arvestus (eristav hindamine)</v>
      </c>
      <c r="AX702" s="17">
        <f>VLOOKUP(AR:AR,hinded_abi!A:D,4,0)</f>
        <v>5</v>
      </c>
      <c r="AY702" s="26" t="str">
        <f t="shared" si="20"/>
        <v xml:space="preserve"> </v>
      </c>
      <c r="AZ702" s="27">
        <f t="shared" si="21"/>
        <v>0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0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2" t="str">
        <f>VLOOKUP(AS703,dummy_oppeained!B:D,3,0)</f>
        <v>hindeline arvestus (eristav hindamine)</v>
      </c>
      <c r="AX703" s="17">
        <f>VLOOKUP(AR:AR,hinded_abi!A:D,4,0)</f>
        <v>3</v>
      </c>
      <c r="AY703" s="26" t="str">
        <f t="shared" si="20"/>
        <v xml:space="preserve"> </v>
      </c>
      <c r="AZ703" s="27">
        <f t="shared" si="21"/>
        <v>0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0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2" t="str">
        <f>VLOOKUP(AS704,dummy_oppeained!B:D,3,0)</f>
        <v>eksam (eristav hindamine)</v>
      </c>
      <c r="AX704" s="17">
        <f>VLOOKUP(AR:AR,hinded_abi!A:D,4,0)</f>
        <v>2</v>
      </c>
      <c r="AY704" s="26" t="str">
        <f t="shared" si="20"/>
        <v xml:space="preserve"> </v>
      </c>
      <c r="AZ704" s="27">
        <f t="shared" si="21"/>
        <v>0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0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2" t="str">
        <f>VLOOKUP(AS705,dummy_oppeained!B:D,3,0)</f>
        <v>arvestus (mitteeristav)</v>
      </c>
      <c r="AX705" s="17" t="str">
        <f>VLOOKUP(AR:AR,hinded_abi!A:D,4,0)</f>
        <v>NULL</v>
      </c>
      <c r="AY705" s="26" t="str">
        <f t="shared" si="20"/>
        <v xml:space="preserve"> </v>
      </c>
      <c r="AZ705" s="27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0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2" t="str">
        <f>VLOOKUP(AS706,dummy_oppeained!B:D,3,0)</f>
        <v>arvestus (mitteeristav)</v>
      </c>
      <c r="AX706" s="17" t="str">
        <f>VLOOKUP(AR:AR,hinded_abi!A:D,4,0)</f>
        <v>NULL</v>
      </c>
      <c r="AY706" s="26" t="str">
        <f t="shared" si="20"/>
        <v xml:space="preserve"> </v>
      </c>
      <c r="AZ706" s="27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0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2" t="str">
        <f>VLOOKUP(AS707,dummy_oppeained!B:D,3,0)</f>
        <v>arvestus (mitteeristav)</v>
      </c>
      <c r="AX707" s="17" t="str">
        <f>VLOOKUP(AR:AR,hinded_abi!A:D,4,0)</f>
        <v>NULL</v>
      </c>
      <c r="AY707" s="26" t="str">
        <f t="shared" ref="AY707:AY770" si="22">IF(AW707="eristav",AV707*AX707," ")</f>
        <v xml:space="preserve"> </v>
      </c>
      <c r="AZ707" s="27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0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2" t="str">
        <f>VLOOKUP(AS708,dummy_oppeained!B:D,3,0)</f>
        <v>hindeline arvestus (eristav hindamine)</v>
      </c>
      <c r="AX708" s="17">
        <f>VLOOKUP(AR:AR,hinded_abi!A:D,4,0)</f>
        <v>3</v>
      </c>
      <c r="AY708" s="26" t="str">
        <f t="shared" si="22"/>
        <v xml:space="preserve"> </v>
      </c>
      <c r="AZ708" s="27">
        <f t="shared" si="23"/>
        <v>0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0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2" t="str">
        <f>VLOOKUP(AS709,dummy_oppeained!B:D,3,0)</f>
        <v>arvestus (mitteeristav)</v>
      </c>
      <c r="AX709" s="17" t="str">
        <f>VLOOKUP(AR:AR,hinded_abi!A:D,4,0)</f>
        <v>NULL</v>
      </c>
      <c r="AY709" s="26" t="str">
        <f t="shared" si="22"/>
        <v xml:space="preserve"> </v>
      </c>
      <c r="AZ709" s="27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0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2" t="str">
        <f>VLOOKUP(AS710,dummy_oppeained!B:D,3,0)</f>
        <v>arvestus (mitteeristav)</v>
      </c>
      <c r="AX710" s="17" t="str">
        <f>VLOOKUP(AR:AR,hinded_abi!A:D,4,0)</f>
        <v>NULL</v>
      </c>
      <c r="AY710" s="26" t="str">
        <f t="shared" si="22"/>
        <v xml:space="preserve"> </v>
      </c>
      <c r="AZ710" s="27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0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2" t="str">
        <f>VLOOKUP(AS711,dummy_oppeained!B:D,3,0)</f>
        <v>arvestus (mitteeristav)</v>
      </c>
      <c r="AX711" s="17" t="str">
        <f>VLOOKUP(AR:AR,hinded_abi!A:D,4,0)</f>
        <v>NULL</v>
      </c>
      <c r="AY711" s="26" t="str">
        <f t="shared" si="22"/>
        <v xml:space="preserve"> </v>
      </c>
      <c r="AZ711" s="27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0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2" t="str">
        <f>VLOOKUP(AS712,dummy_oppeained!B:D,3,0)</f>
        <v>arvestus (mitteeristav)</v>
      </c>
      <c r="AX712" s="17" t="str">
        <f>VLOOKUP(AR:AR,hinded_abi!A:D,4,0)</f>
        <v>NULL</v>
      </c>
      <c r="AY712" s="26" t="str">
        <f t="shared" si="22"/>
        <v xml:space="preserve"> </v>
      </c>
      <c r="AZ712" s="27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0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2" t="str">
        <f>VLOOKUP(AS713,dummy_oppeained!B:D,3,0)</f>
        <v>hindeline arvestus (eristav hindamine)</v>
      </c>
      <c r="AX713" s="17">
        <f>VLOOKUP(AR:AR,hinded_abi!A:D,4,0)</f>
        <v>4</v>
      </c>
      <c r="AY713" s="26" t="str">
        <f t="shared" si="22"/>
        <v xml:space="preserve"> </v>
      </c>
      <c r="AZ713" s="27">
        <f t="shared" si="23"/>
        <v>0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0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2" t="str">
        <f>VLOOKUP(AS714,dummy_oppeained!B:D,3,0)</f>
        <v>eksam (eristav hindamine)</v>
      </c>
      <c r="AX714" s="17">
        <f>VLOOKUP(AR:AR,hinded_abi!A:D,4,0)</f>
        <v>0</v>
      </c>
      <c r="AY714" s="26" t="str">
        <f t="shared" si="22"/>
        <v xml:space="preserve"> </v>
      </c>
      <c r="AZ714" s="27">
        <f t="shared" si="23"/>
        <v>0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0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2" t="str">
        <f>VLOOKUP(AS715,dummy_oppeained!B:D,3,0)</f>
        <v>arvestus (mitteeristav)</v>
      </c>
      <c r="AX715" s="17" t="str">
        <f>VLOOKUP(AR:AR,hinded_abi!A:D,4,0)</f>
        <v>NULL</v>
      </c>
      <c r="AY715" s="26" t="str">
        <f t="shared" si="22"/>
        <v xml:space="preserve"> </v>
      </c>
      <c r="AZ715" s="27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0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2" t="str">
        <f>VLOOKUP(AS716,dummy_oppeained!B:D,3,0)</f>
        <v>arvestus (mitteeristav)</v>
      </c>
      <c r="AX716" s="17" t="str">
        <f>VLOOKUP(AR:AR,hinded_abi!A:D,4,0)</f>
        <v>NULL</v>
      </c>
      <c r="AY716" s="26" t="str">
        <f t="shared" si="22"/>
        <v xml:space="preserve"> </v>
      </c>
      <c r="AZ716" s="27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0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2" t="str">
        <f>VLOOKUP(AS717,dummy_oppeained!B:D,3,0)</f>
        <v>arvestus (mitteeristav)</v>
      </c>
      <c r="AX717" s="17" t="str">
        <f>VLOOKUP(AR:AR,hinded_abi!A:D,4,0)</f>
        <v>NULL</v>
      </c>
      <c r="AY717" s="26" t="str">
        <f t="shared" si="22"/>
        <v xml:space="preserve"> </v>
      </c>
      <c r="AZ717" s="27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0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2" t="str">
        <f>VLOOKUP(AS718,dummy_oppeained!B:D,3,0)</f>
        <v>eksam (eristav hindamine)</v>
      </c>
      <c r="AX718" s="17">
        <f>VLOOKUP(AR:AR,hinded_abi!A:D,4,0)</f>
        <v>0</v>
      </c>
      <c r="AY718" s="26" t="str">
        <f t="shared" si="22"/>
        <v xml:space="preserve"> </v>
      </c>
      <c r="AZ718" s="27">
        <f t="shared" si="23"/>
        <v>0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0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2" t="str">
        <f>VLOOKUP(AS719,dummy_oppeained!B:D,3,0)</f>
        <v>eksam (eristav hindamine)</v>
      </c>
      <c r="AX719" s="17">
        <f>VLOOKUP(AR:AR,hinded_abi!A:D,4,0)</f>
        <v>1</v>
      </c>
      <c r="AY719" s="26" t="str">
        <f t="shared" si="22"/>
        <v xml:space="preserve"> </v>
      </c>
      <c r="AZ719" s="27">
        <f t="shared" si="23"/>
        <v>0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0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2" t="str">
        <f>VLOOKUP(AS720,dummy_oppeained!B:D,3,0)</f>
        <v>hindeline arvestus (eristav hindamine)</v>
      </c>
      <c r="AX720" s="17">
        <f>VLOOKUP(AR:AR,hinded_abi!A:D,4,0)</f>
        <v>4</v>
      </c>
      <c r="AY720" s="26" t="str">
        <f t="shared" si="22"/>
        <v xml:space="preserve"> </v>
      </c>
      <c r="AZ720" s="27">
        <f t="shared" si="23"/>
        <v>0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0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2" t="str">
        <f>VLOOKUP(AS721,dummy_oppeained!B:D,3,0)</f>
        <v>eksam (eristav hindamine)</v>
      </c>
      <c r="AX721" s="17">
        <f>VLOOKUP(AR:AR,hinded_abi!A:D,4,0)</f>
        <v>0</v>
      </c>
      <c r="AY721" s="26" t="str">
        <f t="shared" si="22"/>
        <v xml:space="preserve"> </v>
      </c>
      <c r="AZ721" s="27">
        <f t="shared" si="23"/>
        <v>0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0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2" t="str">
        <f>VLOOKUP(AS722,dummy_oppeained!B:D,3,0)</f>
        <v>arvestus (mitteeristav)</v>
      </c>
      <c r="AX722" s="17" t="str">
        <f>VLOOKUP(AR:AR,hinded_abi!A:D,4,0)</f>
        <v>NULL</v>
      </c>
      <c r="AY722" s="26" t="str">
        <f t="shared" si="22"/>
        <v xml:space="preserve"> </v>
      </c>
      <c r="AZ722" s="27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0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2" t="str">
        <f>VLOOKUP(AS723,dummy_oppeained!B:D,3,0)</f>
        <v>hindeline arvestus (eristav hindamine)</v>
      </c>
      <c r="AX723" s="17">
        <f>VLOOKUP(AR:AR,hinded_abi!A:D,4,0)</f>
        <v>3</v>
      </c>
      <c r="AY723" s="26" t="str">
        <f t="shared" si="22"/>
        <v xml:space="preserve"> </v>
      </c>
      <c r="AZ723" s="27">
        <f t="shared" si="23"/>
        <v>0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0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2" t="str">
        <f>VLOOKUP(AS724,dummy_oppeained!B:D,3,0)</f>
        <v>hindeline arvestus (eristav hindamine)</v>
      </c>
      <c r="AX724" s="17">
        <f>VLOOKUP(AR:AR,hinded_abi!A:D,4,0)</f>
        <v>1</v>
      </c>
      <c r="AY724" s="26" t="str">
        <f t="shared" si="22"/>
        <v xml:space="preserve"> </v>
      </c>
      <c r="AZ724" s="27">
        <f t="shared" si="23"/>
        <v>0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0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2" t="str">
        <f>VLOOKUP(AS725,dummy_oppeained!B:D,3,0)</f>
        <v>arvestus (mitteeristav)</v>
      </c>
      <c r="AX725" s="17" t="str">
        <f>VLOOKUP(AR:AR,hinded_abi!A:D,4,0)</f>
        <v>NULL</v>
      </c>
      <c r="AY725" s="26" t="str">
        <f t="shared" si="22"/>
        <v xml:space="preserve"> </v>
      </c>
      <c r="AZ725" s="27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0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2" t="str">
        <f>VLOOKUP(AS726,dummy_oppeained!B:D,3,0)</f>
        <v>hindeline arvestus (eristav hindamine)</v>
      </c>
      <c r="AX726" s="17">
        <f>VLOOKUP(AR:AR,hinded_abi!A:D,4,0)</f>
        <v>4</v>
      </c>
      <c r="AY726" s="26" t="str">
        <f t="shared" si="22"/>
        <v xml:space="preserve"> </v>
      </c>
      <c r="AZ726" s="27">
        <f t="shared" si="23"/>
        <v>0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0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2" t="str">
        <f>VLOOKUP(AS727,dummy_oppeained!B:D,3,0)</f>
        <v>arvestus (mitteeristav)</v>
      </c>
      <c r="AX727" s="17">
        <f>VLOOKUP(AR:AR,hinded_abi!A:D,4,0)</f>
        <v>0</v>
      </c>
      <c r="AY727" s="26" t="str">
        <f t="shared" si="22"/>
        <v xml:space="preserve"> </v>
      </c>
      <c r="AZ727" s="27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0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2" t="str">
        <f>VLOOKUP(AS728,dummy_oppeained!B:D,3,0)</f>
        <v>arvestus (mitteeristav)</v>
      </c>
      <c r="AX728" s="17" t="str">
        <f>VLOOKUP(AR:AR,hinded_abi!A:D,4,0)</f>
        <v>NULL</v>
      </c>
      <c r="AY728" s="26" t="str">
        <f t="shared" si="22"/>
        <v xml:space="preserve"> </v>
      </c>
      <c r="AZ728" s="27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0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2" t="str">
        <f>VLOOKUP(AS729,dummy_oppeained!B:D,3,0)</f>
        <v>arvestus (mitteeristav)</v>
      </c>
      <c r="AX729" s="17" t="str">
        <f>VLOOKUP(AR:AR,hinded_abi!A:D,4,0)</f>
        <v>NULL</v>
      </c>
      <c r="AY729" s="26" t="str">
        <f t="shared" si="22"/>
        <v xml:space="preserve"> </v>
      </c>
      <c r="AZ729" s="27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0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2" t="str">
        <f>VLOOKUP(AS730,dummy_oppeained!B:D,3,0)</f>
        <v>hindeline arvestus (eristav hindamine)</v>
      </c>
      <c r="AX730" s="17">
        <f>VLOOKUP(AR:AR,hinded_abi!A:D,4,0)</f>
        <v>3</v>
      </c>
      <c r="AY730" s="26" t="str">
        <f t="shared" si="22"/>
        <v xml:space="preserve"> </v>
      </c>
      <c r="AZ730" s="27">
        <f t="shared" si="23"/>
        <v>0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0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2" t="str">
        <f>VLOOKUP(AS731,dummy_oppeained!B:D,3,0)</f>
        <v>arvestus (mitteeristav)</v>
      </c>
      <c r="AX731" s="17" t="str">
        <f>VLOOKUP(AR:AR,hinded_abi!A:D,4,0)</f>
        <v>NULL</v>
      </c>
      <c r="AY731" s="26" t="str">
        <f t="shared" si="22"/>
        <v xml:space="preserve"> </v>
      </c>
      <c r="AZ731" s="27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2" t="str">
        <f>VLOOKUP(AS732,dummy_oppeained!B:D,3,0)</f>
        <v>arvestus (mitteeristav)</v>
      </c>
      <c r="AX732" s="17" t="str">
        <f>VLOOKUP(AR:AR,hinded_abi!A:D,4,0)</f>
        <v>NULL</v>
      </c>
      <c r="AY732" s="26" t="str">
        <f t="shared" si="22"/>
        <v xml:space="preserve"> </v>
      </c>
      <c r="AZ732" s="27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2" t="str">
        <f>VLOOKUP(AS733,dummy_oppeained!B:D,3,0)</f>
        <v>hindeline arvestus (eristav hindamine)</v>
      </c>
      <c r="AX733" s="17">
        <f>VLOOKUP(AR:AR,hinded_abi!A:D,4,0)</f>
        <v>2</v>
      </c>
      <c r="AY733" s="26" t="str">
        <f t="shared" si="22"/>
        <v xml:space="preserve"> </v>
      </c>
      <c r="AZ733" s="27">
        <f t="shared" si="23"/>
        <v>0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2" t="str">
        <f>VLOOKUP(AS734,dummy_oppeained!B:D,3,0)</f>
        <v>hindeline arvestus (eristav hindamine)</v>
      </c>
      <c r="AX734" s="17">
        <f>VLOOKUP(AR:AR,hinded_abi!A:D,4,0)</f>
        <v>0</v>
      </c>
      <c r="AY734" s="26" t="str">
        <f t="shared" si="22"/>
        <v xml:space="preserve"> </v>
      </c>
      <c r="AZ734" s="27">
        <f t="shared" si="23"/>
        <v>0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2" t="str">
        <f>VLOOKUP(AS735,dummy_oppeained!B:D,3,0)</f>
        <v>arvestus (mitteeristav)</v>
      </c>
      <c r="AX735" s="17" t="str">
        <f>VLOOKUP(AR:AR,hinded_abi!A:D,4,0)</f>
        <v>NULL</v>
      </c>
      <c r="AY735" s="26" t="str">
        <f t="shared" si="22"/>
        <v xml:space="preserve"> </v>
      </c>
      <c r="AZ735" s="27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2" t="str">
        <f>VLOOKUP(AS736,dummy_oppeained!B:D,3,0)</f>
        <v>arvestus (mitteeristav)</v>
      </c>
      <c r="AX736" s="17" t="str">
        <f>VLOOKUP(AR:AR,hinded_abi!A:D,4,0)</f>
        <v>NULL</v>
      </c>
      <c r="AY736" s="26" t="str">
        <f t="shared" si="22"/>
        <v xml:space="preserve"> </v>
      </c>
      <c r="AZ736" s="27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2" t="str">
        <f>VLOOKUP(AS737,dummy_oppeained!B:D,3,0)</f>
        <v>arvestus (mitteeristav)</v>
      </c>
      <c r="AX737" s="17">
        <f>VLOOKUP(AR:AR,hinded_abi!A:D,4,0)</f>
        <v>0</v>
      </c>
      <c r="AY737" s="26" t="str">
        <f t="shared" si="22"/>
        <v xml:space="preserve"> </v>
      </c>
      <c r="AZ737" s="27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2" t="str">
        <f>VLOOKUP(AS738,dummy_oppeained!B:D,3,0)</f>
        <v>hindeline arvestus (eristav hindamine)</v>
      </c>
      <c r="AX738" s="17">
        <f>VLOOKUP(AR:AR,hinded_abi!A:D,4,0)</f>
        <v>0</v>
      </c>
      <c r="AY738" s="26" t="str">
        <f t="shared" si="22"/>
        <v xml:space="preserve"> </v>
      </c>
      <c r="AZ738" s="27">
        <f t="shared" si="23"/>
        <v>0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2" t="str">
        <f>VLOOKUP(AS739,dummy_oppeained!B:D,3,0)</f>
        <v>arvestus (mitteeristav)</v>
      </c>
      <c r="AX739" s="17" t="str">
        <f>VLOOKUP(AR:AR,hinded_abi!A:D,4,0)</f>
        <v>NULL</v>
      </c>
      <c r="AY739" s="26" t="str">
        <f t="shared" si="22"/>
        <v xml:space="preserve"> </v>
      </c>
      <c r="AZ739" s="27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2" t="str">
        <f>VLOOKUP(AS740,dummy_oppeained!B:D,3,0)</f>
        <v>hindeline arvestus (eristav hindamine)</v>
      </c>
      <c r="AX740" s="17">
        <f>VLOOKUP(AR:AR,hinded_abi!A:D,4,0)</f>
        <v>0</v>
      </c>
      <c r="AY740" s="26" t="str">
        <f t="shared" si="22"/>
        <v xml:space="preserve"> </v>
      </c>
      <c r="AZ740" s="27">
        <f t="shared" si="23"/>
        <v>0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2" t="str">
        <f>VLOOKUP(AS741,dummy_oppeained!B:D,3,0)</f>
        <v>hindeline arvestus (eristav hindamine)</v>
      </c>
      <c r="AX741" s="17">
        <f>VLOOKUP(AR:AR,hinded_abi!A:D,4,0)</f>
        <v>0</v>
      </c>
      <c r="AY741" s="26" t="str">
        <f t="shared" si="22"/>
        <v xml:space="preserve"> </v>
      </c>
      <c r="AZ741" s="27">
        <f t="shared" si="23"/>
        <v>0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2" t="str">
        <f>VLOOKUP(AS742,dummy_oppeained!B:D,3,0)</f>
        <v>hindeline arvestus (eristav hindamine)</v>
      </c>
      <c r="AX742" s="17">
        <f>VLOOKUP(AR:AR,hinded_abi!A:D,4,0)</f>
        <v>0</v>
      </c>
      <c r="AY742" s="26" t="str">
        <f t="shared" si="22"/>
        <v xml:space="preserve"> </v>
      </c>
      <c r="AZ742" s="27">
        <f t="shared" si="23"/>
        <v>0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2" t="str">
        <f>VLOOKUP(AS743,dummy_oppeained!B:D,3,0)</f>
        <v>hindeline arvestus (eristav hindamine)</v>
      </c>
      <c r="AX743" s="17">
        <f>VLOOKUP(AR:AR,hinded_abi!A:D,4,0)</f>
        <v>5</v>
      </c>
      <c r="AY743" s="26" t="str">
        <f t="shared" si="22"/>
        <v xml:space="preserve"> </v>
      </c>
      <c r="AZ743" s="27">
        <f t="shared" si="23"/>
        <v>0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2" t="str">
        <f>VLOOKUP(AS744,dummy_oppeained!B:D,3,0)</f>
        <v>arvestus (mitteeristav)</v>
      </c>
      <c r="AX744" s="17">
        <f>VLOOKUP(AR:AR,hinded_abi!A:D,4,0)</f>
        <v>0</v>
      </c>
      <c r="AY744" s="26" t="str">
        <f t="shared" si="22"/>
        <v xml:space="preserve"> </v>
      </c>
      <c r="AZ744" s="27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2" t="str">
        <f>VLOOKUP(AS745,dummy_oppeained!B:D,3,0)</f>
        <v>hindeline arvestus (eristav hindamine)</v>
      </c>
      <c r="AX745" s="17">
        <f>VLOOKUP(AR:AR,hinded_abi!A:D,4,0)</f>
        <v>3</v>
      </c>
      <c r="AY745" s="26" t="str">
        <f t="shared" si="22"/>
        <v xml:space="preserve"> </v>
      </c>
      <c r="AZ745" s="27">
        <f t="shared" si="23"/>
        <v>0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2" t="str">
        <f>VLOOKUP(AS746,dummy_oppeained!B:D,3,0)</f>
        <v>arvestus (mitteeristav)</v>
      </c>
      <c r="AX746" s="17" t="str">
        <f>VLOOKUP(AR:AR,hinded_abi!A:D,4,0)</f>
        <v>NULL</v>
      </c>
      <c r="AY746" s="26" t="str">
        <f t="shared" si="22"/>
        <v xml:space="preserve"> </v>
      </c>
      <c r="AZ746" s="27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2" t="str">
        <f>VLOOKUP(AS747,dummy_oppeained!B:D,3,0)</f>
        <v>hindeline arvestus (eristav hindamine)</v>
      </c>
      <c r="AX747" s="17">
        <f>VLOOKUP(AR:AR,hinded_abi!A:D,4,0)</f>
        <v>0</v>
      </c>
      <c r="AY747" s="26" t="str">
        <f t="shared" si="22"/>
        <v xml:space="preserve"> </v>
      </c>
      <c r="AZ747" s="27">
        <f t="shared" si="23"/>
        <v>0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2" t="str">
        <f>VLOOKUP(AS748,dummy_oppeained!B:D,3,0)</f>
        <v>eksam (eristav hindamine)</v>
      </c>
      <c r="AX748" s="17">
        <f>VLOOKUP(AR:AR,hinded_abi!A:D,4,0)</f>
        <v>2</v>
      </c>
      <c r="AY748" s="26" t="str">
        <f t="shared" si="22"/>
        <v xml:space="preserve"> </v>
      </c>
      <c r="AZ748" s="27">
        <f t="shared" si="23"/>
        <v>0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2" t="str">
        <f>VLOOKUP(AS749,dummy_oppeained!B:D,3,0)</f>
        <v>arvestus (mitteeristav)</v>
      </c>
      <c r="AX749" s="17" t="str">
        <f>VLOOKUP(AR:AR,hinded_abi!A:D,4,0)</f>
        <v>NULL</v>
      </c>
      <c r="AY749" s="26" t="str">
        <f t="shared" si="22"/>
        <v xml:space="preserve"> </v>
      </c>
      <c r="AZ749" s="27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2" t="str">
        <f>VLOOKUP(AS750,dummy_oppeained!B:D,3,0)</f>
        <v>eksam (eristav hindamine)</v>
      </c>
      <c r="AX750" s="17">
        <f>VLOOKUP(AR:AR,hinded_abi!A:D,4,0)</f>
        <v>0</v>
      </c>
      <c r="AY750" s="26" t="str">
        <f t="shared" si="22"/>
        <v xml:space="preserve"> </v>
      </c>
      <c r="AZ750" s="27">
        <f t="shared" si="23"/>
        <v>0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2" t="str">
        <f>VLOOKUP(AS751,dummy_oppeained!B:D,3,0)</f>
        <v>eksam (eristav hindamine)</v>
      </c>
      <c r="AX751" s="17">
        <f>VLOOKUP(AR:AR,hinded_abi!A:D,4,0)</f>
        <v>0</v>
      </c>
      <c r="AY751" s="26" t="str">
        <f t="shared" si="22"/>
        <v xml:space="preserve"> </v>
      </c>
      <c r="AZ751" s="27">
        <f t="shared" si="23"/>
        <v>0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2" t="str">
        <f>VLOOKUP(AS752,dummy_oppeained!B:D,3,0)</f>
        <v>eksam (eristav hindamine)</v>
      </c>
      <c r="AX752" s="17">
        <f>VLOOKUP(AR:AR,hinded_abi!A:D,4,0)</f>
        <v>0</v>
      </c>
      <c r="AY752" s="26" t="str">
        <f t="shared" si="22"/>
        <v xml:space="preserve"> </v>
      </c>
      <c r="AZ752" s="27">
        <f t="shared" si="23"/>
        <v>0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2" t="str">
        <f>VLOOKUP(AS753,dummy_oppeained!B:D,3,0)</f>
        <v>arvestus (mitteeristav)</v>
      </c>
      <c r="AX753" s="17" t="str">
        <f>VLOOKUP(AR:AR,hinded_abi!A:D,4,0)</f>
        <v>NULL</v>
      </c>
      <c r="AY753" s="26" t="str">
        <f t="shared" si="22"/>
        <v xml:space="preserve"> </v>
      </c>
      <c r="AZ753" s="27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2" t="str">
        <f>VLOOKUP(AS754,dummy_oppeained!B:D,3,0)</f>
        <v>arvestus (mitteeristav)</v>
      </c>
      <c r="AX754" s="17">
        <f>VLOOKUP(AR:AR,hinded_abi!A:D,4,0)</f>
        <v>0</v>
      </c>
      <c r="AY754" s="26" t="str">
        <f t="shared" si="22"/>
        <v xml:space="preserve"> </v>
      </c>
      <c r="AZ754" s="27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2" t="str">
        <f>VLOOKUP(AS755,dummy_oppeained!B:D,3,0)</f>
        <v>hindeline arvestus (eristav hindamine)</v>
      </c>
      <c r="AX755" s="17">
        <f>VLOOKUP(AR:AR,hinded_abi!A:D,4,0)</f>
        <v>2</v>
      </c>
      <c r="AY755" s="26" t="str">
        <f t="shared" si="22"/>
        <v xml:space="preserve"> </v>
      </c>
      <c r="AZ755" s="27">
        <f t="shared" si="23"/>
        <v>0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2" t="str">
        <f>VLOOKUP(AS756,dummy_oppeained!B:D,3,0)</f>
        <v>arvestus (mitteeristav)</v>
      </c>
      <c r="AX756" s="17" t="str">
        <f>VLOOKUP(AR:AR,hinded_abi!A:D,4,0)</f>
        <v>NULL</v>
      </c>
      <c r="AY756" s="26" t="str">
        <f t="shared" si="22"/>
        <v xml:space="preserve"> </v>
      </c>
      <c r="AZ756" s="27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2" t="str">
        <f>VLOOKUP(AS757,dummy_oppeained!B:D,3,0)</f>
        <v>hindeline arvestus (eristav hindamine)</v>
      </c>
      <c r="AX757" s="17">
        <f>VLOOKUP(AR:AR,hinded_abi!A:D,4,0)</f>
        <v>5</v>
      </c>
      <c r="AY757" s="26" t="str">
        <f t="shared" si="22"/>
        <v xml:space="preserve"> </v>
      </c>
      <c r="AZ757" s="27">
        <f t="shared" si="23"/>
        <v>0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2" t="str">
        <f>VLOOKUP(AS758,dummy_oppeained!B:D,3,0)</f>
        <v>hindeline arvestus (eristav hindamine)</v>
      </c>
      <c r="AX758" s="17">
        <f>VLOOKUP(AR:AR,hinded_abi!A:D,4,0)</f>
        <v>3</v>
      </c>
      <c r="AY758" s="26" t="str">
        <f t="shared" si="22"/>
        <v xml:space="preserve"> </v>
      </c>
      <c r="AZ758" s="27">
        <f t="shared" si="23"/>
        <v>0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2" t="str">
        <f>VLOOKUP(AS759,dummy_oppeained!B:D,3,0)</f>
        <v>arvestus (mitteeristav)</v>
      </c>
      <c r="AX759" s="17" t="str">
        <f>VLOOKUP(AR:AR,hinded_abi!A:D,4,0)</f>
        <v>NULL</v>
      </c>
      <c r="AY759" s="26" t="str">
        <f t="shared" si="22"/>
        <v xml:space="preserve"> </v>
      </c>
      <c r="AZ759" s="27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2" t="str">
        <f>VLOOKUP(AS760,dummy_oppeained!B:D,3,0)</f>
        <v>arvestus (mitteeristav)</v>
      </c>
      <c r="AX760" s="17" t="str">
        <f>VLOOKUP(AR:AR,hinded_abi!A:D,4,0)</f>
        <v>NULL</v>
      </c>
      <c r="AY760" s="26" t="str">
        <f t="shared" si="22"/>
        <v xml:space="preserve"> </v>
      </c>
      <c r="AZ760" s="27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2" t="str">
        <f>VLOOKUP(AS761,dummy_oppeained!B:D,3,0)</f>
        <v>hindeline arvestus (eristav hindamine)</v>
      </c>
      <c r="AX761" s="17">
        <f>VLOOKUP(AR:AR,hinded_abi!A:D,4,0)</f>
        <v>0</v>
      </c>
      <c r="AY761" s="26" t="str">
        <f t="shared" si="22"/>
        <v xml:space="preserve"> </v>
      </c>
      <c r="AZ761" s="27">
        <f t="shared" si="23"/>
        <v>0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2" t="str">
        <f>VLOOKUP(AS762,dummy_oppeained!B:D,3,0)</f>
        <v>eksam (eristav hindamine)</v>
      </c>
      <c r="AX762" s="17">
        <f>VLOOKUP(AR:AR,hinded_abi!A:D,4,0)</f>
        <v>0</v>
      </c>
      <c r="AY762" s="26" t="str">
        <f t="shared" si="22"/>
        <v xml:space="preserve"> </v>
      </c>
      <c r="AZ762" s="27">
        <f t="shared" si="23"/>
        <v>0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2" t="str">
        <f>VLOOKUP(AS763,dummy_oppeained!B:D,3,0)</f>
        <v>hindeline arvestus (eristav hindamine)</v>
      </c>
      <c r="AX763" s="17">
        <f>VLOOKUP(AR:AR,hinded_abi!A:D,4,0)</f>
        <v>0</v>
      </c>
      <c r="AY763" s="26" t="str">
        <f t="shared" si="22"/>
        <v xml:space="preserve"> </v>
      </c>
      <c r="AZ763" s="27">
        <f t="shared" si="23"/>
        <v>0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2" t="str">
        <f>VLOOKUP(AS764,dummy_oppeained!B:D,3,0)</f>
        <v>hindeline arvestus (eristav hindamine)</v>
      </c>
      <c r="AX764" s="17">
        <f>VLOOKUP(AR:AR,hinded_abi!A:D,4,0)</f>
        <v>0</v>
      </c>
      <c r="AY764" s="26" t="str">
        <f t="shared" si="22"/>
        <v xml:space="preserve"> </v>
      </c>
      <c r="AZ764" s="27">
        <f t="shared" si="23"/>
        <v>0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2" t="str">
        <f>VLOOKUP(AS765,dummy_oppeained!B:D,3,0)</f>
        <v>eksam (eristav hindamine)</v>
      </c>
      <c r="AX765" s="17">
        <f>VLOOKUP(AR:AR,hinded_abi!A:D,4,0)</f>
        <v>0</v>
      </c>
      <c r="AY765" s="26" t="str">
        <f t="shared" si="22"/>
        <v xml:space="preserve"> </v>
      </c>
      <c r="AZ765" s="27">
        <f t="shared" si="23"/>
        <v>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2" t="str">
        <f>VLOOKUP(AS766,dummy_oppeained!B:D,3,0)</f>
        <v>hindeline arvestus (eristav hindamine)</v>
      </c>
      <c r="AX766" s="17">
        <f>VLOOKUP(AR:AR,hinded_abi!A:D,4,0)</f>
        <v>3</v>
      </c>
      <c r="AY766" s="26" t="str">
        <f t="shared" si="22"/>
        <v xml:space="preserve"> </v>
      </c>
      <c r="AZ766" s="27">
        <f t="shared" si="23"/>
        <v>0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2" t="str">
        <f>VLOOKUP(AS767,dummy_oppeained!B:D,3,0)</f>
        <v>arvestus (mitteeristav)</v>
      </c>
      <c r="AX767" s="17" t="str">
        <f>VLOOKUP(AR:AR,hinded_abi!A:D,4,0)</f>
        <v>NULL</v>
      </c>
      <c r="AY767" s="26" t="str">
        <f t="shared" si="22"/>
        <v xml:space="preserve"> </v>
      </c>
      <c r="AZ767" s="27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2" t="str">
        <f>VLOOKUP(AS768,dummy_oppeained!B:D,3,0)</f>
        <v>hindeline arvestus (eristav hindamine)</v>
      </c>
      <c r="AX768" s="17">
        <f>VLOOKUP(AR:AR,hinded_abi!A:D,4,0)</f>
        <v>0</v>
      </c>
      <c r="AY768" s="26" t="str">
        <f t="shared" si="22"/>
        <v xml:space="preserve"> </v>
      </c>
      <c r="AZ768" s="27">
        <f t="shared" si="23"/>
        <v>0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2" t="str">
        <f>VLOOKUP(AS769,dummy_oppeained!B:D,3,0)</f>
        <v>hindeline arvestus (eristav hindamine)</v>
      </c>
      <c r="AX769" s="17">
        <f>VLOOKUP(AR:AR,hinded_abi!A:D,4,0)</f>
        <v>0</v>
      </c>
      <c r="AY769" s="26" t="str">
        <f t="shared" si="22"/>
        <v xml:space="preserve"> </v>
      </c>
      <c r="AZ769" s="27">
        <f t="shared" si="23"/>
        <v>0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2" t="str">
        <f>VLOOKUP(AS770,dummy_oppeained!B:D,3,0)</f>
        <v>arvestus (mitteeristav)</v>
      </c>
      <c r="AX770" s="17">
        <f>VLOOKUP(AR:AR,hinded_abi!A:D,4,0)</f>
        <v>0</v>
      </c>
      <c r="AY770" s="26" t="str">
        <f t="shared" si="22"/>
        <v xml:space="preserve"> </v>
      </c>
      <c r="AZ770" s="27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2" t="str">
        <f>VLOOKUP(AS771,dummy_oppeained!B:D,3,0)</f>
        <v>eksam (eristav hindamine)</v>
      </c>
      <c r="AX771" s="17">
        <f>VLOOKUP(AR:AR,hinded_abi!A:D,4,0)</f>
        <v>0</v>
      </c>
      <c r="AY771" s="26" t="str">
        <f t="shared" ref="AY771:AY834" si="24">IF(AW771="eristav",AV771*AX771," ")</f>
        <v xml:space="preserve"> </v>
      </c>
      <c r="AZ771" s="27">
        <f t="shared" ref="AZ771:AZ834" si="25">IF(AW771="eristav",AV771,0)</f>
        <v>0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2" t="str">
        <f>VLOOKUP(AS772,dummy_oppeained!B:D,3,0)</f>
        <v>eksam (eristav hindamine)</v>
      </c>
      <c r="AX772" s="17">
        <f>VLOOKUP(AR:AR,hinded_abi!A:D,4,0)</f>
        <v>0</v>
      </c>
      <c r="AY772" s="26" t="str">
        <f t="shared" si="24"/>
        <v xml:space="preserve"> </v>
      </c>
      <c r="AZ772" s="27">
        <f t="shared" si="25"/>
        <v>0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2" t="str">
        <f>VLOOKUP(AS773,dummy_oppeained!B:D,3,0)</f>
        <v>hindeline arvestus (eristav hindamine)</v>
      </c>
      <c r="AX773" s="17">
        <f>VLOOKUP(AR:AR,hinded_abi!A:D,4,0)</f>
        <v>0</v>
      </c>
      <c r="AY773" s="26" t="str">
        <f t="shared" si="24"/>
        <v xml:space="preserve"> </v>
      </c>
      <c r="AZ773" s="27">
        <f t="shared" si="25"/>
        <v>0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2" t="str">
        <f>VLOOKUP(AS774,dummy_oppeained!B:D,3,0)</f>
        <v>hindeline arvestus (eristav hindamine)</v>
      </c>
      <c r="AX774" s="17">
        <f>VLOOKUP(AR:AR,hinded_abi!A:D,4,0)</f>
        <v>4</v>
      </c>
      <c r="AY774" s="26" t="str">
        <f t="shared" si="24"/>
        <v xml:space="preserve"> </v>
      </c>
      <c r="AZ774" s="27">
        <f t="shared" si="25"/>
        <v>0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2" t="str">
        <f>VLOOKUP(AS775,dummy_oppeained!B:D,3,0)</f>
        <v>arvestus (mitteeristav)</v>
      </c>
      <c r="AX775" s="17" t="str">
        <f>VLOOKUP(AR:AR,hinded_abi!A:D,4,0)</f>
        <v>NULL</v>
      </c>
      <c r="AY775" s="26" t="str">
        <f t="shared" si="24"/>
        <v xml:space="preserve"> </v>
      </c>
      <c r="AZ775" s="27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2" t="str">
        <f>VLOOKUP(AS776,dummy_oppeained!B:D,3,0)</f>
        <v>eksam (eristav hindamine)</v>
      </c>
      <c r="AX776" s="17">
        <f>VLOOKUP(AR:AR,hinded_abi!A:D,4,0)</f>
        <v>4</v>
      </c>
      <c r="AY776" s="26" t="str">
        <f t="shared" si="24"/>
        <v xml:space="preserve"> </v>
      </c>
      <c r="AZ776" s="27">
        <f t="shared" si="25"/>
        <v>0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2" t="str">
        <f>VLOOKUP(AS777,dummy_oppeained!B:D,3,0)</f>
        <v>hindeline arvestus (eristav hindamine)</v>
      </c>
      <c r="AX777" s="17">
        <f>VLOOKUP(AR:AR,hinded_abi!A:D,4,0)</f>
        <v>5</v>
      </c>
      <c r="AY777" s="26" t="str">
        <f t="shared" si="24"/>
        <v xml:space="preserve"> </v>
      </c>
      <c r="AZ777" s="27">
        <f t="shared" si="25"/>
        <v>0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2" t="str">
        <f>VLOOKUP(AS778,dummy_oppeained!B:D,3,0)</f>
        <v>arvestus (mitteeristav)</v>
      </c>
      <c r="AX778" s="17" t="str">
        <f>VLOOKUP(AR:AR,hinded_abi!A:D,4,0)</f>
        <v>NULL</v>
      </c>
      <c r="AY778" s="26" t="str">
        <f t="shared" si="24"/>
        <v xml:space="preserve"> </v>
      </c>
      <c r="AZ778" s="27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2" t="str">
        <f>VLOOKUP(AS779,dummy_oppeained!B:D,3,0)</f>
        <v>arvestus (mitteeristav)</v>
      </c>
      <c r="AX779" s="17" t="str">
        <f>VLOOKUP(AR:AR,hinded_abi!A:D,4,0)</f>
        <v>NULL</v>
      </c>
      <c r="AY779" s="26" t="str">
        <f t="shared" si="24"/>
        <v xml:space="preserve"> </v>
      </c>
      <c r="AZ779" s="27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2" t="str">
        <f>VLOOKUP(AS780,dummy_oppeained!B:D,3,0)</f>
        <v>arvestus (mitteeristav)</v>
      </c>
      <c r="AX780" s="17" t="str">
        <f>VLOOKUP(AR:AR,hinded_abi!A:D,4,0)</f>
        <v>NULL</v>
      </c>
      <c r="AY780" s="26" t="str">
        <f t="shared" si="24"/>
        <v xml:space="preserve"> </v>
      </c>
      <c r="AZ780" s="27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2" t="str">
        <f>VLOOKUP(AS781,dummy_oppeained!B:D,3,0)</f>
        <v>hindeline arvestus (eristav hindamine)</v>
      </c>
      <c r="AX781" s="17">
        <f>VLOOKUP(AR:AR,hinded_abi!A:D,4,0)</f>
        <v>1</v>
      </c>
      <c r="AY781" s="26" t="str">
        <f t="shared" si="24"/>
        <v xml:space="preserve"> </v>
      </c>
      <c r="AZ781" s="27">
        <f t="shared" si="25"/>
        <v>0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2" t="str">
        <f>VLOOKUP(AS782,dummy_oppeained!B:D,3,0)</f>
        <v>hindeline arvestus (eristav hindamine)</v>
      </c>
      <c r="AX782" s="17">
        <f>VLOOKUP(AR:AR,hinded_abi!A:D,4,0)</f>
        <v>0</v>
      </c>
      <c r="AY782" s="26" t="str">
        <f t="shared" si="24"/>
        <v xml:space="preserve"> </v>
      </c>
      <c r="AZ782" s="27">
        <f t="shared" si="25"/>
        <v>0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2" t="str">
        <f>VLOOKUP(AS783,dummy_oppeained!B:D,3,0)</f>
        <v>eksam (eristav hindamine)</v>
      </c>
      <c r="AX783" s="17">
        <f>VLOOKUP(AR:AR,hinded_abi!A:D,4,0)</f>
        <v>0</v>
      </c>
      <c r="AY783" s="26" t="str">
        <f t="shared" si="24"/>
        <v xml:space="preserve"> </v>
      </c>
      <c r="AZ783" s="27">
        <f t="shared" si="25"/>
        <v>0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2" t="str">
        <f>VLOOKUP(AS784,dummy_oppeained!B:D,3,0)</f>
        <v>hindeline arvestus (eristav hindamine)</v>
      </c>
      <c r="AX784" s="17">
        <f>VLOOKUP(AR:AR,hinded_abi!A:D,4,0)</f>
        <v>0</v>
      </c>
      <c r="AY784" s="26" t="str">
        <f t="shared" si="24"/>
        <v xml:space="preserve"> </v>
      </c>
      <c r="AZ784" s="27">
        <f t="shared" si="25"/>
        <v>0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2" t="str">
        <f>VLOOKUP(AS785,dummy_oppeained!B:D,3,0)</f>
        <v>arvestus (mitteeristav)</v>
      </c>
      <c r="AX785" s="17" t="str">
        <f>VLOOKUP(AR:AR,hinded_abi!A:D,4,0)</f>
        <v>NULL</v>
      </c>
      <c r="AY785" s="26" t="str">
        <f t="shared" si="24"/>
        <v xml:space="preserve"> </v>
      </c>
      <c r="AZ785" s="27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2" t="str">
        <f>VLOOKUP(AS786,dummy_oppeained!B:D,3,0)</f>
        <v>arvestus (mitteeristav)</v>
      </c>
      <c r="AX786" s="17" t="str">
        <f>VLOOKUP(AR:AR,hinded_abi!A:D,4,0)</f>
        <v>NULL</v>
      </c>
      <c r="AY786" s="26" t="str">
        <f t="shared" si="24"/>
        <v xml:space="preserve"> </v>
      </c>
      <c r="AZ786" s="27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2" t="str">
        <f>VLOOKUP(AS787,dummy_oppeained!B:D,3,0)</f>
        <v>arvestus (mitteeristav)</v>
      </c>
      <c r="AX787" s="17">
        <f>VLOOKUP(AR:AR,hinded_abi!A:D,4,0)</f>
        <v>0</v>
      </c>
      <c r="AY787" s="26" t="str">
        <f t="shared" si="24"/>
        <v xml:space="preserve"> </v>
      </c>
      <c r="AZ787" s="27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2" t="str">
        <f>VLOOKUP(AS788,dummy_oppeained!B:D,3,0)</f>
        <v>hindeline arvestus (eristav hindamine)</v>
      </c>
      <c r="AX788" s="17">
        <f>VLOOKUP(AR:AR,hinded_abi!A:D,4,0)</f>
        <v>2</v>
      </c>
      <c r="AY788" s="26" t="str">
        <f t="shared" si="24"/>
        <v xml:space="preserve"> </v>
      </c>
      <c r="AZ788" s="27">
        <f t="shared" si="25"/>
        <v>0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2" t="str">
        <f>VLOOKUP(AS789,dummy_oppeained!B:D,3,0)</f>
        <v>eksam (eristav hindamine)</v>
      </c>
      <c r="AX789" s="17">
        <f>VLOOKUP(AR:AR,hinded_abi!A:D,4,0)</f>
        <v>2</v>
      </c>
      <c r="AY789" s="26" t="str">
        <f t="shared" si="24"/>
        <v xml:space="preserve"> </v>
      </c>
      <c r="AZ789" s="27">
        <f t="shared" si="25"/>
        <v>0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2" t="str">
        <f>VLOOKUP(AS790,dummy_oppeained!B:D,3,0)</f>
        <v>eksam (eristav hindamine)</v>
      </c>
      <c r="AX790" s="17">
        <f>VLOOKUP(AR:AR,hinded_abi!A:D,4,0)</f>
        <v>3</v>
      </c>
      <c r="AY790" s="26" t="str">
        <f t="shared" si="24"/>
        <v xml:space="preserve"> </v>
      </c>
      <c r="AZ790" s="27">
        <f t="shared" si="25"/>
        <v>0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2" t="str">
        <f>VLOOKUP(AS791,dummy_oppeained!B:D,3,0)</f>
        <v>hindeline arvestus (eristav hindamine)</v>
      </c>
      <c r="AX791" s="17">
        <f>VLOOKUP(AR:AR,hinded_abi!A:D,4,0)</f>
        <v>3</v>
      </c>
      <c r="AY791" s="26" t="str">
        <f t="shared" si="24"/>
        <v xml:space="preserve"> </v>
      </c>
      <c r="AZ791" s="27">
        <f t="shared" si="25"/>
        <v>0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2" t="str">
        <f>VLOOKUP(AS792,dummy_oppeained!B:D,3,0)</f>
        <v>hindeline arvestus (eristav hindamine)</v>
      </c>
      <c r="AX792" s="17">
        <f>VLOOKUP(AR:AR,hinded_abi!A:D,4,0)</f>
        <v>2</v>
      </c>
      <c r="AY792" s="26" t="str">
        <f t="shared" si="24"/>
        <v xml:space="preserve"> </v>
      </c>
      <c r="AZ792" s="27">
        <f t="shared" si="25"/>
        <v>0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2" t="str">
        <f>VLOOKUP(AS793,dummy_oppeained!B:D,3,0)</f>
        <v>hindeline arvestus (eristav hindamine)</v>
      </c>
      <c r="AX793" s="17">
        <f>VLOOKUP(AR:AR,hinded_abi!A:D,4,0)</f>
        <v>0</v>
      </c>
      <c r="AY793" s="26" t="str">
        <f t="shared" si="24"/>
        <v xml:space="preserve"> </v>
      </c>
      <c r="AZ793" s="27">
        <f t="shared" si="25"/>
        <v>0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2" t="str">
        <f>VLOOKUP(AS794,dummy_oppeained!B:D,3,0)</f>
        <v>eksam (eristav hindamine)</v>
      </c>
      <c r="AX794" s="17">
        <f>VLOOKUP(AR:AR,hinded_abi!A:D,4,0)</f>
        <v>3</v>
      </c>
      <c r="AY794" s="26" t="str">
        <f t="shared" si="24"/>
        <v xml:space="preserve"> </v>
      </c>
      <c r="AZ794" s="27">
        <f t="shared" si="25"/>
        <v>0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2" t="str">
        <f>VLOOKUP(AS795,dummy_oppeained!B:D,3,0)</f>
        <v>eksam (eristav hindamine)</v>
      </c>
      <c r="AX795" s="17">
        <f>VLOOKUP(AR:AR,hinded_abi!A:D,4,0)</f>
        <v>3</v>
      </c>
      <c r="AY795" s="26" t="str">
        <f t="shared" si="24"/>
        <v xml:space="preserve"> </v>
      </c>
      <c r="AZ795" s="27">
        <f t="shared" si="25"/>
        <v>0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2" t="str">
        <f>VLOOKUP(AS796,dummy_oppeained!B:D,3,0)</f>
        <v>arvestus (mitteeristav)</v>
      </c>
      <c r="AX796" s="17" t="str">
        <f>VLOOKUP(AR:AR,hinded_abi!A:D,4,0)</f>
        <v>NULL</v>
      </c>
      <c r="AY796" s="26" t="str">
        <f t="shared" si="24"/>
        <v xml:space="preserve"> </v>
      </c>
      <c r="AZ796" s="27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2" t="str">
        <f>VLOOKUP(AS797,dummy_oppeained!B:D,3,0)</f>
        <v>eksam (eristav hindamine)</v>
      </c>
      <c r="AX797" s="17">
        <f>VLOOKUP(AR:AR,hinded_abi!A:D,4,0)</f>
        <v>3</v>
      </c>
      <c r="AY797" s="26" t="str">
        <f t="shared" si="24"/>
        <v xml:space="preserve"> </v>
      </c>
      <c r="AZ797" s="27">
        <f t="shared" si="25"/>
        <v>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2" t="str">
        <f>VLOOKUP(AS798,dummy_oppeained!B:D,3,0)</f>
        <v>hindeline arvestus (eristav hindamine)</v>
      </c>
      <c r="AX798" s="17">
        <f>VLOOKUP(AR:AR,hinded_abi!A:D,4,0)</f>
        <v>5</v>
      </c>
      <c r="AY798" s="26" t="str">
        <f t="shared" si="24"/>
        <v xml:space="preserve"> </v>
      </c>
      <c r="AZ798" s="27">
        <f t="shared" si="25"/>
        <v>0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2" t="str">
        <f>VLOOKUP(AS799,dummy_oppeained!B:D,3,0)</f>
        <v>arvestus (mitteeristav)</v>
      </c>
      <c r="AX799" s="17" t="str">
        <f>VLOOKUP(AR:AR,hinded_abi!A:D,4,0)</f>
        <v>NULL</v>
      </c>
      <c r="AY799" s="26" t="str">
        <f t="shared" si="24"/>
        <v xml:space="preserve"> </v>
      </c>
      <c r="AZ799" s="27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2" t="str">
        <f>VLOOKUP(AS800,dummy_oppeained!B:D,3,0)</f>
        <v>arvestus (mitteeristav)</v>
      </c>
      <c r="AX800" s="17">
        <f>VLOOKUP(AR:AR,hinded_abi!A:D,4,0)</f>
        <v>0</v>
      </c>
      <c r="AY800" s="26" t="str">
        <f t="shared" si="24"/>
        <v xml:space="preserve"> </v>
      </c>
      <c r="AZ800" s="27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2" t="str">
        <f>VLOOKUP(AS801,dummy_oppeained!B:D,3,0)</f>
        <v>arvestus (mitteeristav)</v>
      </c>
      <c r="AX801" s="17" t="str">
        <f>VLOOKUP(AR:AR,hinded_abi!A:D,4,0)</f>
        <v>NULL</v>
      </c>
      <c r="AY801" s="26" t="str">
        <f t="shared" si="24"/>
        <v xml:space="preserve"> </v>
      </c>
      <c r="AZ801" s="27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2" t="str">
        <f>VLOOKUP(AS802,dummy_oppeained!B:D,3,0)</f>
        <v>arvestus (mitteeristav)</v>
      </c>
      <c r="AX802" s="17" t="str">
        <f>VLOOKUP(AR:AR,hinded_abi!A:D,4,0)</f>
        <v>NULL</v>
      </c>
      <c r="AY802" s="26" t="str">
        <f t="shared" si="24"/>
        <v xml:space="preserve"> </v>
      </c>
      <c r="AZ802" s="27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2" t="str">
        <f>VLOOKUP(AS803,dummy_oppeained!B:D,3,0)</f>
        <v>hindeline arvestus (eristav hindamine)</v>
      </c>
      <c r="AX803" s="17">
        <f>VLOOKUP(AR:AR,hinded_abi!A:D,4,0)</f>
        <v>5</v>
      </c>
      <c r="AY803" s="26" t="str">
        <f t="shared" si="24"/>
        <v xml:space="preserve"> </v>
      </c>
      <c r="AZ803" s="27">
        <f t="shared" si="25"/>
        <v>0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2" t="str">
        <f>VLOOKUP(AS804,dummy_oppeained!B:D,3,0)</f>
        <v>hindeline arvestus (eristav hindamine)</v>
      </c>
      <c r="AX804" s="17">
        <f>VLOOKUP(AR:AR,hinded_abi!A:D,4,0)</f>
        <v>2</v>
      </c>
      <c r="AY804" s="26" t="str">
        <f t="shared" si="24"/>
        <v xml:space="preserve"> </v>
      </c>
      <c r="AZ804" s="27">
        <f t="shared" si="25"/>
        <v>0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2" t="str">
        <f>VLOOKUP(AS805,dummy_oppeained!B:D,3,0)</f>
        <v>arvestus (mitteeristav)</v>
      </c>
      <c r="AX805" s="17" t="str">
        <f>VLOOKUP(AR:AR,hinded_abi!A:D,4,0)</f>
        <v>NULL</v>
      </c>
      <c r="AY805" s="26" t="str">
        <f t="shared" si="24"/>
        <v xml:space="preserve"> </v>
      </c>
      <c r="AZ805" s="27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2" t="str">
        <f>VLOOKUP(AS806,dummy_oppeained!B:D,3,0)</f>
        <v>hindeline arvestus (eristav hindamine)</v>
      </c>
      <c r="AX806" s="17">
        <f>VLOOKUP(AR:AR,hinded_abi!A:D,4,0)</f>
        <v>0</v>
      </c>
      <c r="AY806" s="26" t="str">
        <f t="shared" si="24"/>
        <v xml:space="preserve"> </v>
      </c>
      <c r="AZ806" s="27">
        <f t="shared" si="25"/>
        <v>0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2" t="str">
        <f>VLOOKUP(AS807,dummy_oppeained!B:D,3,0)</f>
        <v>eksam (eristav hindamine)</v>
      </c>
      <c r="AX807" s="17">
        <f>VLOOKUP(AR:AR,hinded_abi!A:D,4,0)</f>
        <v>1</v>
      </c>
      <c r="AY807" s="26" t="str">
        <f t="shared" si="24"/>
        <v xml:space="preserve"> </v>
      </c>
      <c r="AZ807" s="27">
        <f t="shared" si="25"/>
        <v>0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2" t="str">
        <f>VLOOKUP(AS808,dummy_oppeained!B:D,3,0)</f>
        <v>hindeline arvestus (eristav hindamine)</v>
      </c>
      <c r="AX808" s="17">
        <f>VLOOKUP(AR:AR,hinded_abi!A:D,4,0)</f>
        <v>3</v>
      </c>
      <c r="AY808" s="26" t="str">
        <f t="shared" si="24"/>
        <v xml:space="preserve"> </v>
      </c>
      <c r="AZ808" s="27">
        <f t="shared" si="25"/>
        <v>0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2" t="str">
        <f>VLOOKUP(AS809,dummy_oppeained!B:D,3,0)</f>
        <v>arvestus (mitteeristav)</v>
      </c>
      <c r="AX809" s="17">
        <f>VLOOKUP(AR:AR,hinded_abi!A:D,4,0)</f>
        <v>0</v>
      </c>
      <c r="AY809" s="26" t="str">
        <f t="shared" si="24"/>
        <v xml:space="preserve"> </v>
      </c>
      <c r="AZ809" s="27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2" t="str">
        <f>VLOOKUP(AS810,dummy_oppeained!B:D,3,0)</f>
        <v>arvestus (mitteeristav)</v>
      </c>
      <c r="AX810" s="17" t="str">
        <f>VLOOKUP(AR:AR,hinded_abi!A:D,4,0)</f>
        <v>NULL</v>
      </c>
      <c r="AY810" s="26" t="str">
        <f t="shared" si="24"/>
        <v xml:space="preserve"> </v>
      </c>
      <c r="AZ810" s="27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2" t="str">
        <f>VLOOKUP(AS811,dummy_oppeained!B:D,3,0)</f>
        <v>hindeline arvestus (eristav hindamine)</v>
      </c>
      <c r="AX811" s="17">
        <f>VLOOKUP(AR:AR,hinded_abi!A:D,4,0)</f>
        <v>2</v>
      </c>
      <c r="AY811" s="26" t="str">
        <f t="shared" si="24"/>
        <v xml:space="preserve"> </v>
      </c>
      <c r="AZ811" s="27">
        <f t="shared" si="25"/>
        <v>0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2" t="str">
        <f>VLOOKUP(AS812,dummy_oppeained!B:D,3,0)</f>
        <v>hindeline arvestus (eristav hindamine)</v>
      </c>
      <c r="AX812" s="17">
        <f>VLOOKUP(AR:AR,hinded_abi!A:D,4,0)</f>
        <v>5</v>
      </c>
      <c r="AY812" s="26" t="str">
        <f t="shared" si="24"/>
        <v xml:space="preserve"> </v>
      </c>
      <c r="AZ812" s="27">
        <f t="shared" si="25"/>
        <v>0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2" t="str">
        <f>VLOOKUP(AS813,dummy_oppeained!B:D,3,0)</f>
        <v>arvestus (mitteeristav)</v>
      </c>
      <c r="AX813" s="17" t="str">
        <f>VLOOKUP(AR:AR,hinded_abi!A:D,4,0)</f>
        <v>NULL</v>
      </c>
      <c r="AY813" s="26" t="str">
        <f t="shared" si="24"/>
        <v xml:space="preserve"> </v>
      </c>
      <c r="AZ813" s="27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2" t="str">
        <f>VLOOKUP(AS814,dummy_oppeained!B:D,3,0)</f>
        <v>arvestus (mitteeristav)</v>
      </c>
      <c r="AX814" s="17" t="str">
        <f>VLOOKUP(AR:AR,hinded_abi!A:D,4,0)</f>
        <v>NULL</v>
      </c>
      <c r="AY814" s="26" t="str">
        <f t="shared" si="24"/>
        <v xml:space="preserve"> </v>
      </c>
      <c r="AZ814" s="27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2" t="str">
        <f>VLOOKUP(AS815,dummy_oppeained!B:D,3,0)</f>
        <v>arvestus (mitteeristav)</v>
      </c>
      <c r="AX815" s="17" t="str">
        <f>VLOOKUP(AR:AR,hinded_abi!A:D,4,0)</f>
        <v>NULL</v>
      </c>
      <c r="AY815" s="26" t="str">
        <f t="shared" si="24"/>
        <v xml:space="preserve"> </v>
      </c>
      <c r="AZ815" s="27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2" t="str">
        <f>VLOOKUP(AS816,dummy_oppeained!B:D,3,0)</f>
        <v>hindeline arvestus (eristav hindamine)</v>
      </c>
      <c r="AX816" s="17">
        <f>VLOOKUP(AR:AR,hinded_abi!A:D,4,0)</f>
        <v>0</v>
      </c>
      <c r="AY816" s="26" t="str">
        <f t="shared" si="24"/>
        <v xml:space="preserve"> </v>
      </c>
      <c r="AZ816" s="27">
        <f t="shared" si="25"/>
        <v>0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2" t="str">
        <f>VLOOKUP(AS817,dummy_oppeained!B:D,3,0)</f>
        <v>arvestus (mitteeristav)</v>
      </c>
      <c r="AX817" s="17" t="str">
        <f>VLOOKUP(AR:AR,hinded_abi!A:D,4,0)</f>
        <v>NULL</v>
      </c>
      <c r="AY817" s="26" t="str">
        <f t="shared" si="24"/>
        <v xml:space="preserve"> </v>
      </c>
      <c r="AZ817" s="27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2" t="str">
        <f>VLOOKUP(AS818,dummy_oppeained!B:D,3,0)</f>
        <v>eksam (eristav hindamine)</v>
      </c>
      <c r="AX818" s="17">
        <f>VLOOKUP(AR:AR,hinded_abi!A:D,4,0)</f>
        <v>5</v>
      </c>
      <c r="AY818" s="26" t="str">
        <f t="shared" si="24"/>
        <v xml:space="preserve"> </v>
      </c>
      <c r="AZ818" s="27">
        <f t="shared" si="25"/>
        <v>0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0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2" t="str">
        <f>VLOOKUP(AS819,dummy_oppeained!B:D,3,0)</f>
        <v>hindeline arvestus (eristav hindamine)</v>
      </c>
      <c r="AX819" s="17">
        <f>VLOOKUP(AR:AR,hinded_abi!A:D,4,0)</f>
        <v>4</v>
      </c>
      <c r="AY819" s="26" t="str">
        <f t="shared" si="24"/>
        <v xml:space="preserve"> </v>
      </c>
      <c r="AZ819" s="27">
        <f t="shared" si="25"/>
        <v>0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0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2" t="str">
        <f>VLOOKUP(AS820,dummy_oppeained!B:D,3,0)</f>
        <v>hindeline arvestus (eristav hindamine)</v>
      </c>
      <c r="AX820" s="17">
        <f>VLOOKUP(AR:AR,hinded_abi!A:D,4,0)</f>
        <v>0</v>
      </c>
      <c r="AY820" s="26" t="str">
        <f t="shared" si="24"/>
        <v xml:space="preserve"> </v>
      </c>
      <c r="AZ820" s="27">
        <f t="shared" si="25"/>
        <v>0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0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2" t="str">
        <f>VLOOKUP(AS821,dummy_oppeained!B:D,3,0)</f>
        <v>hindeline arvestus (eristav hindamine)</v>
      </c>
      <c r="AX821" s="17">
        <f>VLOOKUP(AR:AR,hinded_abi!A:D,4,0)</f>
        <v>3</v>
      </c>
      <c r="AY821" s="26" t="str">
        <f t="shared" si="24"/>
        <v xml:space="preserve"> </v>
      </c>
      <c r="AZ821" s="27">
        <f t="shared" si="25"/>
        <v>0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0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2" t="str">
        <f>VLOOKUP(AS822,dummy_oppeained!B:D,3,0)</f>
        <v>eksam (eristav hindamine)</v>
      </c>
      <c r="AX822" s="17">
        <f>VLOOKUP(AR:AR,hinded_abi!A:D,4,0)</f>
        <v>0</v>
      </c>
      <c r="AY822" s="26" t="str">
        <f t="shared" si="24"/>
        <v xml:space="preserve"> </v>
      </c>
      <c r="AZ822" s="27">
        <f t="shared" si="25"/>
        <v>0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0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2" t="str">
        <f>VLOOKUP(AS823,dummy_oppeained!B:D,3,0)</f>
        <v>hindeline arvestus (eristav hindamine)</v>
      </c>
      <c r="AX823" s="17">
        <f>VLOOKUP(AR:AR,hinded_abi!A:D,4,0)</f>
        <v>4</v>
      </c>
      <c r="AY823" s="26" t="str">
        <f t="shared" si="24"/>
        <v xml:space="preserve"> </v>
      </c>
      <c r="AZ823" s="27">
        <f t="shared" si="25"/>
        <v>0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0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2" t="str">
        <f>VLOOKUP(AS824,dummy_oppeained!B:D,3,0)</f>
        <v>arvestus (mitteeristav)</v>
      </c>
      <c r="AX824" s="17" t="str">
        <f>VLOOKUP(AR:AR,hinded_abi!A:D,4,0)</f>
        <v>NULL</v>
      </c>
      <c r="AY824" s="26" t="str">
        <f t="shared" si="24"/>
        <v xml:space="preserve"> </v>
      </c>
      <c r="AZ824" s="27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0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2" t="str">
        <f>VLOOKUP(AS825,dummy_oppeained!B:D,3,0)</f>
        <v>eksam (eristav hindamine)</v>
      </c>
      <c r="AX825" s="17">
        <f>VLOOKUP(AR:AR,hinded_abi!A:D,4,0)</f>
        <v>3</v>
      </c>
      <c r="AY825" s="26" t="str">
        <f t="shared" si="24"/>
        <v xml:space="preserve"> </v>
      </c>
      <c r="AZ825" s="27">
        <f t="shared" si="25"/>
        <v>0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0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2" t="str">
        <f>VLOOKUP(AS826,dummy_oppeained!B:D,3,0)</f>
        <v>hindeline arvestus (eristav hindamine)</v>
      </c>
      <c r="AX826" s="17">
        <f>VLOOKUP(AR:AR,hinded_abi!A:D,4,0)</f>
        <v>0</v>
      </c>
      <c r="AY826" s="26" t="str">
        <f t="shared" si="24"/>
        <v xml:space="preserve"> </v>
      </c>
      <c r="AZ826" s="27">
        <f t="shared" si="25"/>
        <v>0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0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2" t="str">
        <f>VLOOKUP(AS827,dummy_oppeained!B:D,3,0)</f>
        <v>arvestus (mitteeristav)</v>
      </c>
      <c r="AX827" s="17" t="str">
        <f>VLOOKUP(AR:AR,hinded_abi!A:D,4,0)</f>
        <v>NULL</v>
      </c>
      <c r="AY827" s="26" t="str">
        <f t="shared" si="24"/>
        <v xml:space="preserve"> </v>
      </c>
      <c r="AZ827" s="27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0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2" t="str">
        <f>VLOOKUP(AS828,dummy_oppeained!B:D,3,0)</f>
        <v>hindeline arvestus (eristav hindamine)</v>
      </c>
      <c r="AX828" s="17">
        <f>VLOOKUP(AR:AR,hinded_abi!A:D,4,0)</f>
        <v>2</v>
      </c>
      <c r="AY828" s="26" t="str">
        <f t="shared" si="24"/>
        <v xml:space="preserve"> </v>
      </c>
      <c r="AZ828" s="27">
        <f t="shared" si="25"/>
        <v>0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0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2" t="str">
        <f>VLOOKUP(AS829,dummy_oppeained!B:D,3,0)</f>
        <v>eksam (eristav hindamine)</v>
      </c>
      <c r="AX829" s="17">
        <f>VLOOKUP(AR:AR,hinded_abi!A:D,4,0)</f>
        <v>0</v>
      </c>
      <c r="AY829" s="26" t="str">
        <f t="shared" si="24"/>
        <v xml:space="preserve"> </v>
      </c>
      <c r="AZ829" s="27">
        <f t="shared" si="25"/>
        <v>0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2" t="str">
        <f>VLOOKUP(AS830,dummy_oppeained!B:D,3,0)</f>
        <v>hindeline arvestus (eristav hindamine)</v>
      </c>
      <c r="AX830" s="17">
        <f>VLOOKUP(AR:AR,hinded_abi!A:D,4,0)</f>
        <v>2</v>
      </c>
      <c r="AY830" s="26" t="str">
        <f t="shared" si="24"/>
        <v xml:space="preserve"> </v>
      </c>
      <c r="AZ830" s="27">
        <f t="shared" si="25"/>
        <v>0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2" t="str">
        <f>VLOOKUP(AS831,dummy_oppeained!B:D,3,0)</f>
        <v>arvestus (mitteeristav)</v>
      </c>
      <c r="AX831" s="17" t="str">
        <f>VLOOKUP(AR:AR,hinded_abi!A:D,4,0)</f>
        <v>NULL</v>
      </c>
      <c r="AY831" s="26" t="str">
        <f t="shared" si="24"/>
        <v xml:space="preserve"> </v>
      </c>
      <c r="AZ831" s="27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2" t="str">
        <f>VLOOKUP(AS832,dummy_oppeained!B:D,3,0)</f>
        <v>eksam (eristav hindamine)</v>
      </c>
      <c r="AX832" s="17">
        <f>VLOOKUP(AR:AR,hinded_abi!A:D,4,0)</f>
        <v>0</v>
      </c>
      <c r="AY832" s="26" t="str">
        <f t="shared" si="24"/>
        <v xml:space="preserve"> </v>
      </c>
      <c r="AZ832" s="27">
        <f t="shared" si="25"/>
        <v>0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2" t="str">
        <f>VLOOKUP(AS833,dummy_oppeained!B:D,3,0)</f>
        <v>hindeline arvestus (eristav hindamine)</v>
      </c>
      <c r="AX833" s="17">
        <f>VLOOKUP(AR:AR,hinded_abi!A:D,4,0)</f>
        <v>2</v>
      </c>
      <c r="AY833" s="26" t="str">
        <f t="shared" si="24"/>
        <v xml:space="preserve"> </v>
      </c>
      <c r="AZ833" s="27">
        <f t="shared" si="25"/>
        <v>0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2" t="str">
        <f>VLOOKUP(AS834,dummy_oppeained!B:D,3,0)</f>
        <v>hindeline arvestus (eristav hindamine)</v>
      </c>
      <c r="AX834" s="17">
        <f>VLOOKUP(AR:AR,hinded_abi!A:D,4,0)</f>
        <v>4</v>
      </c>
      <c r="AY834" s="26" t="str">
        <f t="shared" si="24"/>
        <v xml:space="preserve"> </v>
      </c>
      <c r="AZ834" s="27">
        <f t="shared" si="25"/>
        <v>0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2" t="str">
        <f>VLOOKUP(AS835,dummy_oppeained!B:D,3,0)</f>
        <v>hindeline arvestus (eristav hindamine)</v>
      </c>
      <c r="AX835" s="17">
        <f>VLOOKUP(AR:AR,hinded_abi!A:D,4,0)</f>
        <v>0</v>
      </c>
      <c r="AY835" s="26" t="str">
        <f t="shared" ref="AY835:AY898" si="26">IF(AW835="eristav",AV835*AX835," ")</f>
        <v xml:space="preserve"> </v>
      </c>
      <c r="AZ835" s="27">
        <f t="shared" ref="AZ835:AZ898" si="27">IF(AW835="eristav",AV835,0)</f>
        <v>0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2" t="str">
        <f>VLOOKUP(AS836,dummy_oppeained!B:D,3,0)</f>
        <v>arvestus (mitteeristav)</v>
      </c>
      <c r="AX836" s="17" t="str">
        <f>VLOOKUP(AR:AR,hinded_abi!A:D,4,0)</f>
        <v>NULL</v>
      </c>
      <c r="AY836" s="26" t="str">
        <f t="shared" si="26"/>
        <v xml:space="preserve"> </v>
      </c>
      <c r="AZ836" s="27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2" t="str">
        <f>VLOOKUP(AS837,dummy_oppeained!B:D,3,0)</f>
        <v>arvestus (mitteeristav)</v>
      </c>
      <c r="AX837" s="17" t="str">
        <f>VLOOKUP(AR:AR,hinded_abi!A:D,4,0)</f>
        <v>NULL</v>
      </c>
      <c r="AY837" s="26" t="str">
        <f t="shared" si="26"/>
        <v xml:space="preserve"> </v>
      </c>
      <c r="AZ837" s="27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2" t="str">
        <f>VLOOKUP(AS838,dummy_oppeained!B:D,3,0)</f>
        <v>eksam (eristav hindamine)</v>
      </c>
      <c r="AX838" s="17">
        <f>VLOOKUP(AR:AR,hinded_abi!A:D,4,0)</f>
        <v>4</v>
      </c>
      <c r="AY838" s="26" t="str">
        <f t="shared" si="26"/>
        <v xml:space="preserve"> </v>
      </c>
      <c r="AZ838" s="27">
        <f t="shared" si="27"/>
        <v>0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2" t="str">
        <f>VLOOKUP(AS839,dummy_oppeained!B:D,3,0)</f>
        <v>hindeline arvestus (eristav hindamine)</v>
      </c>
      <c r="AX839" s="17">
        <f>VLOOKUP(AR:AR,hinded_abi!A:D,4,0)</f>
        <v>3</v>
      </c>
      <c r="AY839" s="26" t="str">
        <f t="shared" si="26"/>
        <v xml:space="preserve"> </v>
      </c>
      <c r="AZ839" s="27">
        <f t="shared" si="27"/>
        <v>0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2" t="str">
        <f>VLOOKUP(AS840,dummy_oppeained!B:D,3,0)</f>
        <v>hindeline arvestus (eristav hindamine)</v>
      </c>
      <c r="AX840" s="17">
        <f>VLOOKUP(AR:AR,hinded_abi!A:D,4,0)</f>
        <v>3</v>
      </c>
      <c r="AY840" s="26" t="str">
        <f t="shared" si="26"/>
        <v xml:space="preserve"> </v>
      </c>
      <c r="AZ840" s="27">
        <f t="shared" si="27"/>
        <v>0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2" t="str">
        <f>VLOOKUP(AS841,dummy_oppeained!B:D,3,0)</f>
        <v>arvestus (mitteeristav)</v>
      </c>
      <c r="AX841" s="17" t="str">
        <f>VLOOKUP(AR:AR,hinded_abi!A:D,4,0)</f>
        <v>NULL</v>
      </c>
      <c r="AY841" s="26" t="str">
        <f t="shared" si="26"/>
        <v xml:space="preserve"> </v>
      </c>
      <c r="AZ841" s="27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0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2" t="str">
        <f>VLOOKUP(AS842,dummy_oppeained!B:D,3,0)</f>
        <v>hindeline arvestus (eristav hindamine)</v>
      </c>
      <c r="AX842" s="17">
        <f>VLOOKUP(AR:AR,hinded_abi!A:D,4,0)</f>
        <v>1</v>
      </c>
      <c r="AY842" s="26" t="str">
        <f t="shared" si="26"/>
        <v xml:space="preserve"> </v>
      </c>
      <c r="AZ842" s="27">
        <f t="shared" si="27"/>
        <v>0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0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2" t="str">
        <f>VLOOKUP(AS843,dummy_oppeained!B:D,3,0)</f>
        <v>eksam (eristav hindamine)</v>
      </c>
      <c r="AX843" s="17">
        <f>VLOOKUP(AR:AR,hinded_abi!A:D,4,0)</f>
        <v>0</v>
      </c>
      <c r="AY843" s="26" t="str">
        <f t="shared" si="26"/>
        <v xml:space="preserve"> </v>
      </c>
      <c r="AZ843" s="27">
        <f t="shared" si="27"/>
        <v>0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0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2" t="str">
        <f>VLOOKUP(AS844,dummy_oppeained!B:D,3,0)</f>
        <v>hindeline arvestus (eristav hindamine)</v>
      </c>
      <c r="AX844" s="17">
        <f>VLOOKUP(AR:AR,hinded_abi!A:D,4,0)</f>
        <v>5</v>
      </c>
      <c r="AY844" s="26" t="str">
        <f t="shared" si="26"/>
        <v xml:space="preserve"> </v>
      </c>
      <c r="AZ844" s="27">
        <f t="shared" si="27"/>
        <v>0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0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2" t="str">
        <f>VLOOKUP(AS845,dummy_oppeained!B:D,3,0)</f>
        <v>arvestus (mitteeristav)</v>
      </c>
      <c r="AX845" s="17" t="str">
        <f>VLOOKUP(AR:AR,hinded_abi!A:D,4,0)</f>
        <v>NULL</v>
      </c>
      <c r="AY845" s="26" t="str">
        <f t="shared" si="26"/>
        <v xml:space="preserve"> </v>
      </c>
      <c r="AZ845" s="27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0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2" t="str">
        <f>VLOOKUP(AS846,dummy_oppeained!B:D,3,0)</f>
        <v>hindeline arvestus (eristav hindamine)</v>
      </c>
      <c r="AX846" s="17">
        <f>VLOOKUP(AR:AR,hinded_abi!A:D,4,0)</f>
        <v>5</v>
      </c>
      <c r="AY846" s="26" t="str">
        <f t="shared" si="26"/>
        <v xml:space="preserve"> </v>
      </c>
      <c r="AZ846" s="27">
        <f t="shared" si="27"/>
        <v>0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0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2" t="str">
        <f>VLOOKUP(AS847,dummy_oppeained!B:D,3,0)</f>
        <v>arvestus (mitteeristav)</v>
      </c>
      <c r="AX847" s="17" t="str">
        <f>VLOOKUP(AR:AR,hinded_abi!A:D,4,0)</f>
        <v>NULL</v>
      </c>
      <c r="AY847" s="26" t="str">
        <f t="shared" si="26"/>
        <v xml:space="preserve"> </v>
      </c>
      <c r="AZ847" s="27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0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2" t="str">
        <f>VLOOKUP(AS848,dummy_oppeained!B:D,3,0)</f>
        <v>arvestus (mitteeristav)</v>
      </c>
      <c r="AX848" s="17" t="str">
        <f>VLOOKUP(AR:AR,hinded_abi!A:D,4,0)</f>
        <v>NULL</v>
      </c>
      <c r="AY848" s="26" t="str">
        <f t="shared" si="26"/>
        <v xml:space="preserve"> </v>
      </c>
      <c r="AZ848" s="27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0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2" t="str">
        <f>VLOOKUP(AS849,dummy_oppeained!B:D,3,0)</f>
        <v>arvestus (mitteeristav)</v>
      </c>
      <c r="AX849" s="17" t="str">
        <f>VLOOKUP(AR:AR,hinded_abi!A:D,4,0)</f>
        <v>NULL</v>
      </c>
      <c r="AY849" s="26" t="str">
        <f t="shared" si="26"/>
        <v xml:space="preserve"> </v>
      </c>
      <c r="AZ849" s="27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0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2" t="str">
        <f>VLOOKUP(AS850,dummy_oppeained!B:D,3,0)</f>
        <v>arvestus (mitteeristav)</v>
      </c>
      <c r="AX850" s="17" t="str">
        <f>VLOOKUP(AR:AR,hinded_abi!A:D,4,0)</f>
        <v>NULL</v>
      </c>
      <c r="AY850" s="26" t="str">
        <f t="shared" si="26"/>
        <v xml:space="preserve"> </v>
      </c>
      <c r="AZ850" s="27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0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2" t="str">
        <f>VLOOKUP(AS851,dummy_oppeained!B:D,3,0)</f>
        <v>arvestus (mitteeristav)</v>
      </c>
      <c r="AX851" s="17" t="str">
        <f>VLOOKUP(AR:AR,hinded_abi!A:D,4,0)</f>
        <v>NULL</v>
      </c>
      <c r="AY851" s="26" t="str">
        <f t="shared" si="26"/>
        <v xml:space="preserve"> </v>
      </c>
      <c r="AZ851" s="27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0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2" t="str">
        <f>VLOOKUP(AS852,dummy_oppeained!B:D,3,0)</f>
        <v>hindeline arvestus (eristav hindamine)</v>
      </c>
      <c r="AX852" s="17">
        <f>VLOOKUP(AR:AR,hinded_abi!A:D,4,0)</f>
        <v>0</v>
      </c>
      <c r="AY852" s="26" t="str">
        <f t="shared" si="26"/>
        <v xml:space="preserve"> </v>
      </c>
      <c r="AZ852" s="27">
        <f t="shared" si="27"/>
        <v>0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0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2" t="str">
        <f>VLOOKUP(AS853,dummy_oppeained!B:D,3,0)</f>
        <v>arvestus (mitteeristav)</v>
      </c>
      <c r="AX853" s="17" t="str">
        <f>VLOOKUP(AR:AR,hinded_abi!A:D,4,0)</f>
        <v>NULL</v>
      </c>
      <c r="AY853" s="26" t="str">
        <f t="shared" si="26"/>
        <v xml:space="preserve"> </v>
      </c>
      <c r="AZ853" s="27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0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2" t="str">
        <f>VLOOKUP(AS854,dummy_oppeained!B:D,3,0)</f>
        <v>eksam (eristav hindamine)</v>
      </c>
      <c r="AX854" s="17">
        <f>VLOOKUP(AR:AR,hinded_abi!A:D,4,0)</f>
        <v>1</v>
      </c>
      <c r="AY854" s="26" t="str">
        <f t="shared" si="26"/>
        <v xml:space="preserve"> </v>
      </c>
      <c r="AZ854" s="27">
        <f t="shared" si="27"/>
        <v>0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0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2" t="str">
        <f>VLOOKUP(AS855,dummy_oppeained!B:D,3,0)</f>
        <v>arvestus (mitteeristav)</v>
      </c>
      <c r="AX855" s="17" t="str">
        <f>VLOOKUP(AR:AR,hinded_abi!A:D,4,0)</f>
        <v>NULL</v>
      </c>
      <c r="AY855" s="26" t="str">
        <f t="shared" si="26"/>
        <v xml:space="preserve"> </v>
      </c>
      <c r="AZ855" s="27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0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2" t="str">
        <f>VLOOKUP(AS856,dummy_oppeained!B:D,3,0)</f>
        <v>eksam (eristav hindamine)</v>
      </c>
      <c r="AX856" s="17">
        <f>VLOOKUP(AR:AR,hinded_abi!A:D,4,0)</f>
        <v>0</v>
      </c>
      <c r="AY856" s="26" t="str">
        <f t="shared" si="26"/>
        <v xml:space="preserve"> </v>
      </c>
      <c r="AZ856" s="27">
        <f t="shared" si="27"/>
        <v>0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0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2" t="str">
        <f>VLOOKUP(AS857,dummy_oppeained!B:D,3,0)</f>
        <v>arvestus (mitteeristav)</v>
      </c>
      <c r="AX857" s="17" t="str">
        <f>VLOOKUP(AR:AR,hinded_abi!A:D,4,0)</f>
        <v>NULL</v>
      </c>
      <c r="AY857" s="26" t="str">
        <f t="shared" si="26"/>
        <v xml:space="preserve"> </v>
      </c>
      <c r="AZ857" s="27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0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2" t="str">
        <f>VLOOKUP(AS858,dummy_oppeained!B:D,3,0)</f>
        <v>hindeline arvestus (eristav hindamine)</v>
      </c>
      <c r="AX858" s="17">
        <f>VLOOKUP(AR:AR,hinded_abi!A:D,4,0)</f>
        <v>5</v>
      </c>
      <c r="AY858" s="26" t="str">
        <f t="shared" si="26"/>
        <v xml:space="preserve"> </v>
      </c>
      <c r="AZ858" s="27">
        <f t="shared" si="27"/>
        <v>0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0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2" t="str">
        <f>VLOOKUP(AS859,dummy_oppeained!B:D,3,0)</f>
        <v>hindeline arvestus (eristav hindamine)</v>
      </c>
      <c r="AX859" s="17">
        <f>VLOOKUP(AR:AR,hinded_abi!A:D,4,0)</f>
        <v>5</v>
      </c>
      <c r="AY859" s="26" t="str">
        <f t="shared" si="26"/>
        <v xml:space="preserve"> </v>
      </c>
      <c r="AZ859" s="27">
        <f t="shared" si="27"/>
        <v>0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0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2" t="str">
        <f>VLOOKUP(AS860,dummy_oppeained!B:D,3,0)</f>
        <v>arvestus (mitteeristav)</v>
      </c>
      <c r="AX860" s="17" t="str">
        <f>VLOOKUP(AR:AR,hinded_abi!A:D,4,0)</f>
        <v>NULL</v>
      </c>
      <c r="AY860" s="26" t="str">
        <f t="shared" si="26"/>
        <v xml:space="preserve"> </v>
      </c>
      <c r="AZ860" s="27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0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2" t="str">
        <f>VLOOKUP(AS861,dummy_oppeained!B:D,3,0)</f>
        <v>arvestus (mitteeristav)</v>
      </c>
      <c r="AX861" s="17" t="str">
        <f>VLOOKUP(AR:AR,hinded_abi!A:D,4,0)</f>
        <v>NULL</v>
      </c>
      <c r="AY861" s="26" t="str">
        <f t="shared" si="26"/>
        <v xml:space="preserve"> </v>
      </c>
      <c r="AZ861" s="27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0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2" t="str">
        <f>VLOOKUP(AS862,dummy_oppeained!B:D,3,0)</f>
        <v>arvestus (mitteeristav)</v>
      </c>
      <c r="AX862" s="17" t="str">
        <f>VLOOKUP(AR:AR,hinded_abi!A:D,4,0)</f>
        <v>NULL</v>
      </c>
      <c r="AY862" s="26" t="str">
        <f t="shared" si="26"/>
        <v xml:space="preserve"> </v>
      </c>
      <c r="AZ862" s="27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0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2" t="str">
        <f>VLOOKUP(AS863,dummy_oppeained!B:D,3,0)</f>
        <v>hindeline arvestus (eristav hindamine)</v>
      </c>
      <c r="AX863" s="17">
        <f>VLOOKUP(AR:AR,hinded_abi!A:D,4,0)</f>
        <v>2</v>
      </c>
      <c r="AY863" s="26" t="str">
        <f t="shared" si="26"/>
        <v xml:space="preserve"> </v>
      </c>
      <c r="AZ863" s="27">
        <f t="shared" si="27"/>
        <v>0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0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2" t="str">
        <f>VLOOKUP(AS864,dummy_oppeained!B:D,3,0)</f>
        <v>arvestus (mitteeristav)</v>
      </c>
      <c r="AX864" s="17" t="str">
        <f>VLOOKUP(AR:AR,hinded_abi!A:D,4,0)</f>
        <v>NULL</v>
      </c>
      <c r="AY864" s="26" t="str">
        <f t="shared" si="26"/>
        <v xml:space="preserve"> </v>
      </c>
      <c r="AZ864" s="27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0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2" t="str">
        <f>VLOOKUP(AS865,dummy_oppeained!B:D,3,0)</f>
        <v>eksam (eristav hindamine)</v>
      </c>
      <c r="AX865" s="17">
        <f>VLOOKUP(AR:AR,hinded_abi!A:D,4,0)</f>
        <v>5</v>
      </c>
      <c r="AY865" s="26" t="str">
        <f t="shared" si="26"/>
        <v xml:space="preserve"> </v>
      </c>
      <c r="AZ865" s="27">
        <f t="shared" si="27"/>
        <v>0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0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2" t="str">
        <f>VLOOKUP(AS866,dummy_oppeained!B:D,3,0)</f>
        <v>arvestus (mitteeristav)</v>
      </c>
      <c r="AX866" s="17" t="str">
        <f>VLOOKUP(AR:AR,hinded_abi!A:D,4,0)</f>
        <v>NULL</v>
      </c>
      <c r="AY866" s="26" t="str">
        <f t="shared" si="26"/>
        <v xml:space="preserve"> </v>
      </c>
      <c r="AZ866" s="27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0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2" t="str">
        <f>VLOOKUP(AS867,dummy_oppeained!B:D,3,0)</f>
        <v>arvestus (mitteeristav)</v>
      </c>
      <c r="AX867" s="17">
        <f>VLOOKUP(AR:AR,hinded_abi!A:D,4,0)</f>
        <v>0</v>
      </c>
      <c r="AY867" s="26" t="str">
        <f t="shared" si="26"/>
        <v xml:space="preserve"> </v>
      </c>
      <c r="AZ867" s="27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0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2" t="str">
        <f>VLOOKUP(AS868,dummy_oppeained!B:D,3,0)</f>
        <v>hindeline arvestus (eristav hindamine)</v>
      </c>
      <c r="AX868" s="17">
        <f>VLOOKUP(AR:AR,hinded_abi!A:D,4,0)</f>
        <v>0</v>
      </c>
      <c r="AY868" s="26" t="str">
        <f t="shared" si="26"/>
        <v xml:space="preserve"> </v>
      </c>
      <c r="AZ868" s="27">
        <f t="shared" si="27"/>
        <v>0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0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2" t="str">
        <f>VLOOKUP(AS869,dummy_oppeained!B:D,3,0)</f>
        <v>hindeline arvestus (eristav hindamine)</v>
      </c>
      <c r="AX869" s="17">
        <f>VLOOKUP(AR:AR,hinded_abi!A:D,4,0)</f>
        <v>0</v>
      </c>
      <c r="AY869" s="26" t="str">
        <f t="shared" si="26"/>
        <v xml:space="preserve"> </v>
      </c>
      <c r="AZ869" s="27">
        <f t="shared" si="27"/>
        <v>0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0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2" t="str">
        <f>VLOOKUP(AS870,dummy_oppeained!B:D,3,0)</f>
        <v>hindeline arvestus (eristav hindamine)</v>
      </c>
      <c r="AX870" s="17">
        <f>VLOOKUP(AR:AR,hinded_abi!A:D,4,0)</f>
        <v>1</v>
      </c>
      <c r="AY870" s="26" t="str">
        <f t="shared" si="26"/>
        <v xml:space="preserve"> </v>
      </c>
      <c r="AZ870" s="27">
        <f t="shared" si="27"/>
        <v>0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0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2" t="str">
        <f>VLOOKUP(AS871,dummy_oppeained!B:D,3,0)</f>
        <v>eksam (eristav hindamine)</v>
      </c>
      <c r="AX871" s="17">
        <f>VLOOKUP(AR:AR,hinded_abi!A:D,4,0)</f>
        <v>0</v>
      </c>
      <c r="AY871" s="26" t="str">
        <f t="shared" si="26"/>
        <v xml:space="preserve"> </v>
      </c>
      <c r="AZ871" s="27">
        <f t="shared" si="27"/>
        <v>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0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2" t="str">
        <f>VLOOKUP(AS872,dummy_oppeained!B:D,3,0)</f>
        <v>arvestus (mitteeristav)</v>
      </c>
      <c r="AX872" s="17" t="str">
        <f>VLOOKUP(AR:AR,hinded_abi!A:D,4,0)</f>
        <v>NULL</v>
      </c>
      <c r="AY872" s="26" t="str">
        <f t="shared" si="26"/>
        <v xml:space="preserve"> </v>
      </c>
      <c r="AZ872" s="27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0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2" t="str">
        <f>VLOOKUP(AS873,dummy_oppeained!B:D,3,0)</f>
        <v>eksam (eristav hindamine)</v>
      </c>
      <c r="AX873" s="17">
        <f>VLOOKUP(AR:AR,hinded_abi!A:D,4,0)</f>
        <v>2</v>
      </c>
      <c r="AY873" s="26" t="str">
        <f t="shared" si="26"/>
        <v xml:space="preserve"> </v>
      </c>
      <c r="AZ873" s="27">
        <f t="shared" si="27"/>
        <v>0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0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2" t="str">
        <f>VLOOKUP(AS874,dummy_oppeained!B:D,3,0)</f>
        <v>hindeline arvestus (eristav hindamine)</v>
      </c>
      <c r="AX874" s="17">
        <f>VLOOKUP(AR:AR,hinded_abi!A:D,4,0)</f>
        <v>4</v>
      </c>
      <c r="AY874" s="26" t="str">
        <f t="shared" si="26"/>
        <v xml:space="preserve"> </v>
      </c>
      <c r="AZ874" s="27">
        <f t="shared" si="27"/>
        <v>0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0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2" t="str">
        <f>VLOOKUP(AS875,dummy_oppeained!B:D,3,0)</f>
        <v>hindeline arvestus (eristav hindamine)</v>
      </c>
      <c r="AX875" s="17">
        <f>VLOOKUP(AR:AR,hinded_abi!A:D,4,0)</f>
        <v>1</v>
      </c>
      <c r="AY875" s="26" t="str">
        <f t="shared" si="26"/>
        <v xml:space="preserve"> </v>
      </c>
      <c r="AZ875" s="27">
        <f t="shared" si="27"/>
        <v>0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0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2" t="str">
        <f>VLOOKUP(AS876,dummy_oppeained!B:D,3,0)</f>
        <v>arvestus (mitteeristav)</v>
      </c>
      <c r="AX876" s="17">
        <f>VLOOKUP(AR:AR,hinded_abi!A:D,4,0)</f>
        <v>0</v>
      </c>
      <c r="AY876" s="26" t="str">
        <f t="shared" si="26"/>
        <v xml:space="preserve"> </v>
      </c>
      <c r="AZ876" s="27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2" t="str">
        <f>VLOOKUP(AS877,dummy_oppeained!B:D,3,0)</f>
        <v>hindeline arvestus (eristav hindamine)</v>
      </c>
      <c r="AX877" s="17">
        <f>VLOOKUP(AR:AR,hinded_abi!A:D,4,0)</f>
        <v>4</v>
      </c>
      <c r="AY877" s="26" t="str">
        <f t="shared" si="26"/>
        <v xml:space="preserve"> </v>
      </c>
      <c r="AZ877" s="27">
        <f t="shared" si="27"/>
        <v>0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2" t="str">
        <f>VLOOKUP(AS878,dummy_oppeained!B:D,3,0)</f>
        <v>hindeline arvestus (eristav hindamine)</v>
      </c>
      <c r="AX878" s="17">
        <f>VLOOKUP(AR:AR,hinded_abi!A:D,4,0)</f>
        <v>5</v>
      </c>
      <c r="AY878" s="26" t="str">
        <f t="shared" si="26"/>
        <v xml:space="preserve"> </v>
      </c>
      <c r="AZ878" s="27">
        <f t="shared" si="27"/>
        <v>0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2" t="str">
        <f>VLOOKUP(AS879,dummy_oppeained!B:D,3,0)</f>
        <v>eksam (eristav hindamine)</v>
      </c>
      <c r="AX879" s="17">
        <f>VLOOKUP(AR:AR,hinded_abi!A:D,4,0)</f>
        <v>5</v>
      </c>
      <c r="AY879" s="26" t="str">
        <f t="shared" si="26"/>
        <v xml:space="preserve"> </v>
      </c>
      <c r="AZ879" s="27">
        <f t="shared" si="27"/>
        <v>0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2" t="str">
        <f>VLOOKUP(AS880,dummy_oppeained!B:D,3,0)</f>
        <v>arvestus (mitteeristav)</v>
      </c>
      <c r="AX880" s="17" t="str">
        <f>VLOOKUP(AR:AR,hinded_abi!A:D,4,0)</f>
        <v>NULL</v>
      </c>
      <c r="AY880" s="26" t="str">
        <f t="shared" si="26"/>
        <v xml:space="preserve"> </v>
      </c>
      <c r="AZ880" s="27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2" t="str">
        <f>VLOOKUP(AS881,dummy_oppeained!B:D,3,0)</f>
        <v>hindeline arvestus (eristav hindamine)</v>
      </c>
      <c r="AX881" s="17">
        <f>VLOOKUP(AR:AR,hinded_abi!A:D,4,0)</f>
        <v>2</v>
      </c>
      <c r="AY881" s="26" t="str">
        <f t="shared" si="26"/>
        <v xml:space="preserve"> </v>
      </c>
      <c r="AZ881" s="27">
        <f t="shared" si="27"/>
        <v>0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2" t="str">
        <f>VLOOKUP(AS882,dummy_oppeained!B:D,3,0)</f>
        <v>arvestus (mitteeristav)</v>
      </c>
      <c r="AX882" s="17" t="str">
        <f>VLOOKUP(AR:AR,hinded_abi!A:D,4,0)</f>
        <v>NULL</v>
      </c>
      <c r="AY882" s="26" t="str">
        <f t="shared" si="26"/>
        <v xml:space="preserve"> </v>
      </c>
      <c r="AZ882" s="27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2" t="str">
        <f>VLOOKUP(AS883,dummy_oppeained!B:D,3,0)</f>
        <v>arvestus (mitteeristav)</v>
      </c>
      <c r="AX883" s="17" t="str">
        <f>VLOOKUP(AR:AR,hinded_abi!A:D,4,0)</f>
        <v>NULL</v>
      </c>
      <c r="AY883" s="26" t="str">
        <f t="shared" si="26"/>
        <v xml:space="preserve"> </v>
      </c>
      <c r="AZ883" s="27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2" t="str">
        <f>VLOOKUP(AS884,dummy_oppeained!B:D,3,0)</f>
        <v>arvestus (mitteeristav)</v>
      </c>
      <c r="AX884" s="17">
        <f>VLOOKUP(AR:AR,hinded_abi!A:D,4,0)</f>
        <v>0</v>
      </c>
      <c r="AY884" s="26" t="str">
        <f t="shared" si="26"/>
        <v xml:space="preserve"> </v>
      </c>
      <c r="AZ884" s="27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2" t="str">
        <f>VLOOKUP(AS885,dummy_oppeained!B:D,3,0)</f>
        <v>arvestus (mitteeristav)</v>
      </c>
      <c r="AX885" s="17" t="str">
        <f>VLOOKUP(AR:AR,hinded_abi!A:D,4,0)</f>
        <v>NULL</v>
      </c>
      <c r="AY885" s="26" t="str">
        <f t="shared" si="26"/>
        <v xml:space="preserve"> </v>
      </c>
      <c r="AZ885" s="27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2" t="str">
        <f>VLOOKUP(AS886,dummy_oppeained!B:D,3,0)</f>
        <v>hindeline arvestus (eristav hindamine)</v>
      </c>
      <c r="AX886" s="17">
        <f>VLOOKUP(AR:AR,hinded_abi!A:D,4,0)</f>
        <v>4</v>
      </c>
      <c r="AY886" s="26" t="str">
        <f t="shared" si="26"/>
        <v xml:space="preserve"> </v>
      </c>
      <c r="AZ886" s="27">
        <f t="shared" si="27"/>
        <v>0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2" t="str">
        <f>VLOOKUP(AS887,dummy_oppeained!B:D,3,0)</f>
        <v>arvestus (mitteeristav)</v>
      </c>
      <c r="AX887" s="17" t="str">
        <f>VLOOKUP(AR:AR,hinded_abi!A:D,4,0)</f>
        <v>NULL</v>
      </c>
      <c r="AY887" s="26" t="str">
        <f t="shared" si="26"/>
        <v xml:space="preserve"> </v>
      </c>
      <c r="AZ887" s="27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2" t="str">
        <f>VLOOKUP(AS888,dummy_oppeained!B:D,3,0)</f>
        <v>hindeline arvestus (eristav hindamine)</v>
      </c>
      <c r="AX888" s="17">
        <f>VLOOKUP(AR:AR,hinded_abi!A:D,4,0)</f>
        <v>3</v>
      </c>
      <c r="AY888" s="26" t="str">
        <f t="shared" si="26"/>
        <v xml:space="preserve"> </v>
      </c>
      <c r="AZ888" s="27">
        <f t="shared" si="27"/>
        <v>0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2" t="str">
        <f>VLOOKUP(AS889,dummy_oppeained!B:D,3,0)</f>
        <v>eksam (eristav hindamine)</v>
      </c>
      <c r="AX889" s="17">
        <f>VLOOKUP(AR:AR,hinded_abi!A:D,4,0)</f>
        <v>4</v>
      </c>
      <c r="AY889" s="26" t="str">
        <f t="shared" si="26"/>
        <v xml:space="preserve"> </v>
      </c>
      <c r="AZ889" s="27">
        <f t="shared" si="27"/>
        <v>0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2" t="str">
        <f>VLOOKUP(AS890,dummy_oppeained!B:D,3,0)</f>
        <v>arvestus (mitteeristav)</v>
      </c>
      <c r="AX890" s="17" t="str">
        <f>VLOOKUP(AR:AR,hinded_abi!A:D,4,0)</f>
        <v>NULL</v>
      </c>
      <c r="AY890" s="26" t="str">
        <f t="shared" si="26"/>
        <v xml:space="preserve"> </v>
      </c>
      <c r="AZ890" s="27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2" t="str">
        <f>VLOOKUP(AS891,dummy_oppeained!B:D,3,0)</f>
        <v>hindeline arvestus (eristav hindamine)</v>
      </c>
      <c r="AX891" s="17">
        <f>VLOOKUP(AR:AR,hinded_abi!A:D,4,0)</f>
        <v>3</v>
      </c>
      <c r="AY891" s="26" t="str">
        <f t="shared" si="26"/>
        <v xml:space="preserve"> </v>
      </c>
      <c r="AZ891" s="27">
        <f t="shared" si="27"/>
        <v>0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2" t="str">
        <f>VLOOKUP(AS892,dummy_oppeained!B:D,3,0)</f>
        <v>eksam (eristav hindamine)</v>
      </c>
      <c r="AX892" s="17">
        <f>VLOOKUP(AR:AR,hinded_abi!A:D,4,0)</f>
        <v>5</v>
      </c>
      <c r="AY892" s="26" t="str">
        <f t="shared" si="26"/>
        <v xml:space="preserve"> </v>
      </c>
      <c r="AZ892" s="27">
        <f t="shared" si="27"/>
        <v>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2" t="str">
        <f>VLOOKUP(AS893,dummy_oppeained!B:D,3,0)</f>
        <v>arvestus (mitteeristav)</v>
      </c>
      <c r="AX893" s="17" t="str">
        <f>VLOOKUP(AR:AR,hinded_abi!A:D,4,0)</f>
        <v>NULL</v>
      </c>
      <c r="AY893" s="26" t="str">
        <f t="shared" si="26"/>
        <v xml:space="preserve"> </v>
      </c>
      <c r="AZ893" s="27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2" t="str">
        <f>VLOOKUP(AS894,dummy_oppeained!B:D,3,0)</f>
        <v>arvestus (mitteeristav)</v>
      </c>
      <c r="AX894" s="17" t="str">
        <f>VLOOKUP(AR:AR,hinded_abi!A:D,4,0)</f>
        <v>NULL</v>
      </c>
      <c r="AY894" s="26" t="str">
        <f t="shared" si="26"/>
        <v xml:space="preserve"> </v>
      </c>
      <c r="AZ894" s="27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2" t="str">
        <f>VLOOKUP(AS895,dummy_oppeained!B:D,3,0)</f>
        <v>arvestus (mitteeristav)</v>
      </c>
      <c r="AX895" s="17" t="str">
        <f>VLOOKUP(AR:AR,hinded_abi!A:D,4,0)</f>
        <v>NULL</v>
      </c>
      <c r="AY895" s="26" t="str">
        <f t="shared" si="26"/>
        <v xml:space="preserve"> </v>
      </c>
      <c r="AZ895" s="27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2" t="str">
        <f>VLOOKUP(AS896,dummy_oppeained!B:D,3,0)</f>
        <v>arvestus (mitteeristav)</v>
      </c>
      <c r="AX896" s="17" t="str">
        <f>VLOOKUP(AR:AR,hinded_abi!A:D,4,0)</f>
        <v>NULL</v>
      </c>
      <c r="AY896" s="26" t="str">
        <f t="shared" si="26"/>
        <v xml:space="preserve"> </v>
      </c>
      <c r="AZ896" s="27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2" t="str">
        <f>VLOOKUP(AS897,dummy_oppeained!B:D,3,0)</f>
        <v>hindeline arvestus (eristav hindamine)</v>
      </c>
      <c r="AX897" s="17">
        <f>VLOOKUP(AR:AR,hinded_abi!A:D,4,0)</f>
        <v>3</v>
      </c>
      <c r="AY897" s="26" t="str">
        <f t="shared" si="26"/>
        <v xml:space="preserve"> </v>
      </c>
      <c r="AZ897" s="27">
        <f t="shared" si="27"/>
        <v>0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2" t="str">
        <f>VLOOKUP(AS898,dummy_oppeained!B:D,3,0)</f>
        <v>arvestus (mitteeristav)</v>
      </c>
      <c r="AX898" s="17" t="str">
        <f>VLOOKUP(AR:AR,hinded_abi!A:D,4,0)</f>
        <v>NULL</v>
      </c>
      <c r="AY898" s="26" t="str">
        <f t="shared" si="26"/>
        <v xml:space="preserve"> </v>
      </c>
      <c r="AZ898" s="27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2" t="str">
        <f>VLOOKUP(AS899,dummy_oppeained!B:D,3,0)</f>
        <v>arvestus (mitteeristav)</v>
      </c>
      <c r="AX899" s="17" t="str">
        <f>VLOOKUP(AR:AR,hinded_abi!A:D,4,0)</f>
        <v>NULL</v>
      </c>
      <c r="AY899" s="26" t="str">
        <f t="shared" ref="AY899:AY962" si="28">IF(AW899="eristav",AV899*AX899," ")</f>
        <v xml:space="preserve"> </v>
      </c>
      <c r="AZ899" s="27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2" t="str">
        <f>VLOOKUP(AS900,dummy_oppeained!B:D,3,0)</f>
        <v>arvestus (mitteeristav)</v>
      </c>
      <c r="AX900" s="17" t="str">
        <f>VLOOKUP(AR:AR,hinded_abi!A:D,4,0)</f>
        <v>NULL</v>
      </c>
      <c r="AY900" s="26" t="str">
        <f t="shared" si="28"/>
        <v xml:space="preserve"> </v>
      </c>
      <c r="AZ900" s="27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2" t="str">
        <f>VLOOKUP(AS901,dummy_oppeained!B:D,3,0)</f>
        <v>arvestus (mitteeristav)</v>
      </c>
      <c r="AX901" s="17" t="str">
        <f>VLOOKUP(AR:AR,hinded_abi!A:D,4,0)</f>
        <v>NULL</v>
      </c>
      <c r="AY901" s="26" t="str">
        <f t="shared" si="28"/>
        <v xml:space="preserve"> </v>
      </c>
      <c r="AZ901" s="27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2" t="str">
        <f>VLOOKUP(AS902,dummy_oppeained!B:D,3,0)</f>
        <v>eksam (eristav hindamine)</v>
      </c>
      <c r="AX902" s="17">
        <f>VLOOKUP(AR:AR,hinded_abi!A:D,4,0)</f>
        <v>3</v>
      </c>
      <c r="AY902" s="26" t="str">
        <f t="shared" si="28"/>
        <v xml:space="preserve"> </v>
      </c>
      <c r="AZ902" s="27">
        <f t="shared" si="29"/>
        <v>0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2" t="str">
        <f>VLOOKUP(AS903,dummy_oppeained!B:D,3,0)</f>
        <v>eksam (eristav hindamine)</v>
      </c>
      <c r="AX903" s="17">
        <f>VLOOKUP(AR:AR,hinded_abi!A:D,4,0)</f>
        <v>0</v>
      </c>
      <c r="AY903" s="26" t="str">
        <f t="shared" si="28"/>
        <v xml:space="preserve"> </v>
      </c>
      <c r="AZ903" s="27">
        <f t="shared" si="29"/>
        <v>0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2" t="str">
        <f>VLOOKUP(AS904,dummy_oppeained!B:D,3,0)</f>
        <v>hindeline arvestus (eristav hindamine)</v>
      </c>
      <c r="AX904" s="17">
        <f>VLOOKUP(AR:AR,hinded_abi!A:D,4,0)</f>
        <v>0</v>
      </c>
      <c r="AY904" s="26" t="str">
        <f t="shared" si="28"/>
        <v xml:space="preserve"> </v>
      </c>
      <c r="AZ904" s="27">
        <f t="shared" si="29"/>
        <v>0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2" t="str">
        <f>VLOOKUP(AS905,dummy_oppeained!B:D,3,0)</f>
        <v>hindeline arvestus (eristav hindamine)</v>
      </c>
      <c r="AX905" s="17">
        <f>VLOOKUP(AR:AR,hinded_abi!A:D,4,0)</f>
        <v>0</v>
      </c>
      <c r="AY905" s="26" t="str">
        <f t="shared" si="28"/>
        <v xml:space="preserve"> </v>
      </c>
      <c r="AZ905" s="27">
        <f t="shared" si="29"/>
        <v>0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2" t="str">
        <f>VLOOKUP(AS906,dummy_oppeained!B:D,3,0)</f>
        <v>arvestus (mitteeristav)</v>
      </c>
      <c r="AX906" s="17" t="str">
        <f>VLOOKUP(AR:AR,hinded_abi!A:D,4,0)</f>
        <v>NULL</v>
      </c>
      <c r="AY906" s="26" t="str">
        <f t="shared" si="28"/>
        <v xml:space="preserve"> </v>
      </c>
      <c r="AZ906" s="27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2" t="str">
        <f>VLOOKUP(AS907,dummy_oppeained!B:D,3,0)</f>
        <v>arvestus (mitteeristav)</v>
      </c>
      <c r="AX907" s="17" t="str">
        <f>VLOOKUP(AR:AR,hinded_abi!A:D,4,0)</f>
        <v>NULL</v>
      </c>
      <c r="AY907" s="26" t="str">
        <f t="shared" si="28"/>
        <v xml:space="preserve"> </v>
      </c>
      <c r="AZ907" s="27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2" t="str">
        <f>VLOOKUP(AS908,dummy_oppeained!B:D,3,0)</f>
        <v>hindeline arvestus (eristav hindamine)</v>
      </c>
      <c r="AX908" s="17">
        <f>VLOOKUP(AR:AR,hinded_abi!A:D,4,0)</f>
        <v>0</v>
      </c>
      <c r="AY908" s="26" t="str">
        <f t="shared" si="28"/>
        <v xml:space="preserve"> </v>
      </c>
      <c r="AZ908" s="27">
        <f t="shared" si="29"/>
        <v>0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2" t="str">
        <f>VLOOKUP(AS909,dummy_oppeained!B:D,3,0)</f>
        <v>arvestus (mitteeristav)</v>
      </c>
      <c r="AX909" s="17" t="str">
        <f>VLOOKUP(AR:AR,hinded_abi!A:D,4,0)</f>
        <v>NULL</v>
      </c>
      <c r="AY909" s="26" t="str">
        <f t="shared" si="28"/>
        <v xml:space="preserve"> </v>
      </c>
      <c r="AZ909" s="27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2" t="str">
        <f>VLOOKUP(AS910,dummy_oppeained!B:D,3,0)</f>
        <v>hindeline arvestus (eristav hindamine)</v>
      </c>
      <c r="AX910" s="17">
        <f>VLOOKUP(AR:AR,hinded_abi!A:D,4,0)</f>
        <v>0</v>
      </c>
      <c r="AY910" s="26" t="str">
        <f t="shared" si="28"/>
        <v xml:space="preserve"> </v>
      </c>
      <c r="AZ910" s="27">
        <f t="shared" si="29"/>
        <v>0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2" t="str">
        <f>VLOOKUP(AS911,dummy_oppeained!B:D,3,0)</f>
        <v>hindeline arvestus (eristav hindamine)</v>
      </c>
      <c r="AX911" s="17">
        <f>VLOOKUP(AR:AR,hinded_abi!A:D,4,0)</f>
        <v>5</v>
      </c>
      <c r="AY911" s="26" t="str">
        <f t="shared" si="28"/>
        <v xml:space="preserve"> </v>
      </c>
      <c r="AZ911" s="27">
        <f t="shared" si="29"/>
        <v>0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2" t="str">
        <f>VLOOKUP(AS912,dummy_oppeained!B:D,3,0)</f>
        <v>arvestus (mitteeristav)</v>
      </c>
      <c r="AX912" s="17" t="str">
        <f>VLOOKUP(AR:AR,hinded_abi!A:D,4,0)</f>
        <v>NULL</v>
      </c>
      <c r="AY912" s="26" t="str">
        <f t="shared" si="28"/>
        <v xml:space="preserve"> </v>
      </c>
      <c r="AZ912" s="27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2" t="str">
        <f>VLOOKUP(AS913,dummy_oppeained!B:D,3,0)</f>
        <v>hindeline arvestus (eristav hindamine)</v>
      </c>
      <c r="AX913" s="17">
        <f>VLOOKUP(AR:AR,hinded_abi!A:D,4,0)</f>
        <v>0</v>
      </c>
      <c r="AY913" s="26" t="str">
        <f t="shared" si="28"/>
        <v xml:space="preserve"> </v>
      </c>
      <c r="AZ913" s="27">
        <f t="shared" si="29"/>
        <v>0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2" t="str">
        <f>VLOOKUP(AS914,dummy_oppeained!B:D,3,0)</f>
        <v>arvestus (mitteeristav)</v>
      </c>
      <c r="AX914" s="17" t="str">
        <f>VLOOKUP(AR:AR,hinded_abi!A:D,4,0)</f>
        <v>NULL</v>
      </c>
      <c r="AY914" s="26" t="str">
        <f t="shared" si="28"/>
        <v xml:space="preserve"> </v>
      </c>
      <c r="AZ914" s="27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2" t="str">
        <f>VLOOKUP(AS915,dummy_oppeained!B:D,3,0)</f>
        <v>arvestus (mitteeristav)</v>
      </c>
      <c r="AX915" s="17" t="str">
        <f>VLOOKUP(AR:AR,hinded_abi!A:D,4,0)</f>
        <v>NULL</v>
      </c>
      <c r="AY915" s="26" t="str">
        <f t="shared" si="28"/>
        <v xml:space="preserve"> </v>
      </c>
      <c r="AZ915" s="27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2" t="str">
        <f>VLOOKUP(AS916,dummy_oppeained!B:D,3,0)</f>
        <v>arvestus (mitteeristav)</v>
      </c>
      <c r="AX916" s="17" t="str">
        <f>VLOOKUP(AR:AR,hinded_abi!A:D,4,0)</f>
        <v>NULL</v>
      </c>
      <c r="AY916" s="26" t="str">
        <f t="shared" si="28"/>
        <v xml:space="preserve"> </v>
      </c>
      <c r="AZ916" s="27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2" t="str">
        <f>VLOOKUP(AS917,dummy_oppeained!B:D,3,0)</f>
        <v>arvestus (mitteeristav)</v>
      </c>
      <c r="AX917" s="17" t="str">
        <f>VLOOKUP(AR:AR,hinded_abi!A:D,4,0)</f>
        <v>NULL</v>
      </c>
      <c r="AY917" s="26" t="str">
        <f t="shared" si="28"/>
        <v xml:space="preserve"> </v>
      </c>
      <c r="AZ917" s="27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2" t="str">
        <f>VLOOKUP(AS918,dummy_oppeained!B:D,3,0)</f>
        <v>hindeline arvestus (eristav hindamine)</v>
      </c>
      <c r="AX918" s="17">
        <f>VLOOKUP(AR:AR,hinded_abi!A:D,4,0)</f>
        <v>0</v>
      </c>
      <c r="AY918" s="26" t="str">
        <f t="shared" si="28"/>
        <v xml:space="preserve"> </v>
      </c>
      <c r="AZ918" s="27">
        <f t="shared" si="29"/>
        <v>0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2" t="str">
        <f>VLOOKUP(AS919,dummy_oppeained!B:D,3,0)</f>
        <v>hindeline arvestus (eristav hindamine)</v>
      </c>
      <c r="AX919" s="17">
        <f>VLOOKUP(AR:AR,hinded_abi!A:D,4,0)</f>
        <v>5</v>
      </c>
      <c r="AY919" s="26" t="str">
        <f t="shared" si="28"/>
        <v xml:space="preserve"> </v>
      </c>
      <c r="AZ919" s="27">
        <f t="shared" si="29"/>
        <v>0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2" t="str">
        <f>VLOOKUP(AS920,dummy_oppeained!B:D,3,0)</f>
        <v>hindeline arvestus (eristav hindamine)</v>
      </c>
      <c r="AX920" s="17">
        <f>VLOOKUP(AR:AR,hinded_abi!A:D,4,0)</f>
        <v>0</v>
      </c>
      <c r="AY920" s="26" t="str">
        <f t="shared" si="28"/>
        <v xml:space="preserve"> </v>
      </c>
      <c r="AZ920" s="27">
        <f t="shared" si="29"/>
        <v>0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2" t="str">
        <f>VLOOKUP(AS921,dummy_oppeained!B:D,3,0)</f>
        <v>hindeline arvestus (eristav hindamine)</v>
      </c>
      <c r="AX921" s="17">
        <f>VLOOKUP(AR:AR,hinded_abi!A:D,4,0)</f>
        <v>1</v>
      </c>
      <c r="AY921" s="26" t="str">
        <f t="shared" si="28"/>
        <v xml:space="preserve"> </v>
      </c>
      <c r="AZ921" s="27">
        <f t="shared" si="29"/>
        <v>0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2" t="str">
        <f>VLOOKUP(AS922,dummy_oppeained!B:D,3,0)</f>
        <v>arvestus (mitteeristav)</v>
      </c>
      <c r="AX922" s="17" t="str">
        <f>VLOOKUP(AR:AR,hinded_abi!A:D,4,0)</f>
        <v>NULL</v>
      </c>
      <c r="AY922" s="26" t="str">
        <f t="shared" si="28"/>
        <v xml:space="preserve"> </v>
      </c>
      <c r="AZ922" s="27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2" t="str">
        <f>VLOOKUP(AS923,dummy_oppeained!B:D,3,0)</f>
        <v>hindeline arvestus (eristav hindamine)</v>
      </c>
      <c r="AX923" s="17">
        <f>VLOOKUP(AR:AR,hinded_abi!A:D,4,0)</f>
        <v>0</v>
      </c>
      <c r="AY923" s="26" t="str">
        <f t="shared" si="28"/>
        <v xml:space="preserve"> </v>
      </c>
      <c r="AZ923" s="27">
        <f t="shared" si="29"/>
        <v>0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2" t="str">
        <f>VLOOKUP(AS924,dummy_oppeained!B:D,3,0)</f>
        <v>arvestus (mitteeristav)</v>
      </c>
      <c r="AX924" s="17" t="str">
        <f>VLOOKUP(AR:AR,hinded_abi!A:D,4,0)</f>
        <v>NULL</v>
      </c>
      <c r="AY924" s="26" t="str">
        <f t="shared" si="28"/>
        <v xml:space="preserve"> </v>
      </c>
      <c r="AZ924" s="27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2" t="str">
        <f>VLOOKUP(AS925,dummy_oppeained!B:D,3,0)</f>
        <v>hindeline arvestus (eristav hindamine)</v>
      </c>
      <c r="AX925" s="17">
        <f>VLOOKUP(AR:AR,hinded_abi!A:D,4,0)</f>
        <v>0</v>
      </c>
      <c r="AY925" s="26" t="str">
        <f t="shared" si="28"/>
        <v xml:space="preserve"> </v>
      </c>
      <c r="AZ925" s="27">
        <f t="shared" si="29"/>
        <v>0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2" t="str">
        <f>VLOOKUP(AS926,dummy_oppeained!B:D,3,0)</f>
        <v>eksam (eristav hindamine)</v>
      </c>
      <c r="AX926" s="17">
        <f>VLOOKUP(AR:AR,hinded_abi!A:D,4,0)</f>
        <v>0</v>
      </c>
      <c r="AY926" s="26" t="str">
        <f t="shared" si="28"/>
        <v xml:space="preserve"> </v>
      </c>
      <c r="AZ926" s="27">
        <f t="shared" si="29"/>
        <v>0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2" t="str">
        <f>VLOOKUP(AS927,dummy_oppeained!B:D,3,0)</f>
        <v>arvestus (mitteeristav)</v>
      </c>
      <c r="AX927" s="17" t="str">
        <f>VLOOKUP(AR:AR,hinded_abi!A:D,4,0)</f>
        <v>NULL</v>
      </c>
      <c r="AY927" s="26" t="str">
        <f t="shared" si="28"/>
        <v xml:space="preserve"> </v>
      </c>
      <c r="AZ927" s="27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2" t="str">
        <f>VLOOKUP(AS928,dummy_oppeained!B:D,3,0)</f>
        <v>arvestus (mitteeristav)</v>
      </c>
      <c r="AX928" s="17" t="str">
        <f>VLOOKUP(AR:AR,hinded_abi!A:D,4,0)</f>
        <v>NULL</v>
      </c>
      <c r="AY928" s="26" t="str">
        <f t="shared" si="28"/>
        <v xml:space="preserve"> </v>
      </c>
      <c r="AZ928" s="27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2" t="str">
        <f>VLOOKUP(AS929,dummy_oppeained!B:D,3,0)</f>
        <v>hindeline arvestus (eristav hindamine)</v>
      </c>
      <c r="AX929" s="17">
        <f>VLOOKUP(AR:AR,hinded_abi!A:D,4,0)</f>
        <v>0</v>
      </c>
      <c r="AY929" s="26" t="str">
        <f t="shared" si="28"/>
        <v xml:space="preserve"> </v>
      </c>
      <c r="AZ929" s="27">
        <f t="shared" si="29"/>
        <v>0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2" t="str">
        <f>VLOOKUP(AS930,dummy_oppeained!B:D,3,0)</f>
        <v>arvestus (mitteeristav)</v>
      </c>
      <c r="AX930" s="17" t="str">
        <f>VLOOKUP(AR:AR,hinded_abi!A:D,4,0)</f>
        <v>NULL</v>
      </c>
      <c r="AY930" s="26" t="str">
        <f t="shared" si="28"/>
        <v xml:space="preserve"> </v>
      </c>
      <c r="AZ930" s="27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2" t="str">
        <f>VLOOKUP(AS931,dummy_oppeained!B:D,3,0)</f>
        <v>arvestus (mitteeristav)</v>
      </c>
      <c r="AX931" s="17" t="str">
        <f>VLOOKUP(AR:AR,hinded_abi!A:D,4,0)</f>
        <v>NULL</v>
      </c>
      <c r="AY931" s="26" t="str">
        <f t="shared" si="28"/>
        <v xml:space="preserve"> </v>
      </c>
      <c r="AZ931" s="27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2" t="str">
        <f>VLOOKUP(AS932,dummy_oppeained!B:D,3,0)</f>
        <v>hindeline arvestus (eristav hindamine)</v>
      </c>
      <c r="AX932" s="17">
        <f>VLOOKUP(AR:AR,hinded_abi!A:D,4,0)</f>
        <v>3</v>
      </c>
      <c r="AY932" s="26" t="str">
        <f t="shared" si="28"/>
        <v xml:space="preserve"> </v>
      </c>
      <c r="AZ932" s="27">
        <f t="shared" si="29"/>
        <v>0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2" t="str">
        <f>VLOOKUP(AS933,dummy_oppeained!B:D,3,0)</f>
        <v>arvestus (mitteeristav)</v>
      </c>
      <c r="AX933" s="17" t="str">
        <f>VLOOKUP(AR:AR,hinded_abi!A:D,4,0)</f>
        <v>NULL</v>
      </c>
      <c r="AY933" s="26" t="str">
        <f t="shared" si="28"/>
        <v xml:space="preserve"> </v>
      </c>
      <c r="AZ933" s="27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2" t="str">
        <f>VLOOKUP(AS934,dummy_oppeained!B:D,3,0)</f>
        <v>arvestus (mitteeristav)</v>
      </c>
      <c r="AX934" s="17" t="str">
        <f>VLOOKUP(AR:AR,hinded_abi!A:D,4,0)</f>
        <v>NULL</v>
      </c>
      <c r="AY934" s="26" t="str">
        <f t="shared" si="28"/>
        <v xml:space="preserve"> </v>
      </c>
      <c r="AZ934" s="27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2" t="str">
        <f>VLOOKUP(AS935,dummy_oppeained!B:D,3,0)</f>
        <v>arvestus (mitteeristav)</v>
      </c>
      <c r="AX935" s="17">
        <f>VLOOKUP(AR:AR,hinded_abi!A:D,4,0)</f>
        <v>0</v>
      </c>
      <c r="AY935" s="26" t="str">
        <f t="shared" si="28"/>
        <v xml:space="preserve"> </v>
      </c>
      <c r="AZ935" s="27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2" t="str">
        <f>VLOOKUP(AS936,dummy_oppeained!B:D,3,0)</f>
        <v>hindeline arvestus (eristav hindamine)</v>
      </c>
      <c r="AX936" s="17">
        <f>VLOOKUP(AR:AR,hinded_abi!A:D,4,0)</f>
        <v>0</v>
      </c>
      <c r="AY936" s="26" t="str">
        <f t="shared" si="28"/>
        <v xml:space="preserve"> </v>
      </c>
      <c r="AZ936" s="27">
        <f t="shared" si="29"/>
        <v>0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2" t="str">
        <f>VLOOKUP(AS937,dummy_oppeained!B:D,3,0)</f>
        <v>eksam (eristav hindamine)</v>
      </c>
      <c r="AX937" s="17">
        <f>VLOOKUP(AR:AR,hinded_abi!A:D,4,0)</f>
        <v>1</v>
      </c>
      <c r="AY937" s="26" t="str">
        <f t="shared" si="28"/>
        <v xml:space="preserve"> </v>
      </c>
      <c r="AZ937" s="27">
        <f t="shared" si="29"/>
        <v>0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2" t="str">
        <f>VLOOKUP(AS938,dummy_oppeained!B:D,3,0)</f>
        <v>hindeline arvestus (eristav hindamine)</v>
      </c>
      <c r="AX938" s="17">
        <f>VLOOKUP(AR:AR,hinded_abi!A:D,4,0)</f>
        <v>0</v>
      </c>
      <c r="AY938" s="26" t="str">
        <f t="shared" si="28"/>
        <v xml:space="preserve"> </v>
      </c>
      <c r="AZ938" s="27">
        <f t="shared" si="29"/>
        <v>0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2" t="str">
        <f>VLOOKUP(AS939,dummy_oppeained!B:D,3,0)</f>
        <v>hindeline arvestus (eristav hindamine)</v>
      </c>
      <c r="AX939" s="17">
        <f>VLOOKUP(AR:AR,hinded_abi!A:D,4,0)</f>
        <v>0</v>
      </c>
      <c r="AY939" s="26" t="str">
        <f t="shared" si="28"/>
        <v xml:space="preserve"> </v>
      </c>
      <c r="AZ939" s="27">
        <f t="shared" si="29"/>
        <v>0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2" t="str">
        <f>VLOOKUP(AS940,dummy_oppeained!B:D,3,0)</f>
        <v>arvestus (mitteeristav)</v>
      </c>
      <c r="AX940" s="17" t="str">
        <f>VLOOKUP(AR:AR,hinded_abi!A:D,4,0)</f>
        <v>NULL</v>
      </c>
      <c r="AY940" s="26" t="str">
        <f t="shared" si="28"/>
        <v xml:space="preserve"> </v>
      </c>
      <c r="AZ940" s="27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2" t="str">
        <f>VLOOKUP(AS941,dummy_oppeained!B:D,3,0)</f>
        <v>eksam (eristav hindamine)</v>
      </c>
      <c r="AX941" s="17">
        <f>VLOOKUP(AR:AR,hinded_abi!A:D,4,0)</f>
        <v>2</v>
      </c>
      <c r="AY941" s="26" t="str">
        <f t="shared" si="28"/>
        <v xml:space="preserve"> </v>
      </c>
      <c r="AZ941" s="27">
        <f t="shared" si="29"/>
        <v>0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2" t="str">
        <f>VLOOKUP(AS942,dummy_oppeained!B:D,3,0)</f>
        <v>eksam (eristav hindamine)</v>
      </c>
      <c r="AX942" s="17">
        <f>VLOOKUP(AR:AR,hinded_abi!A:D,4,0)</f>
        <v>1</v>
      </c>
      <c r="AY942" s="26" t="str">
        <f t="shared" si="28"/>
        <v xml:space="preserve"> </v>
      </c>
      <c r="AZ942" s="27">
        <f t="shared" si="29"/>
        <v>0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2" t="str">
        <f>VLOOKUP(AS943,dummy_oppeained!B:D,3,0)</f>
        <v>hindeline arvestus (eristav hindamine)</v>
      </c>
      <c r="AX943" s="17">
        <f>VLOOKUP(AR:AR,hinded_abi!A:D,4,0)</f>
        <v>0</v>
      </c>
      <c r="AY943" s="26" t="str">
        <f t="shared" si="28"/>
        <v xml:space="preserve"> </v>
      </c>
      <c r="AZ943" s="27">
        <f t="shared" si="29"/>
        <v>0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2" t="str">
        <f>VLOOKUP(AS944,dummy_oppeained!B:D,3,0)</f>
        <v>arvestus (mitteeristav)</v>
      </c>
      <c r="AX944" s="17" t="str">
        <f>VLOOKUP(AR:AR,hinded_abi!A:D,4,0)</f>
        <v>NULL</v>
      </c>
      <c r="AY944" s="26" t="str">
        <f t="shared" si="28"/>
        <v xml:space="preserve"> </v>
      </c>
      <c r="AZ944" s="27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2" t="str">
        <f>VLOOKUP(AS945,dummy_oppeained!B:D,3,0)</f>
        <v>arvestus (mitteeristav)</v>
      </c>
      <c r="AX945" s="17">
        <f>VLOOKUP(AR:AR,hinded_abi!A:D,4,0)</f>
        <v>0</v>
      </c>
      <c r="AY945" s="26" t="str">
        <f t="shared" si="28"/>
        <v xml:space="preserve"> </v>
      </c>
      <c r="AZ945" s="27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2" t="str">
        <f>VLOOKUP(AS946,dummy_oppeained!B:D,3,0)</f>
        <v>hindeline arvestus (eristav hindamine)</v>
      </c>
      <c r="AX946" s="17">
        <f>VLOOKUP(AR:AR,hinded_abi!A:D,4,0)</f>
        <v>3</v>
      </c>
      <c r="AY946" s="26" t="str">
        <f t="shared" si="28"/>
        <v xml:space="preserve"> </v>
      </c>
      <c r="AZ946" s="27">
        <f t="shared" si="29"/>
        <v>0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0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2" t="str">
        <f>VLOOKUP(AS947,dummy_oppeained!B:D,3,0)</f>
        <v>arvestus (mitteeristav)</v>
      </c>
      <c r="AX947" s="17" t="str">
        <f>VLOOKUP(AR:AR,hinded_abi!A:D,4,0)</f>
        <v>NULL</v>
      </c>
      <c r="AY947" s="26" t="str">
        <f t="shared" si="28"/>
        <v xml:space="preserve"> </v>
      </c>
      <c r="AZ947" s="27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0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2" t="str">
        <f>VLOOKUP(AS948,dummy_oppeained!B:D,3,0)</f>
        <v>eksam (eristav hindamine)</v>
      </c>
      <c r="AX948" s="17">
        <f>VLOOKUP(AR:AR,hinded_abi!A:D,4,0)</f>
        <v>2</v>
      </c>
      <c r="AY948" s="26" t="str">
        <f t="shared" si="28"/>
        <v xml:space="preserve"> </v>
      </c>
      <c r="AZ948" s="27">
        <f t="shared" si="29"/>
        <v>0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0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2" t="str">
        <f>VLOOKUP(AS949,dummy_oppeained!B:D,3,0)</f>
        <v>arvestus (mitteeristav)</v>
      </c>
      <c r="AX949" s="17" t="str">
        <f>VLOOKUP(AR:AR,hinded_abi!A:D,4,0)</f>
        <v>NULL</v>
      </c>
      <c r="AY949" s="26" t="str">
        <f t="shared" si="28"/>
        <v xml:space="preserve"> </v>
      </c>
      <c r="AZ949" s="27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0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2" t="str">
        <f>VLOOKUP(AS950,dummy_oppeained!B:D,3,0)</f>
        <v>eksam (eristav hindamine)</v>
      </c>
      <c r="AX950" s="17">
        <f>VLOOKUP(AR:AR,hinded_abi!A:D,4,0)</f>
        <v>0</v>
      </c>
      <c r="AY950" s="26" t="str">
        <f t="shared" si="28"/>
        <v xml:space="preserve"> </v>
      </c>
      <c r="AZ950" s="27">
        <f t="shared" si="29"/>
        <v>0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0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2" t="str">
        <f>VLOOKUP(AS951,dummy_oppeained!B:D,3,0)</f>
        <v>hindeline arvestus (eristav hindamine)</v>
      </c>
      <c r="AX951" s="17">
        <f>VLOOKUP(AR:AR,hinded_abi!A:D,4,0)</f>
        <v>0</v>
      </c>
      <c r="AY951" s="26" t="str">
        <f t="shared" si="28"/>
        <v xml:space="preserve"> </v>
      </c>
      <c r="AZ951" s="27">
        <f t="shared" si="29"/>
        <v>0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0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2" t="str">
        <f>VLOOKUP(AS952,dummy_oppeained!B:D,3,0)</f>
        <v>arvestus (mitteeristav)</v>
      </c>
      <c r="AX952" s="17" t="str">
        <f>VLOOKUP(AR:AR,hinded_abi!A:D,4,0)</f>
        <v>NULL</v>
      </c>
      <c r="AY952" s="26" t="str">
        <f t="shared" si="28"/>
        <v xml:space="preserve"> </v>
      </c>
      <c r="AZ952" s="27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0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2" t="str">
        <f>VLOOKUP(AS953,dummy_oppeained!B:D,3,0)</f>
        <v>arvestus (mitteeristav)</v>
      </c>
      <c r="AX953" s="17" t="str">
        <f>VLOOKUP(AR:AR,hinded_abi!A:D,4,0)</f>
        <v>NULL</v>
      </c>
      <c r="AY953" s="26" t="str">
        <f t="shared" si="28"/>
        <v xml:space="preserve"> </v>
      </c>
      <c r="AZ953" s="27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0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2" t="str">
        <f>VLOOKUP(AS954,dummy_oppeained!B:D,3,0)</f>
        <v>hindeline arvestus (eristav hindamine)</v>
      </c>
      <c r="AX954" s="17">
        <f>VLOOKUP(AR:AR,hinded_abi!A:D,4,0)</f>
        <v>2</v>
      </c>
      <c r="AY954" s="26" t="str">
        <f t="shared" si="28"/>
        <v xml:space="preserve"> </v>
      </c>
      <c r="AZ954" s="27">
        <f t="shared" si="29"/>
        <v>0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0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2" t="str">
        <f>VLOOKUP(AS955,dummy_oppeained!B:D,3,0)</f>
        <v>arvestus (mitteeristav)</v>
      </c>
      <c r="AX955" s="17" t="str">
        <f>VLOOKUP(AR:AR,hinded_abi!A:D,4,0)</f>
        <v>NULL</v>
      </c>
      <c r="AY955" s="26" t="str">
        <f t="shared" si="28"/>
        <v xml:space="preserve"> </v>
      </c>
      <c r="AZ955" s="27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0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2" t="str">
        <f>VLOOKUP(AS956,dummy_oppeained!B:D,3,0)</f>
        <v>eksam (eristav hindamine)</v>
      </c>
      <c r="AX956" s="17">
        <f>VLOOKUP(AR:AR,hinded_abi!A:D,4,0)</f>
        <v>2</v>
      </c>
      <c r="AY956" s="26" t="str">
        <f t="shared" si="28"/>
        <v xml:space="preserve"> </v>
      </c>
      <c r="AZ956" s="27">
        <f t="shared" si="29"/>
        <v>0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0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2" t="str">
        <f>VLOOKUP(AS957,dummy_oppeained!B:D,3,0)</f>
        <v>arvestus (mitteeristav)</v>
      </c>
      <c r="AX957" s="17" t="str">
        <f>VLOOKUP(AR:AR,hinded_abi!A:D,4,0)</f>
        <v>NULL</v>
      </c>
      <c r="AY957" s="26" t="str">
        <f t="shared" si="28"/>
        <v xml:space="preserve"> </v>
      </c>
      <c r="AZ957" s="27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0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2" t="str">
        <f>VLOOKUP(AS958,dummy_oppeained!B:D,3,0)</f>
        <v>arvestus (mitteeristav)</v>
      </c>
      <c r="AX958" s="17" t="str">
        <f>VLOOKUP(AR:AR,hinded_abi!A:D,4,0)</f>
        <v>NULL</v>
      </c>
      <c r="AY958" s="26" t="str">
        <f t="shared" si="28"/>
        <v xml:space="preserve"> </v>
      </c>
      <c r="AZ958" s="27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0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2" t="str">
        <f>VLOOKUP(AS959,dummy_oppeained!B:D,3,0)</f>
        <v>hindeline arvestus (eristav hindamine)</v>
      </c>
      <c r="AX959" s="17">
        <f>VLOOKUP(AR:AR,hinded_abi!A:D,4,0)</f>
        <v>1</v>
      </c>
      <c r="AY959" s="26" t="str">
        <f t="shared" si="28"/>
        <v xml:space="preserve"> </v>
      </c>
      <c r="AZ959" s="27">
        <f t="shared" si="29"/>
        <v>0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0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2" t="str">
        <f>VLOOKUP(AS960,dummy_oppeained!B:D,3,0)</f>
        <v>eksam (eristav hindamine)</v>
      </c>
      <c r="AX960" s="17">
        <f>VLOOKUP(AR:AR,hinded_abi!A:D,4,0)</f>
        <v>0</v>
      </c>
      <c r="AY960" s="26" t="str">
        <f t="shared" si="28"/>
        <v xml:space="preserve"> </v>
      </c>
      <c r="AZ960" s="27">
        <f t="shared" si="29"/>
        <v>0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0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2" t="str">
        <f>VLOOKUP(AS961,dummy_oppeained!B:D,3,0)</f>
        <v>hindeline arvestus (eristav hindamine)</v>
      </c>
      <c r="AX961" s="17">
        <f>VLOOKUP(AR:AR,hinded_abi!A:D,4,0)</f>
        <v>0</v>
      </c>
      <c r="AY961" s="26" t="str">
        <f t="shared" si="28"/>
        <v xml:space="preserve"> </v>
      </c>
      <c r="AZ961" s="27">
        <f t="shared" si="29"/>
        <v>0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0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2" t="str">
        <f>VLOOKUP(AS962,dummy_oppeained!B:D,3,0)</f>
        <v>arvestus (mitteeristav)</v>
      </c>
      <c r="AX962" s="17" t="str">
        <f>VLOOKUP(AR:AR,hinded_abi!A:D,4,0)</f>
        <v>NULL</v>
      </c>
      <c r="AY962" s="26" t="str">
        <f t="shared" si="28"/>
        <v xml:space="preserve"> </v>
      </c>
      <c r="AZ962" s="27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0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2" t="str">
        <f>VLOOKUP(AS963,dummy_oppeained!B:D,3,0)</f>
        <v>arvestus (mitteeristav)</v>
      </c>
      <c r="AX963" s="17" t="str">
        <f>VLOOKUP(AR:AR,hinded_abi!A:D,4,0)</f>
        <v>NULL</v>
      </c>
      <c r="AY963" s="26" t="str">
        <f t="shared" ref="AY963:AY1026" si="30">IF(AW963="eristav",AV963*AX963," ")</f>
        <v xml:space="preserve"> </v>
      </c>
      <c r="AZ963" s="27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0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2" t="str">
        <f>VLOOKUP(AS964,dummy_oppeained!B:D,3,0)</f>
        <v>hindeline arvestus (eristav hindamine)</v>
      </c>
      <c r="AX964" s="17">
        <f>VLOOKUP(AR:AR,hinded_abi!A:D,4,0)</f>
        <v>4</v>
      </c>
      <c r="AY964" s="26" t="str">
        <f t="shared" si="30"/>
        <v xml:space="preserve"> </v>
      </c>
      <c r="AZ964" s="27">
        <f t="shared" si="31"/>
        <v>0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0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2" t="str">
        <f>VLOOKUP(AS965,dummy_oppeained!B:D,3,0)</f>
        <v>eksam (eristav hindamine)</v>
      </c>
      <c r="AX965" s="17">
        <f>VLOOKUP(AR:AR,hinded_abi!A:D,4,0)</f>
        <v>3</v>
      </c>
      <c r="AY965" s="26" t="str">
        <f t="shared" si="30"/>
        <v xml:space="preserve"> </v>
      </c>
      <c r="AZ965" s="27">
        <f t="shared" si="31"/>
        <v>0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0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2" t="str">
        <f>VLOOKUP(AS966,dummy_oppeained!B:D,3,0)</f>
        <v>hindeline arvestus (eristav hindamine)</v>
      </c>
      <c r="AX966" s="17">
        <f>VLOOKUP(AR:AR,hinded_abi!A:D,4,0)</f>
        <v>2</v>
      </c>
      <c r="AY966" s="26" t="str">
        <f t="shared" si="30"/>
        <v xml:space="preserve"> </v>
      </c>
      <c r="AZ966" s="27">
        <f t="shared" si="31"/>
        <v>0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0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2" t="str">
        <f>VLOOKUP(AS967,dummy_oppeained!B:D,3,0)</f>
        <v>hindeline arvestus (eristav hindamine)</v>
      </c>
      <c r="AX967" s="17">
        <f>VLOOKUP(AR:AR,hinded_abi!A:D,4,0)</f>
        <v>0</v>
      </c>
      <c r="AY967" s="26" t="str">
        <f t="shared" si="30"/>
        <v xml:space="preserve"> </v>
      </c>
      <c r="AZ967" s="27">
        <f t="shared" si="31"/>
        <v>0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0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2" t="str">
        <f>VLOOKUP(AS968,dummy_oppeained!B:D,3,0)</f>
        <v>arvestus (mitteeristav)</v>
      </c>
      <c r="AX968" s="17" t="str">
        <f>VLOOKUP(AR:AR,hinded_abi!A:D,4,0)</f>
        <v>NULL</v>
      </c>
      <c r="AY968" s="26" t="str">
        <f t="shared" si="30"/>
        <v xml:space="preserve"> </v>
      </c>
      <c r="AZ968" s="27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0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2" t="str">
        <f>VLOOKUP(AS969,dummy_oppeained!B:D,3,0)</f>
        <v>hindeline arvestus (eristav hindamine)</v>
      </c>
      <c r="AX969" s="17">
        <f>VLOOKUP(AR:AR,hinded_abi!A:D,4,0)</f>
        <v>0</v>
      </c>
      <c r="AY969" s="26" t="str">
        <f t="shared" si="30"/>
        <v xml:space="preserve"> </v>
      </c>
      <c r="AZ969" s="27">
        <f t="shared" si="31"/>
        <v>0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0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2" t="str">
        <f>VLOOKUP(AS970,dummy_oppeained!B:D,3,0)</f>
        <v>arvestus (mitteeristav)</v>
      </c>
      <c r="AX970" s="17">
        <f>VLOOKUP(AR:AR,hinded_abi!A:D,4,0)</f>
        <v>0</v>
      </c>
      <c r="AY970" s="26" t="str">
        <f t="shared" si="30"/>
        <v xml:space="preserve"> </v>
      </c>
      <c r="AZ970" s="27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0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2" t="str">
        <f>VLOOKUP(AS971,dummy_oppeained!B:D,3,0)</f>
        <v>arvestus (mitteeristav)</v>
      </c>
      <c r="AX971" s="17" t="str">
        <f>VLOOKUP(AR:AR,hinded_abi!A:D,4,0)</f>
        <v>NULL</v>
      </c>
      <c r="AY971" s="26" t="str">
        <f t="shared" si="30"/>
        <v xml:space="preserve"> </v>
      </c>
      <c r="AZ971" s="27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0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2" t="str">
        <f>VLOOKUP(AS972,dummy_oppeained!B:D,3,0)</f>
        <v>arvestus (mitteeristav)</v>
      </c>
      <c r="AX972" s="17" t="str">
        <f>VLOOKUP(AR:AR,hinded_abi!A:D,4,0)</f>
        <v>NULL</v>
      </c>
      <c r="AY972" s="26" t="str">
        <f t="shared" si="30"/>
        <v xml:space="preserve"> </v>
      </c>
      <c r="AZ972" s="27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0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2" t="str">
        <f>VLOOKUP(AS973,dummy_oppeained!B:D,3,0)</f>
        <v>hindeline arvestus (eristav hindamine)</v>
      </c>
      <c r="AX973" s="17">
        <f>VLOOKUP(AR:AR,hinded_abi!A:D,4,0)</f>
        <v>0</v>
      </c>
      <c r="AY973" s="26" t="str">
        <f t="shared" si="30"/>
        <v xml:space="preserve"> </v>
      </c>
      <c r="AZ973" s="27">
        <f t="shared" si="31"/>
        <v>0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0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2" t="str">
        <f>VLOOKUP(AS974,dummy_oppeained!B:D,3,0)</f>
        <v>hindeline arvestus (eristav hindamine)</v>
      </c>
      <c r="AX974" s="17">
        <f>VLOOKUP(AR:AR,hinded_abi!A:D,4,0)</f>
        <v>1</v>
      </c>
      <c r="AY974" s="26" t="str">
        <f t="shared" si="30"/>
        <v xml:space="preserve"> </v>
      </c>
      <c r="AZ974" s="27">
        <f t="shared" si="31"/>
        <v>0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0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2" t="str">
        <f>VLOOKUP(AS975,dummy_oppeained!B:D,3,0)</f>
        <v>eksam (eristav hindamine)</v>
      </c>
      <c r="AX975" s="17">
        <f>VLOOKUP(AR:AR,hinded_abi!A:D,4,0)</f>
        <v>0</v>
      </c>
      <c r="AY975" s="26" t="str">
        <f t="shared" si="30"/>
        <v xml:space="preserve"> </v>
      </c>
      <c r="AZ975" s="27">
        <f t="shared" si="31"/>
        <v>0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0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2" t="str">
        <f>VLOOKUP(AS976,dummy_oppeained!B:D,3,0)</f>
        <v>eksam (eristav hindamine)</v>
      </c>
      <c r="AX976" s="17">
        <f>VLOOKUP(AR:AR,hinded_abi!A:D,4,0)</f>
        <v>1</v>
      </c>
      <c r="AY976" s="26" t="str">
        <f t="shared" si="30"/>
        <v xml:space="preserve"> </v>
      </c>
      <c r="AZ976" s="27">
        <f t="shared" si="31"/>
        <v>0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0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2" t="str">
        <f>VLOOKUP(AS977,dummy_oppeained!B:D,3,0)</f>
        <v>arvestus (mitteeristav)</v>
      </c>
      <c r="AX977" s="17">
        <f>VLOOKUP(AR:AR,hinded_abi!A:D,4,0)</f>
        <v>0</v>
      </c>
      <c r="AY977" s="26" t="str">
        <f t="shared" si="30"/>
        <v xml:space="preserve"> </v>
      </c>
      <c r="AZ977" s="27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0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2" t="str">
        <f>VLOOKUP(AS978,dummy_oppeained!B:D,3,0)</f>
        <v>hindeline arvestus (eristav hindamine)</v>
      </c>
      <c r="AX978" s="17">
        <f>VLOOKUP(AR:AR,hinded_abi!A:D,4,0)</f>
        <v>5</v>
      </c>
      <c r="AY978" s="26" t="str">
        <f t="shared" si="30"/>
        <v xml:space="preserve"> </v>
      </c>
      <c r="AZ978" s="27">
        <f t="shared" si="31"/>
        <v>0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0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2" t="str">
        <f>VLOOKUP(AS979,dummy_oppeained!B:D,3,0)</f>
        <v>hindeline arvestus (eristav hindamine)</v>
      </c>
      <c r="AX979" s="17">
        <f>VLOOKUP(AR:AR,hinded_abi!A:D,4,0)</f>
        <v>3</v>
      </c>
      <c r="AY979" s="26" t="str">
        <f t="shared" si="30"/>
        <v xml:space="preserve"> </v>
      </c>
      <c r="AZ979" s="27">
        <f t="shared" si="31"/>
        <v>0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0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2" t="str">
        <f>VLOOKUP(AS980,dummy_oppeained!B:D,3,0)</f>
        <v>arvestus (mitteeristav)</v>
      </c>
      <c r="AX980" s="17">
        <f>VLOOKUP(AR:AR,hinded_abi!A:D,4,0)</f>
        <v>0</v>
      </c>
      <c r="AY980" s="26" t="str">
        <f t="shared" si="30"/>
        <v xml:space="preserve"> </v>
      </c>
      <c r="AZ980" s="27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0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2" t="str">
        <f>VLOOKUP(AS981,dummy_oppeained!B:D,3,0)</f>
        <v>eksam (eristav hindamine)</v>
      </c>
      <c r="AX981" s="17">
        <f>VLOOKUP(AR:AR,hinded_abi!A:D,4,0)</f>
        <v>5</v>
      </c>
      <c r="AY981" s="26" t="str">
        <f t="shared" si="30"/>
        <v xml:space="preserve"> </v>
      </c>
      <c r="AZ981" s="27">
        <f t="shared" si="31"/>
        <v>0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0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2" t="str">
        <f>VLOOKUP(AS982,dummy_oppeained!B:D,3,0)</f>
        <v>eksam (eristav hindamine)</v>
      </c>
      <c r="AX982" s="17">
        <f>VLOOKUP(AR:AR,hinded_abi!A:D,4,0)</f>
        <v>0</v>
      </c>
      <c r="AY982" s="26" t="str">
        <f t="shared" si="30"/>
        <v xml:space="preserve"> </v>
      </c>
      <c r="AZ982" s="27">
        <f t="shared" si="31"/>
        <v>0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0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2" t="str">
        <f>VLOOKUP(AS983,dummy_oppeained!B:D,3,0)</f>
        <v>hindeline arvestus (eristav hindamine)</v>
      </c>
      <c r="AX983" s="17">
        <f>VLOOKUP(AR:AR,hinded_abi!A:D,4,0)</f>
        <v>5</v>
      </c>
      <c r="AY983" s="26" t="str">
        <f t="shared" si="30"/>
        <v xml:space="preserve"> </v>
      </c>
      <c r="AZ983" s="27">
        <f t="shared" si="31"/>
        <v>0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0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2" t="str">
        <f>VLOOKUP(AS984,dummy_oppeained!B:D,3,0)</f>
        <v>hindeline arvestus (eristav hindamine)</v>
      </c>
      <c r="AX984" s="17">
        <f>VLOOKUP(AR:AR,hinded_abi!A:D,4,0)</f>
        <v>1</v>
      </c>
      <c r="AY984" s="26" t="str">
        <f t="shared" si="30"/>
        <v xml:space="preserve"> </v>
      </c>
      <c r="AZ984" s="27">
        <f t="shared" si="31"/>
        <v>0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0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2" t="str">
        <f>VLOOKUP(AS985,dummy_oppeained!B:D,3,0)</f>
        <v>hindeline arvestus (eristav hindamine)</v>
      </c>
      <c r="AX985" s="17">
        <f>VLOOKUP(AR:AR,hinded_abi!A:D,4,0)</f>
        <v>5</v>
      </c>
      <c r="AY985" s="26" t="str">
        <f t="shared" si="30"/>
        <v xml:space="preserve"> </v>
      </c>
      <c r="AZ985" s="27">
        <f t="shared" si="31"/>
        <v>0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0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2" t="str">
        <f>VLOOKUP(AS986,dummy_oppeained!B:D,3,0)</f>
        <v>arvestus (mitteeristav)</v>
      </c>
      <c r="AX986" s="17">
        <f>VLOOKUP(AR:AR,hinded_abi!A:D,4,0)</f>
        <v>0</v>
      </c>
      <c r="AY986" s="26" t="str">
        <f t="shared" si="30"/>
        <v xml:space="preserve"> </v>
      </c>
      <c r="AZ986" s="27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0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2" t="str">
        <f>VLOOKUP(AS987,dummy_oppeained!B:D,3,0)</f>
        <v>hindeline arvestus (eristav hindamine)</v>
      </c>
      <c r="AX987" s="17">
        <f>VLOOKUP(AR:AR,hinded_abi!A:D,4,0)</f>
        <v>0</v>
      </c>
      <c r="AY987" s="26" t="str">
        <f t="shared" si="30"/>
        <v xml:space="preserve"> </v>
      </c>
      <c r="AZ987" s="27">
        <f t="shared" si="31"/>
        <v>0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0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2" t="str">
        <f>VLOOKUP(AS988,dummy_oppeained!B:D,3,0)</f>
        <v>hindeline arvestus (eristav hindamine)</v>
      </c>
      <c r="AX988" s="17">
        <f>VLOOKUP(AR:AR,hinded_abi!A:D,4,0)</f>
        <v>5</v>
      </c>
      <c r="AY988" s="26" t="str">
        <f t="shared" si="30"/>
        <v xml:space="preserve"> </v>
      </c>
      <c r="AZ988" s="27">
        <f t="shared" si="31"/>
        <v>0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0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2" t="str">
        <f>VLOOKUP(AS989,dummy_oppeained!B:D,3,0)</f>
        <v>arvestus (mitteeristav)</v>
      </c>
      <c r="AX989" s="17" t="str">
        <f>VLOOKUP(AR:AR,hinded_abi!A:D,4,0)</f>
        <v>NULL</v>
      </c>
      <c r="AY989" s="26" t="str">
        <f t="shared" si="30"/>
        <v xml:space="preserve"> </v>
      </c>
      <c r="AZ989" s="27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0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2" t="str">
        <f>VLOOKUP(AS990,dummy_oppeained!B:D,3,0)</f>
        <v>arvestus (mitteeristav)</v>
      </c>
      <c r="AX990" s="17" t="str">
        <f>VLOOKUP(AR:AR,hinded_abi!A:D,4,0)</f>
        <v>NULL</v>
      </c>
      <c r="AY990" s="26" t="str">
        <f t="shared" si="30"/>
        <v xml:space="preserve"> </v>
      </c>
      <c r="AZ990" s="27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0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2" t="str">
        <f>VLOOKUP(AS991,dummy_oppeained!B:D,3,0)</f>
        <v>arvestus (mitteeristav)</v>
      </c>
      <c r="AX991" s="17" t="str">
        <f>VLOOKUP(AR:AR,hinded_abi!A:D,4,0)</f>
        <v>NULL</v>
      </c>
      <c r="AY991" s="26" t="str">
        <f t="shared" si="30"/>
        <v xml:space="preserve"> </v>
      </c>
      <c r="AZ991" s="27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0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2" t="str">
        <f>VLOOKUP(AS992,dummy_oppeained!B:D,3,0)</f>
        <v>arvestus (mitteeristav)</v>
      </c>
      <c r="AX992" s="17" t="str">
        <f>VLOOKUP(AR:AR,hinded_abi!A:D,4,0)</f>
        <v>NULL</v>
      </c>
      <c r="AY992" s="26" t="str">
        <f t="shared" si="30"/>
        <v xml:space="preserve"> </v>
      </c>
      <c r="AZ992" s="27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0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2" t="str">
        <f>VLOOKUP(AS993,dummy_oppeained!B:D,3,0)</f>
        <v>arvestus (mitteeristav)</v>
      </c>
      <c r="AX993" s="17" t="str">
        <f>VLOOKUP(AR:AR,hinded_abi!A:D,4,0)</f>
        <v>NULL</v>
      </c>
      <c r="AY993" s="26" t="str">
        <f t="shared" si="30"/>
        <v xml:space="preserve"> </v>
      </c>
      <c r="AZ993" s="27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0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2" t="str">
        <f>VLOOKUP(AS994,dummy_oppeained!B:D,3,0)</f>
        <v>eksam (eristav hindamine)</v>
      </c>
      <c r="AX994" s="17">
        <f>VLOOKUP(AR:AR,hinded_abi!A:D,4,0)</f>
        <v>4</v>
      </c>
      <c r="AY994" s="26" t="str">
        <f t="shared" si="30"/>
        <v xml:space="preserve"> </v>
      </c>
      <c r="AZ994" s="27">
        <f t="shared" si="31"/>
        <v>0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0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2" t="str">
        <f>VLOOKUP(AS995,dummy_oppeained!B:D,3,0)</f>
        <v>hindeline arvestus (eristav hindamine)</v>
      </c>
      <c r="AX995" s="17">
        <f>VLOOKUP(AR:AR,hinded_abi!A:D,4,0)</f>
        <v>0</v>
      </c>
      <c r="AY995" s="26" t="str">
        <f t="shared" si="30"/>
        <v xml:space="preserve"> </v>
      </c>
      <c r="AZ995" s="27">
        <f t="shared" si="31"/>
        <v>0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0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2" t="str">
        <f>VLOOKUP(AS996,dummy_oppeained!B:D,3,0)</f>
        <v>arvestus (mitteeristav)</v>
      </c>
      <c r="AX996" s="17" t="str">
        <f>VLOOKUP(AR:AR,hinded_abi!A:D,4,0)</f>
        <v>NULL</v>
      </c>
      <c r="AY996" s="26" t="str">
        <f t="shared" si="30"/>
        <v xml:space="preserve"> </v>
      </c>
      <c r="AZ996" s="27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0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2" t="str">
        <f>VLOOKUP(AS997,dummy_oppeained!B:D,3,0)</f>
        <v>hindeline arvestus (eristav hindamine)</v>
      </c>
      <c r="AX997" s="17">
        <f>VLOOKUP(AR:AR,hinded_abi!A:D,4,0)</f>
        <v>1</v>
      </c>
      <c r="AY997" s="26" t="str">
        <f t="shared" si="30"/>
        <v xml:space="preserve"> </v>
      </c>
      <c r="AZ997" s="27">
        <f t="shared" si="31"/>
        <v>0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0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2" t="str">
        <f>VLOOKUP(AS998,dummy_oppeained!B:D,3,0)</f>
        <v>hindeline arvestus (eristav hindamine)</v>
      </c>
      <c r="AX998" s="17">
        <f>VLOOKUP(AR:AR,hinded_abi!A:D,4,0)</f>
        <v>1</v>
      </c>
      <c r="AY998" s="26" t="str">
        <f t="shared" si="30"/>
        <v xml:space="preserve"> </v>
      </c>
      <c r="AZ998" s="27">
        <f t="shared" si="31"/>
        <v>0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0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2" t="str">
        <f>VLOOKUP(AS999,dummy_oppeained!B:D,3,0)</f>
        <v>arvestus (mitteeristav)</v>
      </c>
      <c r="AX999" s="17">
        <f>VLOOKUP(AR:AR,hinded_abi!A:D,4,0)</f>
        <v>0</v>
      </c>
      <c r="AY999" s="26" t="str">
        <f t="shared" si="30"/>
        <v xml:space="preserve"> </v>
      </c>
      <c r="AZ999" s="27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0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2" t="str">
        <f>VLOOKUP(AS1000,dummy_oppeained!B:D,3,0)</f>
        <v>hindeline arvestus (eristav hindamine)</v>
      </c>
      <c r="AX1000" s="17">
        <f>VLOOKUP(AR:AR,hinded_abi!A:D,4,0)</f>
        <v>4</v>
      </c>
      <c r="AY1000" s="26" t="str">
        <f t="shared" si="30"/>
        <v xml:space="preserve"> </v>
      </c>
      <c r="AZ1000" s="27">
        <f t="shared" si="31"/>
        <v>0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0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2" t="str">
        <f>VLOOKUP(AS1001,dummy_oppeained!B:D,3,0)</f>
        <v>arvestus (mitteeristav)</v>
      </c>
      <c r="AX1001" s="17" t="str">
        <f>VLOOKUP(AR:AR,hinded_abi!A:D,4,0)</f>
        <v>NULL</v>
      </c>
      <c r="AY1001" s="26" t="str">
        <f t="shared" si="30"/>
        <v xml:space="preserve"> </v>
      </c>
      <c r="AZ1001" s="27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0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2" t="str">
        <f>VLOOKUP(AS1002,dummy_oppeained!B:D,3,0)</f>
        <v>hindeline arvestus (eristav hindamine)</v>
      </c>
      <c r="AX1002" s="17">
        <f>VLOOKUP(AR:AR,hinded_abi!A:D,4,0)</f>
        <v>0</v>
      </c>
      <c r="AY1002" s="26" t="str">
        <f t="shared" si="30"/>
        <v xml:space="preserve"> </v>
      </c>
      <c r="AZ1002" s="27">
        <f t="shared" si="31"/>
        <v>0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0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2" t="str">
        <f>VLOOKUP(AS1003,dummy_oppeained!B:D,3,0)</f>
        <v>arvestus (mitteeristav)</v>
      </c>
      <c r="AX1003" s="17" t="str">
        <f>VLOOKUP(AR:AR,hinded_abi!A:D,4,0)</f>
        <v>NULL</v>
      </c>
      <c r="AY1003" s="26" t="str">
        <f t="shared" si="30"/>
        <v xml:space="preserve"> </v>
      </c>
      <c r="AZ1003" s="27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0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2" t="str">
        <f>VLOOKUP(AS1004,dummy_oppeained!B:D,3,0)</f>
        <v>arvestus (mitteeristav)</v>
      </c>
      <c r="AX1004" s="17" t="str">
        <f>VLOOKUP(AR:AR,hinded_abi!A:D,4,0)</f>
        <v>NULL</v>
      </c>
      <c r="AY1004" s="26" t="str">
        <f t="shared" si="30"/>
        <v xml:space="preserve"> </v>
      </c>
      <c r="AZ1004" s="27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0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2" t="str">
        <f>VLOOKUP(AS1005,dummy_oppeained!B:D,3,0)</f>
        <v>arvestus (mitteeristav)</v>
      </c>
      <c r="AX1005" s="17">
        <f>VLOOKUP(AR:AR,hinded_abi!A:D,4,0)</f>
        <v>0</v>
      </c>
      <c r="AY1005" s="26" t="str">
        <f t="shared" si="30"/>
        <v xml:space="preserve"> </v>
      </c>
      <c r="AZ1005" s="27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0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2" t="str">
        <f>VLOOKUP(AS1006,dummy_oppeained!B:D,3,0)</f>
        <v>hindeline arvestus (eristav hindamine)</v>
      </c>
      <c r="AX1006" s="17">
        <f>VLOOKUP(AR:AR,hinded_abi!A:D,4,0)</f>
        <v>0</v>
      </c>
      <c r="AY1006" s="26" t="str">
        <f t="shared" si="30"/>
        <v xml:space="preserve"> </v>
      </c>
      <c r="AZ1006" s="27">
        <f t="shared" si="31"/>
        <v>0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0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2" t="str">
        <f>VLOOKUP(AS1007,dummy_oppeained!B:D,3,0)</f>
        <v>hindeline arvestus (eristav hindamine)</v>
      </c>
      <c r="AX1007" s="17">
        <f>VLOOKUP(AR:AR,hinded_abi!A:D,4,0)</f>
        <v>0</v>
      </c>
      <c r="AY1007" s="26" t="str">
        <f t="shared" si="30"/>
        <v xml:space="preserve"> </v>
      </c>
      <c r="AZ1007" s="27">
        <f t="shared" si="31"/>
        <v>0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0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2" t="str">
        <f>VLOOKUP(AS1008,dummy_oppeained!B:D,3,0)</f>
        <v>arvestus (mitteeristav)</v>
      </c>
      <c r="AX1008" s="17" t="str">
        <f>VLOOKUP(AR:AR,hinded_abi!A:D,4,0)</f>
        <v>NULL</v>
      </c>
      <c r="AY1008" s="26" t="str">
        <f t="shared" si="30"/>
        <v xml:space="preserve"> </v>
      </c>
      <c r="AZ1008" s="27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0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2" t="str">
        <f>VLOOKUP(AS1009,dummy_oppeained!B:D,3,0)</f>
        <v>arvestus (mitteeristav)</v>
      </c>
      <c r="AX1009" s="17" t="str">
        <f>VLOOKUP(AR:AR,hinded_abi!A:D,4,0)</f>
        <v>NULL</v>
      </c>
      <c r="AY1009" s="26" t="str">
        <f t="shared" si="30"/>
        <v xml:space="preserve"> </v>
      </c>
      <c r="AZ1009" s="27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0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2" t="str">
        <f>VLOOKUP(AS1010,dummy_oppeained!B:D,3,0)</f>
        <v>hindeline arvestus (eristav hindamine)</v>
      </c>
      <c r="AX1010" s="17">
        <f>VLOOKUP(AR:AR,hinded_abi!A:D,4,0)</f>
        <v>2</v>
      </c>
      <c r="AY1010" s="26" t="str">
        <f t="shared" si="30"/>
        <v xml:space="preserve"> </v>
      </c>
      <c r="AZ1010" s="27">
        <f t="shared" si="31"/>
        <v>0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0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2" t="str">
        <f>VLOOKUP(AS1011,dummy_oppeained!B:D,3,0)</f>
        <v>arvestus (mitteeristav)</v>
      </c>
      <c r="AX1011" s="17">
        <f>VLOOKUP(AR:AR,hinded_abi!A:D,4,0)</f>
        <v>0</v>
      </c>
      <c r="AY1011" s="26" t="str">
        <f t="shared" si="30"/>
        <v xml:space="preserve"> </v>
      </c>
      <c r="AZ1011" s="27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0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2" t="str">
        <f>VLOOKUP(AS1012,dummy_oppeained!B:D,3,0)</f>
        <v>arvestus (mitteeristav)</v>
      </c>
      <c r="AX1012" s="17" t="str">
        <f>VLOOKUP(AR:AR,hinded_abi!A:D,4,0)</f>
        <v>NULL</v>
      </c>
      <c r="AY1012" s="26" t="str">
        <f t="shared" si="30"/>
        <v xml:space="preserve"> </v>
      </c>
      <c r="AZ1012" s="27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0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2" t="str">
        <f>VLOOKUP(AS1013,dummy_oppeained!B:D,3,0)</f>
        <v>hindeline arvestus (eristav hindamine)</v>
      </c>
      <c r="AX1013" s="17">
        <f>VLOOKUP(AR:AR,hinded_abi!A:D,4,0)</f>
        <v>3</v>
      </c>
      <c r="AY1013" s="26" t="str">
        <f t="shared" si="30"/>
        <v xml:space="preserve"> </v>
      </c>
      <c r="AZ1013" s="27">
        <f t="shared" si="31"/>
        <v>0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2" t="str">
        <f>VLOOKUP(AS1014,dummy_oppeained!B:D,3,0)</f>
        <v>eksam (eristav hindamine)</v>
      </c>
      <c r="AX1014" s="17">
        <f>VLOOKUP(AR:AR,hinded_abi!A:D,4,0)</f>
        <v>3</v>
      </c>
      <c r="AY1014" s="26" t="str">
        <f t="shared" si="30"/>
        <v xml:space="preserve"> </v>
      </c>
      <c r="AZ1014" s="27">
        <f t="shared" si="31"/>
        <v>0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2" t="str">
        <f>VLOOKUP(AS1015,dummy_oppeained!B:D,3,0)</f>
        <v>arvestus (mitteeristav)</v>
      </c>
      <c r="AX1015" s="17" t="str">
        <f>VLOOKUP(AR:AR,hinded_abi!A:D,4,0)</f>
        <v>NULL</v>
      </c>
      <c r="AY1015" s="26" t="str">
        <f t="shared" si="30"/>
        <v xml:space="preserve"> </v>
      </c>
      <c r="AZ1015" s="27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2" t="str">
        <f>VLOOKUP(AS1016,dummy_oppeained!B:D,3,0)</f>
        <v>arvestus (mitteeristav)</v>
      </c>
      <c r="AX1016" s="17" t="str">
        <f>VLOOKUP(AR:AR,hinded_abi!A:D,4,0)</f>
        <v>NULL</v>
      </c>
      <c r="AY1016" s="26" t="str">
        <f t="shared" si="30"/>
        <v xml:space="preserve"> </v>
      </c>
      <c r="AZ1016" s="27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2" t="str">
        <f>VLOOKUP(AS1017,dummy_oppeained!B:D,3,0)</f>
        <v>hindeline arvestus (eristav hindamine)</v>
      </c>
      <c r="AX1017" s="17">
        <f>VLOOKUP(AR:AR,hinded_abi!A:D,4,0)</f>
        <v>0</v>
      </c>
      <c r="AY1017" s="26" t="str">
        <f t="shared" si="30"/>
        <v xml:space="preserve"> </v>
      </c>
      <c r="AZ1017" s="27">
        <f t="shared" si="31"/>
        <v>0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2" t="str">
        <f>VLOOKUP(AS1018,dummy_oppeained!B:D,3,0)</f>
        <v>hindeline arvestus (eristav hindamine)</v>
      </c>
      <c r="AX1018" s="17">
        <f>VLOOKUP(AR:AR,hinded_abi!A:D,4,0)</f>
        <v>0</v>
      </c>
      <c r="AY1018" s="26" t="str">
        <f t="shared" si="30"/>
        <v xml:space="preserve"> </v>
      </c>
      <c r="AZ1018" s="27">
        <f t="shared" si="31"/>
        <v>0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2" t="str">
        <f>VLOOKUP(AS1019,dummy_oppeained!B:D,3,0)</f>
        <v>hindeline arvestus (eristav hindamine)</v>
      </c>
      <c r="AX1019" s="17">
        <f>VLOOKUP(AR:AR,hinded_abi!A:D,4,0)</f>
        <v>0</v>
      </c>
      <c r="AY1019" s="26" t="str">
        <f t="shared" si="30"/>
        <v xml:space="preserve"> </v>
      </c>
      <c r="AZ1019" s="27">
        <f t="shared" si="31"/>
        <v>0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2" t="str">
        <f>VLOOKUP(AS1020,dummy_oppeained!B:D,3,0)</f>
        <v>arvestus (mitteeristav)</v>
      </c>
      <c r="AX1020" s="17" t="str">
        <f>VLOOKUP(AR:AR,hinded_abi!A:D,4,0)</f>
        <v>NULL</v>
      </c>
      <c r="AY1020" s="26" t="str">
        <f t="shared" si="30"/>
        <v xml:space="preserve"> </v>
      </c>
      <c r="AZ1020" s="27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2" t="str">
        <f>VLOOKUP(AS1021,dummy_oppeained!B:D,3,0)</f>
        <v>eksam (eristav hindamine)</v>
      </c>
      <c r="AX1021" s="17">
        <f>VLOOKUP(AR:AR,hinded_abi!A:D,4,0)</f>
        <v>1</v>
      </c>
      <c r="AY1021" s="26" t="str">
        <f t="shared" si="30"/>
        <v xml:space="preserve"> </v>
      </c>
      <c r="AZ1021" s="27">
        <f t="shared" si="31"/>
        <v>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2" t="str">
        <f>VLOOKUP(AS1022,dummy_oppeained!B:D,3,0)</f>
        <v>hindeline arvestus (eristav hindamine)</v>
      </c>
      <c r="AX1022" s="17">
        <f>VLOOKUP(AR:AR,hinded_abi!A:D,4,0)</f>
        <v>2</v>
      </c>
      <c r="AY1022" s="26" t="str">
        <f t="shared" si="30"/>
        <v xml:space="preserve"> </v>
      </c>
      <c r="AZ1022" s="27">
        <f t="shared" si="31"/>
        <v>0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2" t="str">
        <f>VLOOKUP(AS1023,dummy_oppeained!B:D,3,0)</f>
        <v>arvestus (mitteeristav)</v>
      </c>
      <c r="AX1023" s="17" t="str">
        <f>VLOOKUP(AR:AR,hinded_abi!A:D,4,0)</f>
        <v>NULL</v>
      </c>
      <c r="AY1023" s="26" t="str">
        <f t="shared" si="30"/>
        <v xml:space="preserve"> </v>
      </c>
      <c r="AZ1023" s="27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2" t="str">
        <f>VLOOKUP(AS1024,dummy_oppeained!B:D,3,0)</f>
        <v>hindeline arvestus (eristav hindamine)</v>
      </c>
      <c r="AX1024" s="17">
        <f>VLOOKUP(AR:AR,hinded_abi!A:D,4,0)</f>
        <v>0</v>
      </c>
      <c r="AY1024" s="26" t="str">
        <f t="shared" si="30"/>
        <v xml:space="preserve"> </v>
      </c>
      <c r="AZ1024" s="27">
        <f t="shared" si="31"/>
        <v>0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2" t="str">
        <f>VLOOKUP(AS1025,dummy_oppeained!B:D,3,0)</f>
        <v>eksam (eristav hindamine)</v>
      </c>
      <c r="AX1025" s="17">
        <f>VLOOKUP(AR:AR,hinded_abi!A:D,4,0)</f>
        <v>3</v>
      </c>
      <c r="AY1025" s="26" t="str">
        <f t="shared" si="30"/>
        <v xml:space="preserve"> </v>
      </c>
      <c r="AZ1025" s="27">
        <f t="shared" si="31"/>
        <v>0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2" t="str">
        <f>VLOOKUP(AS1026,dummy_oppeained!B:D,3,0)</f>
        <v>arvestus (mitteeristav)</v>
      </c>
      <c r="AX1026" s="17" t="str">
        <f>VLOOKUP(AR:AR,hinded_abi!A:D,4,0)</f>
        <v>NULL</v>
      </c>
      <c r="AY1026" s="26" t="str">
        <f t="shared" si="30"/>
        <v xml:space="preserve"> </v>
      </c>
      <c r="AZ1026" s="27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2" t="str">
        <f>VLOOKUP(AS1027,dummy_oppeained!B:D,3,0)</f>
        <v>hindeline arvestus (eristav hindamine)</v>
      </c>
      <c r="AX1027" s="17">
        <f>VLOOKUP(AR:AR,hinded_abi!A:D,4,0)</f>
        <v>5</v>
      </c>
      <c r="AY1027" s="26" t="str">
        <f t="shared" ref="AY1027:AY1090" si="32">IF(AW1027="eristav",AV1027*AX1027," ")</f>
        <v xml:space="preserve"> </v>
      </c>
      <c r="AZ1027" s="27">
        <f t="shared" ref="AZ1027:AZ1090" si="33">IF(AW1027="eristav",AV1027,0)</f>
        <v>0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2" t="str">
        <f>VLOOKUP(AS1028,dummy_oppeained!B:D,3,0)</f>
        <v>arvestus (mitteeristav)</v>
      </c>
      <c r="AX1028" s="17">
        <f>VLOOKUP(AR:AR,hinded_abi!A:D,4,0)</f>
        <v>0</v>
      </c>
      <c r="AY1028" s="26" t="str">
        <f t="shared" si="32"/>
        <v xml:space="preserve"> </v>
      </c>
      <c r="AZ1028" s="27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2" t="str">
        <f>VLOOKUP(AS1029,dummy_oppeained!B:D,3,0)</f>
        <v>hindeline arvestus (eristav hindamine)</v>
      </c>
      <c r="AX1029" s="17">
        <f>VLOOKUP(AR:AR,hinded_abi!A:D,4,0)</f>
        <v>0</v>
      </c>
      <c r="AY1029" s="26" t="str">
        <f t="shared" si="32"/>
        <v xml:space="preserve"> </v>
      </c>
      <c r="AZ1029" s="27">
        <f t="shared" si="33"/>
        <v>0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2" t="str">
        <f>VLOOKUP(AS1030,dummy_oppeained!B:D,3,0)</f>
        <v>arvestus (mitteeristav)</v>
      </c>
      <c r="AX1030" s="17" t="str">
        <f>VLOOKUP(AR:AR,hinded_abi!A:D,4,0)</f>
        <v>NULL</v>
      </c>
      <c r="AY1030" s="26" t="str">
        <f t="shared" si="32"/>
        <v xml:space="preserve"> </v>
      </c>
      <c r="AZ1030" s="27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2" t="str">
        <f>VLOOKUP(AS1031,dummy_oppeained!B:D,3,0)</f>
        <v>hindeline arvestus (eristav hindamine)</v>
      </c>
      <c r="AX1031" s="17">
        <f>VLOOKUP(AR:AR,hinded_abi!A:D,4,0)</f>
        <v>3</v>
      </c>
      <c r="AY1031" s="26" t="str">
        <f t="shared" si="32"/>
        <v xml:space="preserve"> </v>
      </c>
      <c r="AZ1031" s="27">
        <f t="shared" si="33"/>
        <v>0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2" t="str">
        <f>VLOOKUP(AS1032,dummy_oppeained!B:D,3,0)</f>
        <v>arvestus (mitteeristav)</v>
      </c>
      <c r="AX1032" s="17" t="str">
        <f>VLOOKUP(AR:AR,hinded_abi!A:D,4,0)</f>
        <v>NULL</v>
      </c>
      <c r="AY1032" s="26" t="str">
        <f t="shared" si="32"/>
        <v xml:space="preserve"> </v>
      </c>
      <c r="AZ1032" s="27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2" t="str">
        <f>VLOOKUP(AS1033,dummy_oppeained!B:D,3,0)</f>
        <v>arvestus (mitteeristav)</v>
      </c>
      <c r="AX1033" s="17">
        <f>VLOOKUP(AR:AR,hinded_abi!A:D,4,0)</f>
        <v>0</v>
      </c>
      <c r="AY1033" s="26" t="str">
        <f t="shared" si="32"/>
        <v xml:space="preserve"> </v>
      </c>
      <c r="AZ1033" s="27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2" t="str">
        <f>VLOOKUP(AS1034,dummy_oppeained!B:D,3,0)</f>
        <v>hindeline arvestus (eristav hindamine)</v>
      </c>
      <c r="AX1034" s="17">
        <f>VLOOKUP(AR:AR,hinded_abi!A:D,4,0)</f>
        <v>3</v>
      </c>
      <c r="AY1034" s="26" t="str">
        <f t="shared" si="32"/>
        <v xml:space="preserve"> </v>
      </c>
      <c r="AZ1034" s="27">
        <f t="shared" si="33"/>
        <v>0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2" t="str">
        <f>VLOOKUP(AS1035,dummy_oppeained!B:D,3,0)</f>
        <v>arvestus (mitteeristav)</v>
      </c>
      <c r="AX1035" s="17" t="str">
        <f>VLOOKUP(AR:AR,hinded_abi!A:D,4,0)</f>
        <v>NULL</v>
      </c>
      <c r="AY1035" s="26" t="str">
        <f t="shared" si="32"/>
        <v xml:space="preserve"> </v>
      </c>
      <c r="AZ1035" s="27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2" t="str">
        <f>VLOOKUP(AS1036,dummy_oppeained!B:D,3,0)</f>
        <v>eksam (eristav hindamine)</v>
      </c>
      <c r="AX1036" s="17">
        <f>VLOOKUP(AR:AR,hinded_abi!A:D,4,0)</f>
        <v>0</v>
      </c>
      <c r="AY1036" s="26" t="str">
        <f t="shared" si="32"/>
        <v xml:space="preserve"> </v>
      </c>
      <c r="AZ1036" s="27">
        <f t="shared" si="33"/>
        <v>0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2" t="str">
        <f>VLOOKUP(AS1037,dummy_oppeained!B:D,3,0)</f>
        <v>hindeline arvestus (eristav hindamine)</v>
      </c>
      <c r="AX1037" s="17">
        <f>VLOOKUP(AR:AR,hinded_abi!A:D,4,0)</f>
        <v>1</v>
      </c>
      <c r="AY1037" s="26" t="str">
        <f t="shared" si="32"/>
        <v xml:space="preserve"> </v>
      </c>
      <c r="AZ1037" s="27">
        <f t="shared" si="33"/>
        <v>0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2" t="str">
        <f>VLOOKUP(AS1038,dummy_oppeained!B:D,3,0)</f>
        <v>hindeline arvestus (eristav hindamine)</v>
      </c>
      <c r="AX1038" s="17">
        <f>VLOOKUP(AR:AR,hinded_abi!A:D,4,0)</f>
        <v>2</v>
      </c>
      <c r="AY1038" s="26" t="str">
        <f t="shared" si="32"/>
        <v xml:space="preserve"> </v>
      </c>
      <c r="AZ1038" s="27">
        <f t="shared" si="33"/>
        <v>0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2" t="str">
        <f>VLOOKUP(AS1039,dummy_oppeained!B:D,3,0)</f>
        <v>hindeline arvestus (eristav hindamine)</v>
      </c>
      <c r="AX1039" s="17">
        <f>VLOOKUP(AR:AR,hinded_abi!A:D,4,0)</f>
        <v>0</v>
      </c>
      <c r="AY1039" s="26" t="str">
        <f t="shared" si="32"/>
        <v xml:space="preserve"> </v>
      </c>
      <c r="AZ1039" s="27">
        <f t="shared" si="33"/>
        <v>0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2" t="str">
        <f>VLOOKUP(AS1040,dummy_oppeained!B:D,3,0)</f>
        <v>arvestus (mitteeristav)</v>
      </c>
      <c r="AX1040" s="17" t="str">
        <f>VLOOKUP(AR:AR,hinded_abi!A:D,4,0)</f>
        <v>NULL</v>
      </c>
      <c r="AY1040" s="26" t="str">
        <f t="shared" si="32"/>
        <v xml:space="preserve"> </v>
      </c>
      <c r="AZ1040" s="27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2" t="str">
        <f>VLOOKUP(AS1041,dummy_oppeained!B:D,3,0)</f>
        <v>hindeline arvestus (eristav hindamine)</v>
      </c>
      <c r="AX1041" s="17">
        <f>VLOOKUP(AR:AR,hinded_abi!A:D,4,0)</f>
        <v>0</v>
      </c>
      <c r="AY1041" s="26" t="str">
        <f t="shared" si="32"/>
        <v xml:space="preserve"> </v>
      </c>
      <c r="AZ1041" s="27">
        <f t="shared" si="33"/>
        <v>0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2" t="str">
        <f>VLOOKUP(AS1042,dummy_oppeained!B:D,3,0)</f>
        <v>hindeline arvestus (eristav hindamine)</v>
      </c>
      <c r="AX1042" s="17">
        <f>VLOOKUP(AR:AR,hinded_abi!A:D,4,0)</f>
        <v>4</v>
      </c>
      <c r="AY1042" s="26" t="str">
        <f t="shared" si="32"/>
        <v xml:space="preserve"> </v>
      </c>
      <c r="AZ1042" s="27">
        <f t="shared" si="33"/>
        <v>0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2" t="str">
        <f>VLOOKUP(AS1043,dummy_oppeained!B:D,3,0)</f>
        <v>eksam (eristav hindamine)</v>
      </c>
      <c r="AX1043" s="17">
        <f>VLOOKUP(AR:AR,hinded_abi!A:D,4,0)</f>
        <v>5</v>
      </c>
      <c r="AY1043" s="26" t="str">
        <f t="shared" si="32"/>
        <v xml:space="preserve"> </v>
      </c>
      <c r="AZ1043" s="27">
        <f t="shared" si="33"/>
        <v>0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2" t="str">
        <f>VLOOKUP(AS1044,dummy_oppeained!B:D,3,0)</f>
        <v>hindeline arvestus (eristav hindamine)</v>
      </c>
      <c r="AX1044" s="17">
        <f>VLOOKUP(AR:AR,hinded_abi!A:D,4,0)</f>
        <v>5</v>
      </c>
      <c r="AY1044" s="26" t="str">
        <f t="shared" si="32"/>
        <v xml:space="preserve"> </v>
      </c>
      <c r="AZ1044" s="27">
        <f t="shared" si="33"/>
        <v>0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2" t="str">
        <f>VLOOKUP(AS1045,dummy_oppeained!B:D,3,0)</f>
        <v>hindeline arvestus (eristav hindamine)</v>
      </c>
      <c r="AX1045" s="17">
        <f>VLOOKUP(AR:AR,hinded_abi!A:D,4,0)</f>
        <v>2</v>
      </c>
      <c r="AY1045" s="26" t="str">
        <f t="shared" si="32"/>
        <v xml:space="preserve"> </v>
      </c>
      <c r="AZ1045" s="27">
        <f t="shared" si="33"/>
        <v>0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2" t="str">
        <f>VLOOKUP(AS1046,dummy_oppeained!B:D,3,0)</f>
        <v>hindeline arvestus (eristav hindamine)</v>
      </c>
      <c r="AX1046" s="17">
        <f>VLOOKUP(AR:AR,hinded_abi!A:D,4,0)</f>
        <v>0</v>
      </c>
      <c r="AY1046" s="26" t="str">
        <f t="shared" si="32"/>
        <v xml:space="preserve"> </v>
      </c>
      <c r="AZ1046" s="27">
        <f t="shared" si="33"/>
        <v>0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2" t="str">
        <f>VLOOKUP(AS1047,dummy_oppeained!B:D,3,0)</f>
        <v>arvestus (mitteeristav)</v>
      </c>
      <c r="AX1047" s="17" t="str">
        <f>VLOOKUP(AR:AR,hinded_abi!A:D,4,0)</f>
        <v>NULL</v>
      </c>
      <c r="AY1047" s="26" t="str">
        <f t="shared" si="32"/>
        <v xml:space="preserve"> </v>
      </c>
      <c r="AZ1047" s="27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2" t="str">
        <f>VLOOKUP(AS1048,dummy_oppeained!B:D,3,0)</f>
        <v>hindeline arvestus (eristav hindamine)</v>
      </c>
      <c r="AX1048" s="17">
        <f>VLOOKUP(AR:AR,hinded_abi!A:D,4,0)</f>
        <v>5</v>
      </c>
      <c r="AY1048" s="26" t="str">
        <f t="shared" si="32"/>
        <v xml:space="preserve"> </v>
      </c>
      <c r="AZ1048" s="27">
        <f t="shared" si="33"/>
        <v>0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2" t="str">
        <f>VLOOKUP(AS1049,dummy_oppeained!B:D,3,0)</f>
        <v>hindeline arvestus (eristav hindamine)</v>
      </c>
      <c r="AX1049" s="17">
        <f>VLOOKUP(AR:AR,hinded_abi!A:D,4,0)</f>
        <v>3</v>
      </c>
      <c r="AY1049" s="26" t="str">
        <f t="shared" si="32"/>
        <v xml:space="preserve"> </v>
      </c>
      <c r="AZ1049" s="27">
        <f t="shared" si="33"/>
        <v>0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2" t="str">
        <f>VLOOKUP(AS1050,dummy_oppeained!B:D,3,0)</f>
        <v>arvestus (mitteeristav)</v>
      </c>
      <c r="AX1050" s="17" t="str">
        <f>VLOOKUP(AR:AR,hinded_abi!A:D,4,0)</f>
        <v>NULL</v>
      </c>
      <c r="AY1050" s="26" t="str">
        <f t="shared" si="32"/>
        <v xml:space="preserve"> </v>
      </c>
      <c r="AZ1050" s="27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2" t="str">
        <f>VLOOKUP(AS1051,dummy_oppeained!B:D,3,0)</f>
        <v>hindeline arvestus (eristav hindamine)</v>
      </c>
      <c r="AX1051" s="17">
        <f>VLOOKUP(AR:AR,hinded_abi!A:D,4,0)</f>
        <v>0</v>
      </c>
      <c r="AY1051" s="26" t="str">
        <f t="shared" si="32"/>
        <v xml:space="preserve"> </v>
      </c>
      <c r="AZ1051" s="27">
        <f t="shared" si="33"/>
        <v>0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2" t="str">
        <f>VLOOKUP(AS1052,dummy_oppeained!B:D,3,0)</f>
        <v>hindeline arvestus (eristav hindamine)</v>
      </c>
      <c r="AX1052" s="17">
        <f>VLOOKUP(AR:AR,hinded_abi!A:D,4,0)</f>
        <v>0</v>
      </c>
      <c r="AY1052" s="26" t="str">
        <f t="shared" si="32"/>
        <v xml:space="preserve"> </v>
      </c>
      <c r="AZ1052" s="27">
        <f t="shared" si="33"/>
        <v>0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2" t="str">
        <f>VLOOKUP(AS1053,dummy_oppeained!B:D,3,0)</f>
        <v>hindeline arvestus (eristav hindamine)</v>
      </c>
      <c r="AX1053" s="17">
        <f>VLOOKUP(AR:AR,hinded_abi!A:D,4,0)</f>
        <v>4</v>
      </c>
      <c r="AY1053" s="26" t="str">
        <f t="shared" si="32"/>
        <v xml:space="preserve"> </v>
      </c>
      <c r="AZ1053" s="27">
        <f t="shared" si="33"/>
        <v>0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2" t="str">
        <f>VLOOKUP(AS1054,dummy_oppeained!B:D,3,0)</f>
        <v>eksam (eristav hindamine)</v>
      </c>
      <c r="AX1054" s="17">
        <f>VLOOKUP(AR:AR,hinded_abi!A:D,4,0)</f>
        <v>1</v>
      </c>
      <c r="AY1054" s="26" t="str">
        <f t="shared" si="32"/>
        <v xml:space="preserve"> </v>
      </c>
      <c r="AZ1054" s="27">
        <f t="shared" si="33"/>
        <v>0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2" t="str">
        <f>VLOOKUP(AS1055,dummy_oppeained!B:D,3,0)</f>
        <v>hindeline arvestus (eristav hindamine)</v>
      </c>
      <c r="AX1055" s="17">
        <f>VLOOKUP(AR:AR,hinded_abi!A:D,4,0)</f>
        <v>1</v>
      </c>
      <c r="AY1055" s="26" t="str">
        <f t="shared" si="32"/>
        <v xml:space="preserve"> </v>
      </c>
      <c r="AZ1055" s="27">
        <f t="shared" si="33"/>
        <v>0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2" t="str">
        <f>VLOOKUP(AS1056,dummy_oppeained!B:D,3,0)</f>
        <v>arvestus (mitteeristav)</v>
      </c>
      <c r="AX1056" s="17" t="str">
        <f>VLOOKUP(AR:AR,hinded_abi!A:D,4,0)</f>
        <v>NULL</v>
      </c>
      <c r="AY1056" s="26" t="str">
        <f t="shared" si="32"/>
        <v xml:space="preserve"> </v>
      </c>
      <c r="AZ1056" s="27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2" t="str">
        <f>VLOOKUP(AS1057,dummy_oppeained!B:D,3,0)</f>
        <v>arvestus (mitteeristav)</v>
      </c>
      <c r="AX1057" s="17" t="str">
        <f>VLOOKUP(AR:AR,hinded_abi!A:D,4,0)</f>
        <v>NULL</v>
      </c>
      <c r="AY1057" s="26" t="str">
        <f t="shared" si="32"/>
        <v xml:space="preserve"> </v>
      </c>
      <c r="AZ1057" s="27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2" t="str">
        <f>VLOOKUP(AS1058,dummy_oppeained!B:D,3,0)</f>
        <v>hindeline arvestus (eristav hindamine)</v>
      </c>
      <c r="AX1058" s="17">
        <f>VLOOKUP(AR:AR,hinded_abi!A:D,4,0)</f>
        <v>0</v>
      </c>
      <c r="AY1058" s="26" t="str">
        <f t="shared" si="32"/>
        <v xml:space="preserve"> </v>
      </c>
      <c r="AZ1058" s="27">
        <f t="shared" si="33"/>
        <v>0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2" t="str">
        <f>VLOOKUP(AS1059,dummy_oppeained!B:D,3,0)</f>
        <v>arvestus (mitteeristav)</v>
      </c>
      <c r="AX1059" s="17" t="str">
        <f>VLOOKUP(AR:AR,hinded_abi!A:D,4,0)</f>
        <v>NULL</v>
      </c>
      <c r="AY1059" s="26" t="str">
        <f t="shared" si="32"/>
        <v xml:space="preserve"> </v>
      </c>
      <c r="AZ1059" s="27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2" t="str">
        <f>VLOOKUP(AS1060,dummy_oppeained!B:D,3,0)</f>
        <v>hindeline arvestus (eristav hindamine)</v>
      </c>
      <c r="AX1060" s="17">
        <f>VLOOKUP(AR:AR,hinded_abi!A:D,4,0)</f>
        <v>0</v>
      </c>
      <c r="AY1060" s="26" t="str">
        <f t="shared" si="32"/>
        <v xml:space="preserve"> </v>
      </c>
      <c r="AZ1060" s="27">
        <f t="shared" si="33"/>
        <v>0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2" t="str">
        <f>VLOOKUP(AS1061,dummy_oppeained!B:D,3,0)</f>
        <v>hindeline arvestus (eristav hindamine)</v>
      </c>
      <c r="AX1061" s="17">
        <f>VLOOKUP(AR:AR,hinded_abi!A:D,4,0)</f>
        <v>3</v>
      </c>
      <c r="AY1061" s="26" t="str">
        <f t="shared" si="32"/>
        <v xml:space="preserve"> </v>
      </c>
      <c r="AZ1061" s="27">
        <f t="shared" si="33"/>
        <v>0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2" t="str">
        <f>VLOOKUP(AS1062,dummy_oppeained!B:D,3,0)</f>
        <v>hindeline arvestus (eristav hindamine)</v>
      </c>
      <c r="AX1062" s="17">
        <f>VLOOKUP(AR:AR,hinded_abi!A:D,4,0)</f>
        <v>3</v>
      </c>
      <c r="AY1062" s="26" t="str">
        <f t="shared" si="32"/>
        <v xml:space="preserve"> </v>
      </c>
      <c r="AZ1062" s="27">
        <f t="shared" si="33"/>
        <v>0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2" t="str">
        <f>VLOOKUP(AS1063,dummy_oppeained!B:D,3,0)</f>
        <v>hindeline arvestus (eristav hindamine)</v>
      </c>
      <c r="AX1063" s="17">
        <f>VLOOKUP(AR:AR,hinded_abi!A:D,4,0)</f>
        <v>0</v>
      </c>
      <c r="AY1063" s="26" t="str">
        <f t="shared" si="32"/>
        <v xml:space="preserve"> </v>
      </c>
      <c r="AZ1063" s="27">
        <f t="shared" si="33"/>
        <v>0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2" t="str">
        <f>VLOOKUP(AS1064,dummy_oppeained!B:D,3,0)</f>
        <v>arvestus (mitteeristav)</v>
      </c>
      <c r="AX1064" s="17" t="str">
        <f>VLOOKUP(AR:AR,hinded_abi!A:D,4,0)</f>
        <v>NULL</v>
      </c>
      <c r="AY1064" s="26" t="str">
        <f t="shared" si="32"/>
        <v xml:space="preserve"> </v>
      </c>
      <c r="AZ1064" s="27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2" t="str">
        <f>VLOOKUP(AS1065,dummy_oppeained!B:D,3,0)</f>
        <v>hindeline arvestus (eristav hindamine)</v>
      </c>
      <c r="AX1065" s="17">
        <f>VLOOKUP(AR:AR,hinded_abi!A:D,4,0)</f>
        <v>2</v>
      </c>
      <c r="AY1065" s="26" t="str">
        <f t="shared" si="32"/>
        <v xml:space="preserve"> </v>
      </c>
      <c r="AZ1065" s="27">
        <f t="shared" si="33"/>
        <v>0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2" t="str">
        <f>VLOOKUP(AS1066,dummy_oppeained!B:D,3,0)</f>
        <v>arvestus (mitteeristav)</v>
      </c>
      <c r="AX1066" s="17" t="str">
        <f>VLOOKUP(AR:AR,hinded_abi!A:D,4,0)</f>
        <v>NULL</v>
      </c>
      <c r="AY1066" s="26" t="str">
        <f t="shared" si="32"/>
        <v xml:space="preserve"> </v>
      </c>
      <c r="AZ1066" s="27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2" t="str">
        <f>VLOOKUP(AS1067,dummy_oppeained!B:D,3,0)</f>
        <v>hindeline arvestus (eristav hindamine)</v>
      </c>
      <c r="AX1067" s="17">
        <f>VLOOKUP(AR:AR,hinded_abi!A:D,4,0)</f>
        <v>1</v>
      </c>
      <c r="AY1067" s="26" t="str">
        <f t="shared" si="32"/>
        <v xml:space="preserve"> </v>
      </c>
      <c r="AZ1067" s="27">
        <f t="shared" si="33"/>
        <v>0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2" t="str">
        <f>VLOOKUP(AS1068,dummy_oppeained!B:D,3,0)</f>
        <v>hindeline arvestus (eristav hindamine)</v>
      </c>
      <c r="AX1068" s="17">
        <f>VLOOKUP(AR:AR,hinded_abi!A:D,4,0)</f>
        <v>2</v>
      </c>
      <c r="AY1068" s="26" t="str">
        <f t="shared" si="32"/>
        <v xml:space="preserve"> </v>
      </c>
      <c r="AZ1068" s="27">
        <f t="shared" si="33"/>
        <v>0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2" t="str">
        <f>VLOOKUP(AS1069,dummy_oppeained!B:D,3,0)</f>
        <v>arvestus (mitteeristav)</v>
      </c>
      <c r="AX1069" s="17" t="str">
        <f>VLOOKUP(AR:AR,hinded_abi!A:D,4,0)</f>
        <v>NULL</v>
      </c>
      <c r="AY1069" s="26" t="str">
        <f t="shared" si="32"/>
        <v xml:space="preserve"> </v>
      </c>
      <c r="AZ1069" s="27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2" t="str">
        <f>VLOOKUP(AS1070,dummy_oppeained!B:D,3,0)</f>
        <v>hindeline arvestus (eristav hindamine)</v>
      </c>
      <c r="AX1070" s="17">
        <f>VLOOKUP(AR:AR,hinded_abi!A:D,4,0)</f>
        <v>1</v>
      </c>
      <c r="AY1070" s="26" t="str">
        <f t="shared" si="32"/>
        <v xml:space="preserve"> </v>
      </c>
      <c r="AZ1070" s="27">
        <f t="shared" si="33"/>
        <v>0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2" t="str">
        <f>VLOOKUP(AS1071,dummy_oppeained!B:D,3,0)</f>
        <v>hindeline arvestus (eristav hindamine)</v>
      </c>
      <c r="AX1071" s="17">
        <f>VLOOKUP(AR:AR,hinded_abi!A:D,4,0)</f>
        <v>1</v>
      </c>
      <c r="AY1071" s="26" t="str">
        <f t="shared" si="32"/>
        <v xml:space="preserve"> </v>
      </c>
      <c r="AZ1071" s="27">
        <f t="shared" si="33"/>
        <v>0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2" t="str">
        <f>VLOOKUP(AS1072,dummy_oppeained!B:D,3,0)</f>
        <v>eksam (eristav hindamine)</v>
      </c>
      <c r="AX1072" s="17">
        <f>VLOOKUP(AR:AR,hinded_abi!A:D,4,0)</f>
        <v>5</v>
      </c>
      <c r="AY1072" s="26" t="str">
        <f t="shared" si="32"/>
        <v xml:space="preserve"> </v>
      </c>
      <c r="AZ1072" s="27">
        <f t="shared" si="33"/>
        <v>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2" t="str">
        <f>VLOOKUP(AS1073,dummy_oppeained!B:D,3,0)</f>
        <v>hindeline arvestus (eristav hindamine)</v>
      </c>
      <c r="AX1073" s="17">
        <f>VLOOKUP(AR:AR,hinded_abi!A:D,4,0)</f>
        <v>3</v>
      </c>
      <c r="AY1073" s="26" t="str">
        <f t="shared" si="32"/>
        <v xml:space="preserve"> </v>
      </c>
      <c r="AZ1073" s="27">
        <f t="shared" si="33"/>
        <v>0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2" t="str">
        <f>VLOOKUP(AS1074,dummy_oppeained!B:D,3,0)</f>
        <v>arvestus (mitteeristav)</v>
      </c>
      <c r="AX1074" s="17" t="str">
        <f>VLOOKUP(AR:AR,hinded_abi!A:D,4,0)</f>
        <v>NULL</v>
      </c>
      <c r="AY1074" s="26" t="str">
        <f t="shared" si="32"/>
        <v xml:space="preserve"> </v>
      </c>
      <c r="AZ1074" s="27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2" t="str">
        <f>VLOOKUP(AS1075,dummy_oppeained!B:D,3,0)</f>
        <v>eksam (eristav hindamine)</v>
      </c>
      <c r="AX1075" s="17">
        <f>VLOOKUP(AR:AR,hinded_abi!A:D,4,0)</f>
        <v>4</v>
      </c>
      <c r="AY1075" s="26" t="str">
        <f t="shared" si="32"/>
        <v xml:space="preserve"> </v>
      </c>
      <c r="AZ1075" s="27">
        <f t="shared" si="33"/>
        <v>0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2" t="str">
        <f>VLOOKUP(AS1076,dummy_oppeained!B:D,3,0)</f>
        <v>arvestus (mitteeristav)</v>
      </c>
      <c r="AX1076" s="17" t="str">
        <f>VLOOKUP(AR:AR,hinded_abi!A:D,4,0)</f>
        <v>NULL</v>
      </c>
      <c r="AY1076" s="26" t="str">
        <f t="shared" si="32"/>
        <v xml:space="preserve"> </v>
      </c>
      <c r="AZ1076" s="27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2" t="str">
        <f>VLOOKUP(AS1077,dummy_oppeained!B:D,3,0)</f>
        <v>hindeline arvestus (eristav hindamine)</v>
      </c>
      <c r="AX1077" s="17">
        <f>VLOOKUP(AR:AR,hinded_abi!A:D,4,0)</f>
        <v>5</v>
      </c>
      <c r="AY1077" s="26" t="str">
        <f t="shared" si="32"/>
        <v xml:space="preserve"> </v>
      </c>
      <c r="AZ1077" s="27">
        <f t="shared" si="33"/>
        <v>0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2" t="str">
        <f>VLOOKUP(AS1078,dummy_oppeained!B:D,3,0)</f>
        <v>hindeline arvestus (eristav hindamine)</v>
      </c>
      <c r="AX1078" s="17">
        <f>VLOOKUP(AR:AR,hinded_abi!A:D,4,0)</f>
        <v>0</v>
      </c>
      <c r="AY1078" s="26" t="str">
        <f t="shared" si="32"/>
        <v xml:space="preserve"> </v>
      </c>
      <c r="AZ1078" s="27">
        <f t="shared" si="33"/>
        <v>0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2" t="str">
        <f>VLOOKUP(AS1079,dummy_oppeained!B:D,3,0)</f>
        <v>arvestus (mitteeristav)</v>
      </c>
      <c r="AX1079" s="17" t="str">
        <f>VLOOKUP(AR:AR,hinded_abi!A:D,4,0)</f>
        <v>NULL</v>
      </c>
      <c r="AY1079" s="26" t="str">
        <f t="shared" si="32"/>
        <v xml:space="preserve"> </v>
      </c>
      <c r="AZ1079" s="27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2" t="str">
        <f>VLOOKUP(AS1080,dummy_oppeained!B:D,3,0)</f>
        <v>arvestus (mitteeristav)</v>
      </c>
      <c r="AX1080" s="17" t="str">
        <f>VLOOKUP(AR:AR,hinded_abi!A:D,4,0)</f>
        <v>NULL</v>
      </c>
      <c r="AY1080" s="26" t="str">
        <f t="shared" si="32"/>
        <v xml:space="preserve"> </v>
      </c>
      <c r="AZ1080" s="27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2" t="str">
        <f>VLOOKUP(AS1081,dummy_oppeained!B:D,3,0)</f>
        <v>hindeline arvestus (eristav hindamine)</v>
      </c>
      <c r="AX1081" s="17">
        <f>VLOOKUP(AR:AR,hinded_abi!A:D,4,0)</f>
        <v>3</v>
      </c>
      <c r="AY1081" s="26" t="str">
        <f t="shared" si="32"/>
        <v xml:space="preserve"> </v>
      </c>
      <c r="AZ1081" s="27">
        <f t="shared" si="33"/>
        <v>0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2" t="str">
        <f>VLOOKUP(AS1082,dummy_oppeained!B:D,3,0)</f>
        <v>arvestus (mitteeristav)</v>
      </c>
      <c r="AX1082" s="17" t="str">
        <f>VLOOKUP(AR:AR,hinded_abi!A:D,4,0)</f>
        <v>NULL</v>
      </c>
      <c r="AY1082" s="26" t="str">
        <f t="shared" si="32"/>
        <v xml:space="preserve"> </v>
      </c>
      <c r="AZ1082" s="27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2" t="str">
        <f>VLOOKUP(AS1083,dummy_oppeained!B:D,3,0)</f>
        <v>hindeline arvestus (eristav hindamine)</v>
      </c>
      <c r="AX1083" s="17">
        <f>VLOOKUP(AR:AR,hinded_abi!A:D,4,0)</f>
        <v>3</v>
      </c>
      <c r="AY1083" s="26" t="str">
        <f t="shared" si="32"/>
        <v xml:space="preserve"> </v>
      </c>
      <c r="AZ1083" s="27">
        <f t="shared" si="33"/>
        <v>0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2" t="str">
        <f>VLOOKUP(AS1084,dummy_oppeained!B:D,3,0)</f>
        <v>arvestus (mitteeristav)</v>
      </c>
      <c r="AX1084" s="17" t="str">
        <f>VLOOKUP(AR:AR,hinded_abi!A:D,4,0)</f>
        <v>NULL</v>
      </c>
      <c r="AY1084" s="26" t="str">
        <f t="shared" si="32"/>
        <v xml:space="preserve"> </v>
      </c>
      <c r="AZ1084" s="27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2" t="str">
        <f>VLOOKUP(AS1085,dummy_oppeained!B:D,3,0)</f>
        <v>hindeline arvestus (eristav hindamine)</v>
      </c>
      <c r="AX1085" s="17">
        <f>VLOOKUP(AR:AR,hinded_abi!A:D,4,0)</f>
        <v>1</v>
      </c>
      <c r="AY1085" s="26" t="str">
        <f t="shared" si="32"/>
        <v xml:space="preserve"> </v>
      </c>
      <c r="AZ1085" s="27">
        <f t="shared" si="33"/>
        <v>0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2" t="str">
        <f>VLOOKUP(AS1086,dummy_oppeained!B:D,3,0)</f>
        <v>eksam (eristav hindamine)</v>
      </c>
      <c r="AX1086" s="17">
        <f>VLOOKUP(AR:AR,hinded_abi!A:D,4,0)</f>
        <v>0</v>
      </c>
      <c r="AY1086" s="26" t="str">
        <f t="shared" si="32"/>
        <v xml:space="preserve"> </v>
      </c>
      <c r="AZ1086" s="27">
        <f t="shared" si="33"/>
        <v>0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2" t="str">
        <f>VLOOKUP(AS1087,dummy_oppeained!B:D,3,0)</f>
        <v>arvestus (mitteeristav)</v>
      </c>
      <c r="AX1087" s="17" t="str">
        <f>VLOOKUP(AR:AR,hinded_abi!A:D,4,0)</f>
        <v>NULL</v>
      </c>
      <c r="AY1087" s="26" t="str">
        <f t="shared" si="32"/>
        <v xml:space="preserve"> </v>
      </c>
      <c r="AZ1087" s="27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2" t="str">
        <f>VLOOKUP(AS1088,dummy_oppeained!B:D,3,0)</f>
        <v>hindeline arvestus (eristav hindamine)</v>
      </c>
      <c r="AX1088" s="17">
        <f>VLOOKUP(AR:AR,hinded_abi!A:D,4,0)</f>
        <v>4</v>
      </c>
      <c r="AY1088" s="26" t="str">
        <f t="shared" si="32"/>
        <v xml:space="preserve"> </v>
      </c>
      <c r="AZ1088" s="27">
        <f t="shared" si="33"/>
        <v>0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2" t="str">
        <f>VLOOKUP(AS1089,dummy_oppeained!B:D,3,0)</f>
        <v>arvestus (mitteeristav)</v>
      </c>
      <c r="AX1089" s="17" t="str">
        <f>VLOOKUP(AR:AR,hinded_abi!A:D,4,0)</f>
        <v>NULL</v>
      </c>
      <c r="AY1089" s="26" t="str">
        <f t="shared" si="32"/>
        <v xml:space="preserve"> </v>
      </c>
      <c r="AZ1089" s="27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2" t="str">
        <f>VLOOKUP(AS1090,dummy_oppeained!B:D,3,0)</f>
        <v>arvestus (mitteeristav)</v>
      </c>
      <c r="AX1090" s="17" t="str">
        <f>VLOOKUP(AR:AR,hinded_abi!A:D,4,0)</f>
        <v>NULL</v>
      </c>
      <c r="AY1090" s="26" t="str">
        <f t="shared" si="32"/>
        <v xml:space="preserve"> </v>
      </c>
      <c r="AZ1090" s="27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2" t="str">
        <f>VLOOKUP(AS1091,dummy_oppeained!B:D,3,0)</f>
        <v>eksam (eristav hindamine)</v>
      </c>
      <c r="AX1091" s="17">
        <f>VLOOKUP(AR:AR,hinded_abi!A:D,4,0)</f>
        <v>0</v>
      </c>
      <c r="AY1091" s="26" t="str">
        <f t="shared" ref="AY1091:AY1154" si="34">IF(AW1091="eristav",AV1091*AX1091," ")</f>
        <v xml:space="preserve"> </v>
      </c>
      <c r="AZ1091" s="27">
        <f t="shared" ref="AZ1091:AZ1154" si="35">IF(AW1091="eristav",AV1091,0)</f>
        <v>0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2" t="str">
        <f>VLOOKUP(AS1092,dummy_oppeained!B:D,3,0)</f>
        <v>arvestus (mitteeristav)</v>
      </c>
      <c r="AX1092" s="17">
        <f>VLOOKUP(AR:AR,hinded_abi!A:D,4,0)</f>
        <v>0</v>
      </c>
      <c r="AY1092" s="26" t="str">
        <f t="shared" si="34"/>
        <v xml:space="preserve"> </v>
      </c>
      <c r="AZ1092" s="27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2" t="str">
        <f>VLOOKUP(AS1093,dummy_oppeained!B:D,3,0)</f>
        <v>hindeline arvestus (eristav hindamine)</v>
      </c>
      <c r="AX1093" s="17">
        <f>VLOOKUP(AR:AR,hinded_abi!A:D,4,0)</f>
        <v>1</v>
      </c>
      <c r="AY1093" s="26" t="str">
        <f t="shared" si="34"/>
        <v xml:space="preserve"> </v>
      </c>
      <c r="AZ1093" s="27">
        <f t="shared" si="35"/>
        <v>0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2" t="str">
        <f>VLOOKUP(AS1094,dummy_oppeained!B:D,3,0)</f>
        <v>eksam (eristav hindamine)</v>
      </c>
      <c r="AX1094" s="17">
        <f>VLOOKUP(AR:AR,hinded_abi!A:D,4,0)</f>
        <v>2</v>
      </c>
      <c r="AY1094" s="26" t="str">
        <f t="shared" si="34"/>
        <v xml:space="preserve"> </v>
      </c>
      <c r="AZ1094" s="27">
        <f t="shared" si="35"/>
        <v>0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2" t="str">
        <f>VLOOKUP(AS1095,dummy_oppeained!B:D,3,0)</f>
        <v>arvestus (mitteeristav)</v>
      </c>
      <c r="AX1095" s="17" t="str">
        <f>VLOOKUP(AR:AR,hinded_abi!A:D,4,0)</f>
        <v>NULL</v>
      </c>
      <c r="AY1095" s="26" t="str">
        <f t="shared" si="34"/>
        <v xml:space="preserve"> </v>
      </c>
      <c r="AZ1095" s="27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2" t="str">
        <f>VLOOKUP(AS1096,dummy_oppeained!B:D,3,0)</f>
        <v>arvestus (mitteeristav)</v>
      </c>
      <c r="AX1096" s="17" t="str">
        <f>VLOOKUP(AR:AR,hinded_abi!A:D,4,0)</f>
        <v>NULL</v>
      </c>
      <c r="AY1096" s="26" t="str">
        <f t="shared" si="34"/>
        <v xml:space="preserve"> </v>
      </c>
      <c r="AZ1096" s="27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2" t="str">
        <f>VLOOKUP(AS1097,dummy_oppeained!B:D,3,0)</f>
        <v>eksam (eristav hindamine)</v>
      </c>
      <c r="AX1097" s="17">
        <f>VLOOKUP(AR:AR,hinded_abi!A:D,4,0)</f>
        <v>3</v>
      </c>
      <c r="AY1097" s="26" t="str">
        <f t="shared" si="34"/>
        <v xml:space="preserve"> </v>
      </c>
      <c r="AZ1097" s="27">
        <f t="shared" si="35"/>
        <v>0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2" t="str">
        <f>VLOOKUP(AS1098,dummy_oppeained!B:D,3,0)</f>
        <v>arvestus (mitteeristav)</v>
      </c>
      <c r="AX1098" s="17" t="str">
        <f>VLOOKUP(AR:AR,hinded_abi!A:D,4,0)</f>
        <v>NULL</v>
      </c>
      <c r="AY1098" s="26" t="str">
        <f t="shared" si="34"/>
        <v xml:space="preserve"> </v>
      </c>
      <c r="AZ1098" s="27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2" t="str">
        <f>VLOOKUP(AS1099,dummy_oppeained!B:D,3,0)</f>
        <v>arvestus (mitteeristav)</v>
      </c>
      <c r="AX1099" s="17" t="str">
        <f>VLOOKUP(AR:AR,hinded_abi!A:D,4,0)</f>
        <v>NULL</v>
      </c>
      <c r="AY1099" s="26" t="str">
        <f t="shared" si="34"/>
        <v xml:space="preserve"> </v>
      </c>
      <c r="AZ1099" s="27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2" t="str">
        <f>VLOOKUP(AS1100,dummy_oppeained!B:D,3,0)</f>
        <v>hindeline arvestus (eristav hindamine)</v>
      </c>
      <c r="AX1100" s="17">
        <f>VLOOKUP(AR:AR,hinded_abi!A:D,4,0)</f>
        <v>0</v>
      </c>
      <c r="AY1100" s="26" t="str">
        <f t="shared" si="34"/>
        <v xml:space="preserve"> </v>
      </c>
      <c r="AZ1100" s="27">
        <f t="shared" si="35"/>
        <v>0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2" t="str">
        <f>VLOOKUP(AS1101,dummy_oppeained!B:D,3,0)</f>
        <v>arvestus (mitteeristav)</v>
      </c>
      <c r="AX1101" s="17">
        <f>VLOOKUP(AR:AR,hinded_abi!A:D,4,0)</f>
        <v>0</v>
      </c>
      <c r="AY1101" s="26" t="str">
        <f t="shared" si="34"/>
        <v xml:space="preserve"> </v>
      </c>
      <c r="AZ1101" s="27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2" t="str">
        <f>VLOOKUP(AS1102,dummy_oppeained!B:D,3,0)</f>
        <v>hindeline arvestus (eristav hindamine)</v>
      </c>
      <c r="AX1102" s="17">
        <f>VLOOKUP(AR:AR,hinded_abi!A:D,4,0)</f>
        <v>2</v>
      </c>
      <c r="AY1102" s="26" t="str">
        <f t="shared" si="34"/>
        <v xml:space="preserve"> </v>
      </c>
      <c r="AZ1102" s="27">
        <f t="shared" si="35"/>
        <v>0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2" t="str">
        <f>VLOOKUP(AS1103,dummy_oppeained!B:D,3,0)</f>
        <v>arvestus (mitteeristav)</v>
      </c>
      <c r="AX1103" s="17" t="str">
        <f>VLOOKUP(AR:AR,hinded_abi!A:D,4,0)</f>
        <v>NULL</v>
      </c>
      <c r="AY1103" s="26" t="str">
        <f t="shared" si="34"/>
        <v xml:space="preserve"> </v>
      </c>
      <c r="AZ1103" s="27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2" t="str">
        <f>VLOOKUP(AS1104,dummy_oppeained!B:D,3,0)</f>
        <v>arvestus (mitteeristav)</v>
      </c>
      <c r="AX1104" s="17" t="str">
        <f>VLOOKUP(AR:AR,hinded_abi!A:D,4,0)</f>
        <v>NULL</v>
      </c>
      <c r="AY1104" s="26" t="str">
        <f t="shared" si="34"/>
        <v xml:space="preserve"> </v>
      </c>
      <c r="AZ1104" s="27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2" t="str">
        <f>VLOOKUP(AS1105,dummy_oppeained!B:D,3,0)</f>
        <v>arvestus (mitteeristav)</v>
      </c>
      <c r="AX1105" s="17" t="str">
        <f>VLOOKUP(AR:AR,hinded_abi!A:D,4,0)</f>
        <v>NULL</v>
      </c>
      <c r="AY1105" s="26" t="str">
        <f t="shared" si="34"/>
        <v xml:space="preserve"> </v>
      </c>
      <c r="AZ1105" s="27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2" t="str">
        <f>VLOOKUP(AS1106,dummy_oppeained!B:D,3,0)</f>
        <v>arvestus (mitteeristav)</v>
      </c>
      <c r="AX1106" s="17" t="str">
        <f>VLOOKUP(AR:AR,hinded_abi!A:D,4,0)</f>
        <v>NULL</v>
      </c>
      <c r="AY1106" s="26" t="str">
        <f t="shared" si="34"/>
        <v xml:space="preserve"> </v>
      </c>
      <c r="AZ1106" s="27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2" t="str">
        <f>VLOOKUP(AS1107,dummy_oppeained!B:D,3,0)</f>
        <v>eksam (eristav hindamine)</v>
      </c>
      <c r="AX1107" s="17">
        <f>VLOOKUP(AR:AR,hinded_abi!A:D,4,0)</f>
        <v>3</v>
      </c>
      <c r="AY1107" s="26" t="str">
        <f t="shared" si="34"/>
        <v xml:space="preserve"> </v>
      </c>
      <c r="AZ1107" s="27">
        <f t="shared" si="35"/>
        <v>0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2" t="str">
        <f>VLOOKUP(AS1108,dummy_oppeained!B:D,3,0)</f>
        <v>arvestus (mitteeristav)</v>
      </c>
      <c r="AX1108" s="17" t="str">
        <f>VLOOKUP(AR:AR,hinded_abi!A:D,4,0)</f>
        <v>NULL</v>
      </c>
      <c r="AY1108" s="26" t="str">
        <f t="shared" si="34"/>
        <v xml:space="preserve"> </v>
      </c>
      <c r="AZ1108" s="27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2" t="str">
        <f>VLOOKUP(AS1109,dummy_oppeained!B:D,3,0)</f>
        <v>arvestus (mitteeristav)</v>
      </c>
      <c r="AX1109" s="17" t="str">
        <f>VLOOKUP(AR:AR,hinded_abi!A:D,4,0)</f>
        <v>NULL</v>
      </c>
      <c r="AY1109" s="26" t="str">
        <f t="shared" si="34"/>
        <v xml:space="preserve"> </v>
      </c>
      <c r="AZ1109" s="27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2" t="str">
        <f>VLOOKUP(AS1110,dummy_oppeained!B:D,3,0)</f>
        <v>hindeline arvestus (eristav hindamine)</v>
      </c>
      <c r="AX1110" s="17">
        <f>VLOOKUP(AR:AR,hinded_abi!A:D,4,0)</f>
        <v>0</v>
      </c>
      <c r="AY1110" s="26" t="str">
        <f t="shared" si="34"/>
        <v xml:space="preserve"> </v>
      </c>
      <c r="AZ1110" s="27">
        <f t="shared" si="35"/>
        <v>0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2" t="str">
        <f>VLOOKUP(AS1111,dummy_oppeained!B:D,3,0)</f>
        <v>arvestus (mitteeristav)</v>
      </c>
      <c r="AX1111" s="17" t="str">
        <f>VLOOKUP(AR:AR,hinded_abi!A:D,4,0)</f>
        <v>NULL</v>
      </c>
      <c r="AY1111" s="26" t="str">
        <f t="shared" si="34"/>
        <v xml:space="preserve"> </v>
      </c>
      <c r="AZ1111" s="27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2" t="str">
        <f>VLOOKUP(AS1112,dummy_oppeained!B:D,3,0)</f>
        <v>arvestus (mitteeristav)</v>
      </c>
      <c r="AX1112" s="17">
        <f>VLOOKUP(AR:AR,hinded_abi!A:D,4,0)</f>
        <v>0</v>
      </c>
      <c r="AY1112" s="26" t="str">
        <f t="shared" si="34"/>
        <v xml:space="preserve"> </v>
      </c>
      <c r="AZ1112" s="27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2" t="str">
        <f>VLOOKUP(AS1113,dummy_oppeained!B:D,3,0)</f>
        <v>arvestus (mitteeristav)</v>
      </c>
      <c r="AX1113" s="17" t="str">
        <f>VLOOKUP(AR:AR,hinded_abi!A:D,4,0)</f>
        <v>NULL</v>
      </c>
      <c r="AY1113" s="26" t="str">
        <f t="shared" si="34"/>
        <v xml:space="preserve"> </v>
      </c>
      <c r="AZ1113" s="27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2" t="str">
        <f>VLOOKUP(AS1114,dummy_oppeained!B:D,3,0)</f>
        <v>arvestus (mitteeristav)</v>
      </c>
      <c r="AX1114" s="17" t="str">
        <f>VLOOKUP(AR:AR,hinded_abi!A:D,4,0)</f>
        <v>NULL</v>
      </c>
      <c r="AY1114" s="26" t="str">
        <f t="shared" si="34"/>
        <v xml:space="preserve"> </v>
      </c>
      <c r="AZ1114" s="27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2" t="str">
        <f>VLOOKUP(AS1115,dummy_oppeained!B:D,3,0)</f>
        <v>hindeline arvestus (eristav hindamine)</v>
      </c>
      <c r="AX1115" s="17">
        <f>VLOOKUP(AR:AR,hinded_abi!A:D,4,0)</f>
        <v>1</v>
      </c>
      <c r="AY1115" s="26" t="str">
        <f t="shared" si="34"/>
        <v xml:space="preserve"> </v>
      </c>
      <c r="AZ1115" s="27">
        <f t="shared" si="35"/>
        <v>0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2" t="str">
        <f>VLOOKUP(AS1116,dummy_oppeained!B:D,3,0)</f>
        <v>arvestus (mitteeristav)</v>
      </c>
      <c r="AX1116" s="17">
        <f>VLOOKUP(AR:AR,hinded_abi!A:D,4,0)</f>
        <v>0</v>
      </c>
      <c r="AY1116" s="26" t="str">
        <f t="shared" si="34"/>
        <v xml:space="preserve"> </v>
      </c>
      <c r="AZ1116" s="27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2" t="str">
        <f>VLOOKUP(AS1117,dummy_oppeained!B:D,3,0)</f>
        <v>eksam (eristav hindamine)</v>
      </c>
      <c r="AX1117" s="17">
        <f>VLOOKUP(AR:AR,hinded_abi!A:D,4,0)</f>
        <v>3</v>
      </c>
      <c r="AY1117" s="26" t="str">
        <f t="shared" si="34"/>
        <v xml:space="preserve"> </v>
      </c>
      <c r="AZ1117" s="27">
        <f t="shared" si="35"/>
        <v>0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2" t="str">
        <f>VLOOKUP(AS1118,dummy_oppeained!B:D,3,0)</f>
        <v>arvestus (mitteeristav)</v>
      </c>
      <c r="AX1118" s="17" t="str">
        <f>VLOOKUP(AR:AR,hinded_abi!A:D,4,0)</f>
        <v>NULL</v>
      </c>
      <c r="AY1118" s="26" t="str">
        <f t="shared" si="34"/>
        <v xml:space="preserve"> </v>
      </c>
      <c r="AZ1118" s="27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2" t="str">
        <f>VLOOKUP(AS1119,dummy_oppeained!B:D,3,0)</f>
        <v>hindeline arvestus (eristav hindamine)</v>
      </c>
      <c r="AX1119" s="17">
        <f>VLOOKUP(AR:AR,hinded_abi!A:D,4,0)</f>
        <v>4</v>
      </c>
      <c r="AY1119" s="26" t="str">
        <f t="shared" si="34"/>
        <v xml:space="preserve"> </v>
      </c>
      <c r="AZ1119" s="27">
        <f t="shared" si="35"/>
        <v>0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2" t="str">
        <f>VLOOKUP(AS1120,dummy_oppeained!B:D,3,0)</f>
        <v>arvestus (mitteeristav)</v>
      </c>
      <c r="AX1120" s="17" t="str">
        <f>VLOOKUP(AR:AR,hinded_abi!A:D,4,0)</f>
        <v>NULL</v>
      </c>
      <c r="AY1120" s="26" t="str">
        <f t="shared" si="34"/>
        <v xml:space="preserve"> </v>
      </c>
      <c r="AZ1120" s="27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2" t="str">
        <f>VLOOKUP(AS1121,dummy_oppeained!B:D,3,0)</f>
        <v>arvestus (mitteeristav)</v>
      </c>
      <c r="AX1121" s="17">
        <f>VLOOKUP(AR:AR,hinded_abi!A:D,4,0)</f>
        <v>0</v>
      </c>
      <c r="AY1121" s="26" t="str">
        <f t="shared" si="34"/>
        <v xml:space="preserve"> </v>
      </c>
      <c r="AZ1121" s="27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2" t="str">
        <f>VLOOKUP(AS1122,dummy_oppeained!B:D,3,0)</f>
        <v>hindeline arvestus (eristav hindamine)</v>
      </c>
      <c r="AX1122" s="17">
        <f>VLOOKUP(AR:AR,hinded_abi!A:D,4,0)</f>
        <v>0</v>
      </c>
      <c r="AY1122" s="26" t="str">
        <f t="shared" si="34"/>
        <v xml:space="preserve"> </v>
      </c>
      <c r="AZ1122" s="27">
        <f t="shared" si="35"/>
        <v>0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2" t="str">
        <f>VLOOKUP(AS1123,dummy_oppeained!B:D,3,0)</f>
        <v>hindeline arvestus (eristav hindamine)</v>
      </c>
      <c r="AX1123" s="17">
        <f>VLOOKUP(AR:AR,hinded_abi!A:D,4,0)</f>
        <v>2</v>
      </c>
      <c r="AY1123" s="26" t="str">
        <f t="shared" si="34"/>
        <v xml:space="preserve"> </v>
      </c>
      <c r="AZ1123" s="27">
        <f t="shared" si="35"/>
        <v>0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2" t="str">
        <f>VLOOKUP(AS1124,dummy_oppeained!B:D,3,0)</f>
        <v>hindeline arvestus (eristav hindamine)</v>
      </c>
      <c r="AX1124" s="17">
        <f>VLOOKUP(AR:AR,hinded_abi!A:D,4,0)</f>
        <v>2</v>
      </c>
      <c r="AY1124" s="26" t="str">
        <f t="shared" si="34"/>
        <v xml:space="preserve"> </v>
      </c>
      <c r="AZ1124" s="27">
        <f t="shared" si="35"/>
        <v>0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2" t="str">
        <f>VLOOKUP(AS1125,dummy_oppeained!B:D,3,0)</f>
        <v>arvestus (mitteeristav)</v>
      </c>
      <c r="AX1125" s="17" t="str">
        <f>VLOOKUP(AR:AR,hinded_abi!A:D,4,0)</f>
        <v>NULL</v>
      </c>
      <c r="AY1125" s="26" t="str">
        <f t="shared" si="34"/>
        <v xml:space="preserve"> </v>
      </c>
      <c r="AZ1125" s="27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2" t="str">
        <f>VLOOKUP(AS1126,dummy_oppeained!B:D,3,0)</f>
        <v>hindeline arvestus (eristav hindamine)</v>
      </c>
      <c r="AX1126" s="17">
        <f>VLOOKUP(AR:AR,hinded_abi!A:D,4,0)</f>
        <v>2</v>
      </c>
      <c r="AY1126" s="26" t="str">
        <f t="shared" si="34"/>
        <v xml:space="preserve"> </v>
      </c>
      <c r="AZ1126" s="27">
        <f t="shared" si="35"/>
        <v>0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2" t="str">
        <f>VLOOKUP(AS1127,dummy_oppeained!B:D,3,0)</f>
        <v>eksam (eristav hindamine)</v>
      </c>
      <c r="AX1127" s="17">
        <f>VLOOKUP(AR:AR,hinded_abi!A:D,4,0)</f>
        <v>5</v>
      </c>
      <c r="AY1127" s="26" t="str">
        <f t="shared" si="34"/>
        <v xml:space="preserve"> </v>
      </c>
      <c r="AZ1127" s="27">
        <f t="shared" si="35"/>
        <v>0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2" t="str">
        <f>VLOOKUP(AS1128,dummy_oppeained!B:D,3,0)</f>
        <v>hindeline arvestus (eristav hindamine)</v>
      </c>
      <c r="AX1128" s="17">
        <f>VLOOKUP(AR:AR,hinded_abi!A:D,4,0)</f>
        <v>1</v>
      </c>
      <c r="AY1128" s="26" t="str">
        <f t="shared" si="34"/>
        <v xml:space="preserve"> </v>
      </c>
      <c r="AZ1128" s="27">
        <f t="shared" si="35"/>
        <v>0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0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2" t="str">
        <f>VLOOKUP(AS1129,dummy_oppeained!B:D,3,0)</f>
        <v>hindeline arvestus (eristav hindamine)</v>
      </c>
      <c r="AX1129" s="17">
        <f>VLOOKUP(AR:AR,hinded_abi!A:D,4,0)</f>
        <v>1</v>
      </c>
      <c r="AY1129" s="26" t="str">
        <f t="shared" si="34"/>
        <v xml:space="preserve"> </v>
      </c>
      <c r="AZ1129" s="27">
        <f t="shared" si="35"/>
        <v>0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0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2" t="str">
        <f>VLOOKUP(AS1130,dummy_oppeained!B:D,3,0)</f>
        <v>hindeline arvestus (eristav hindamine)</v>
      </c>
      <c r="AX1130" s="17">
        <f>VLOOKUP(AR:AR,hinded_abi!A:D,4,0)</f>
        <v>0</v>
      </c>
      <c r="AY1130" s="26" t="str">
        <f t="shared" si="34"/>
        <v xml:space="preserve"> </v>
      </c>
      <c r="AZ1130" s="27">
        <f t="shared" si="35"/>
        <v>0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0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2" t="str">
        <f>VLOOKUP(AS1131,dummy_oppeained!B:D,3,0)</f>
        <v>arvestus (mitteeristav)</v>
      </c>
      <c r="AX1131" s="17" t="str">
        <f>VLOOKUP(AR:AR,hinded_abi!A:D,4,0)</f>
        <v>NULL</v>
      </c>
      <c r="AY1131" s="26" t="str">
        <f t="shared" si="34"/>
        <v xml:space="preserve"> </v>
      </c>
      <c r="AZ1131" s="27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0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2" t="str">
        <f>VLOOKUP(AS1132,dummy_oppeained!B:D,3,0)</f>
        <v>hindeline arvestus (eristav hindamine)</v>
      </c>
      <c r="AX1132" s="17">
        <f>VLOOKUP(AR:AR,hinded_abi!A:D,4,0)</f>
        <v>2</v>
      </c>
      <c r="AY1132" s="26" t="str">
        <f t="shared" si="34"/>
        <v xml:space="preserve"> </v>
      </c>
      <c r="AZ1132" s="27">
        <f t="shared" si="35"/>
        <v>0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0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2" t="str">
        <f>VLOOKUP(AS1133,dummy_oppeained!B:D,3,0)</f>
        <v>arvestus (mitteeristav)</v>
      </c>
      <c r="AX1133" s="17" t="str">
        <f>VLOOKUP(AR:AR,hinded_abi!A:D,4,0)</f>
        <v>NULL</v>
      </c>
      <c r="AY1133" s="26" t="str">
        <f t="shared" si="34"/>
        <v xml:space="preserve"> </v>
      </c>
      <c r="AZ1133" s="27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0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2" t="str">
        <f>VLOOKUP(AS1134,dummy_oppeained!B:D,3,0)</f>
        <v>eksam (eristav hindamine)</v>
      </c>
      <c r="AX1134" s="17">
        <f>VLOOKUP(AR:AR,hinded_abi!A:D,4,0)</f>
        <v>2</v>
      </c>
      <c r="AY1134" s="26" t="str">
        <f t="shared" si="34"/>
        <v xml:space="preserve"> </v>
      </c>
      <c r="AZ1134" s="27">
        <f t="shared" si="35"/>
        <v>0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0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2" t="str">
        <f>VLOOKUP(AS1135,dummy_oppeained!B:D,3,0)</f>
        <v>hindeline arvestus (eristav hindamine)</v>
      </c>
      <c r="AX1135" s="17">
        <f>VLOOKUP(AR:AR,hinded_abi!A:D,4,0)</f>
        <v>3</v>
      </c>
      <c r="AY1135" s="26" t="str">
        <f t="shared" si="34"/>
        <v xml:space="preserve"> </v>
      </c>
      <c r="AZ1135" s="27">
        <f t="shared" si="35"/>
        <v>0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0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2" t="str">
        <f>VLOOKUP(AS1136,dummy_oppeained!B:D,3,0)</f>
        <v>hindeline arvestus (eristav hindamine)</v>
      </c>
      <c r="AX1136" s="17">
        <f>VLOOKUP(AR:AR,hinded_abi!A:D,4,0)</f>
        <v>5</v>
      </c>
      <c r="AY1136" s="26" t="str">
        <f t="shared" si="34"/>
        <v xml:space="preserve"> </v>
      </c>
      <c r="AZ1136" s="27">
        <f t="shared" si="35"/>
        <v>0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0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2" t="str">
        <f>VLOOKUP(AS1137,dummy_oppeained!B:D,3,0)</f>
        <v>arvestus (mitteeristav)</v>
      </c>
      <c r="AX1137" s="17" t="str">
        <f>VLOOKUP(AR:AR,hinded_abi!A:D,4,0)</f>
        <v>NULL</v>
      </c>
      <c r="AY1137" s="26" t="str">
        <f t="shared" si="34"/>
        <v xml:space="preserve"> </v>
      </c>
      <c r="AZ1137" s="27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0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2" t="str">
        <f>VLOOKUP(AS1138,dummy_oppeained!B:D,3,0)</f>
        <v>hindeline arvestus (eristav hindamine)</v>
      </c>
      <c r="AX1138" s="17">
        <f>VLOOKUP(AR:AR,hinded_abi!A:D,4,0)</f>
        <v>0</v>
      </c>
      <c r="AY1138" s="26" t="str">
        <f t="shared" si="34"/>
        <v xml:space="preserve"> </v>
      </c>
      <c r="AZ1138" s="27">
        <f t="shared" si="35"/>
        <v>0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0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2" t="str">
        <f>VLOOKUP(AS1139,dummy_oppeained!B:D,3,0)</f>
        <v>eksam (eristav hindamine)</v>
      </c>
      <c r="AX1139" s="17">
        <f>VLOOKUP(AR:AR,hinded_abi!A:D,4,0)</f>
        <v>1</v>
      </c>
      <c r="AY1139" s="26" t="str">
        <f t="shared" si="34"/>
        <v xml:space="preserve"> </v>
      </c>
      <c r="AZ1139" s="27">
        <f t="shared" si="35"/>
        <v>0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0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2" t="str">
        <f>VLOOKUP(AS1140,dummy_oppeained!B:D,3,0)</f>
        <v>arvestus (mitteeristav)</v>
      </c>
      <c r="AX1140" s="17">
        <f>VLOOKUP(AR:AR,hinded_abi!A:D,4,0)</f>
        <v>0</v>
      </c>
      <c r="AY1140" s="26" t="str">
        <f t="shared" si="34"/>
        <v xml:space="preserve"> </v>
      </c>
      <c r="AZ1140" s="27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0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2" t="str">
        <f>VLOOKUP(AS1141,dummy_oppeained!B:D,3,0)</f>
        <v>hindeline arvestus (eristav hindamine)</v>
      </c>
      <c r="AX1141" s="17">
        <f>VLOOKUP(AR:AR,hinded_abi!A:D,4,0)</f>
        <v>0</v>
      </c>
      <c r="AY1141" s="26" t="str">
        <f t="shared" si="34"/>
        <v xml:space="preserve"> </v>
      </c>
      <c r="AZ1141" s="27">
        <f t="shared" si="35"/>
        <v>0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0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2" t="str">
        <f>VLOOKUP(AS1142,dummy_oppeained!B:D,3,0)</f>
        <v>hindeline arvestus (eristav hindamine)</v>
      </c>
      <c r="AX1142" s="17">
        <f>VLOOKUP(AR:AR,hinded_abi!A:D,4,0)</f>
        <v>2</v>
      </c>
      <c r="AY1142" s="26" t="str">
        <f t="shared" si="34"/>
        <v xml:space="preserve"> </v>
      </c>
      <c r="AZ1142" s="27">
        <f t="shared" si="35"/>
        <v>0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0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2" t="str">
        <f>VLOOKUP(AS1143,dummy_oppeained!B:D,3,0)</f>
        <v>arvestus (mitteeristav)</v>
      </c>
      <c r="AX1143" s="17" t="str">
        <f>VLOOKUP(AR:AR,hinded_abi!A:D,4,0)</f>
        <v>NULL</v>
      </c>
      <c r="AY1143" s="26" t="str">
        <f t="shared" si="34"/>
        <v xml:space="preserve"> </v>
      </c>
      <c r="AZ1143" s="27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0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2" t="str">
        <f>VLOOKUP(AS1144,dummy_oppeained!B:D,3,0)</f>
        <v>arvestus (mitteeristav)</v>
      </c>
      <c r="AX1144" s="17" t="str">
        <f>VLOOKUP(AR:AR,hinded_abi!A:D,4,0)</f>
        <v>NULL</v>
      </c>
      <c r="AY1144" s="26" t="str">
        <f t="shared" si="34"/>
        <v xml:space="preserve"> </v>
      </c>
      <c r="AZ1144" s="27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0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2" t="str">
        <f>VLOOKUP(AS1145,dummy_oppeained!B:D,3,0)</f>
        <v>arvestus (mitteeristav)</v>
      </c>
      <c r="AX1145" s="17" t="str">
        <f>VLOOKUP(AR:AR,hinded_abi!A:D,4,0)</f>
        <v>NULL</v>
      </c>
      <c r="AY1145" s="26" t="str">
        <f t="shared" si="34"/>
        <v xml:space="preserve"> </v>
      </c>
      <c r="AZ1145" s="27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0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2" t="str">
        <f>VLOOKUP(AS1146,dummy_oppeained!B:D,3,0)</f>
        <v>hindeline arvestus (eristav hindamine)</v>
      </c>
      <c r="AX1146" s="17">
        <f>VLOOKUP(AR:AR,hinded_abi!A:D,4,0)</f>
        <v>1</v>
      </c>
      <c r="AY1146" s="26" t="str">
        <f t="shared" si="34"/>
        <v xml:space="preserve"> </v>
      </c>
      <c r="AZ1146" s="27">
        <f t="shared" si="35"/>
        <v>0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0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2" t="str">
        <f>VLOOKUP(AS1147,dummy_oppeained!B:D,3,0)</f>
        <v>hindeline arvestus (eristav hindamine)</v>
      </c>
      <c r="AX1147" s="17">
        <f>VLOOKUP(AR:AR,hinded_abi!A:D,4,0)</f>
        <v>1</v>
      </c>
      <c r="AY1147" s="26" t="str">
        <f t="shared" si="34"/>
        <v xml:space="preserve"> </v>
      </c>
      <c r="AZ1147" s="27">
        <f t="shared" si="35"/>
        <v>0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0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2" t="str">
        <f>VLOOKUP(AS1148,dummy_oppeained!B:D,3,0)</f>
        <v>eksam (eristav hindamine)</v>
      </c>
      <c r="AX1148" s="17">
        <f>VLOOKUP(AR:AR,hinded_abi!A:D,4,0)</f>
        <v>5</v>
      </c>
      <c r="AY1148" s="26" t="str">
        <f t="shared" si="34"/>
        <v xml:space="preserve"> </v>
      </c>
      <c r="AZ1148" s="27">
        <f t="shared" si="35"/>
        <v>0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0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2" t="str">
        <f>VLOOKUP(AS1149,dummy_oppeained!B:D,3,0)</f>
        <v>arvestus (mitteeristav)</v>
      </c>
      <c r="AX1149" s="17" t="str">
        <f>VLOOKUP(AR:AR,hinded_abi!A:D,4,0)</f>
        <v>NULL</v>
      </c>
      <c r="AY1149" s="26" t="str">
        <f t="shared" si="34"/>
        <v xml:space="preserve"> </v>
      </c>
      <c r="AZ1149" s="27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0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2" t="str">
        <f>VLOOKUP(AS1150,dummy_oppeained!B:D,3,0)</f>
        <v>hindeline arvestus (eristav hindamine)</v>
      </c>
      <c r="AX1150" s="17">
        <f>VLOOKUP(AR:AR,hinded_abi!A:D,4,0)</f>
        <v>2</v>
      </c>
      <c r="AY1150" s="26" t="str">
        <f t="shared" si="34"/>
        <v xml:space="preserve"> </v>
      </c>
      <c r="AZ1150" s="27">
        <f t="shared" si="35"/>
        <v>0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0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2" t="str">
        <f>VLOOKUP(AS1151,dummy_oppeained!B:D,3,0)</f>
        <v>arvestus (mitteeristav)</v>
      </c>
      <c r="AX1151" s="17" t="str">
        <f>VLOOKUP(AR:AR,hinded_abi!A:D,4,0)</f>
        <v>NULL</v>
      </c>
      <c r="AY1151" s="26" t="str">
        <f t="shared" si="34"/>
        <v xml:space="preserve"> </v>
      </c>
      <c r="AZ1151" s="27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0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2" t="str">
        <f>VLOOKUP(AS1152,dummy_oppeained!B:D,3,0)</f>
        <v>hindeline arvestus (eristav hindamine)</v>
      </c>
      <c r="AX1152" s="17">
        <f>VLOOKUP(AR:AR,hinded_abi!A:D,4,0)</f>
        <v>2</v>
      </c>
      <c r="AY1152" s="26" t="str">
        <f t="shared" si="34"/>
        <v xml:space="preserve"> </v>
      </c>
      <c r="AZ1152" s="27">
        <f t="shared" si="35"/>
        <v>0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0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2" t="str">
        <f>VLOOKUP(AS1153,dummy_oppeained!B:D,3,0)</f>
        <v>arvestus (mitteeristav)</v>
      </c>
      <c r="AX1153" s="17" t="str">
        <f>VLOOKUP(AR:AR,hinded_abi!A:D,4,0)</f>
        <v>NULL</v>
      </c>
      <c r="AY1153" s="26" t="str">
        <f t="shared" si="34"/>
        <v xml:space="preserve"> </v>
      </c>
      <c r="AZ1153" s="27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0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2" t="str">
        <f>VLOOKUP(AS1154,dummy_oppeained!B:D,3,0)</f>
        <v>hindeline arvestus (eristav hindamine)</v>
      </c>
      <c r="AX1154" s="17">
        <f>VLOOKUP(AR:AR,hinded_abi!A:D,4,0)</f>
        <v>3</v>
      </c>
      <c r="AY1154" s="26" t="str">
        <f t="shared" si="34"/>
        <v xml:space="preserve"> </v>
      </c>
      <c r="AZ1154" s="27">
        <f t="shared" si="35"/>
        <v>0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0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2" t="str">
        <f>VLOOKUP(AS1155,dummy_oppeained!B:D,3,0)</f>
        <v>eksam (eristav hindamine)</v>
      </c>
      <c r="AX1155" s="17">
        <f>VLOOKUP(AR:AR,hinded_abi!A:D,4,0)</f>
        <v>0</v>
      </c>
      <c r="AY1155" s="26" t="str">
        <f t="shared" ref="AY1155:AY1218" si="36">IF(AW1155="eristav",AV1155*AX1155," ")</f>
        <v xml:space="preserve"> </v>
      </c>
      <c r="AZ1155" s="27">
        <f t="shared" ref="AZ1155:AZ1218" si="37">IF(AW1155="eristav",AV1155,0)</f>
        <v>0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0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2" t="str">
        <f>VLOOKUP(AS1156,dummy_oppeained!B:D,3,0)</f>
        <v>hindeline arvestus (eristav hindamine)</v>
      </c>
      <c r="AX1156" s="17">
        <f>VLOOKUP(AR:AR,hinded_abi!A:D,4,0)</f>
        <v>5</v>
      </c>
      <c r="AY1156" s="26" t="str">
        <f t="shared" si="36"/>
        <v xml:space="preserve"> </v>
      </c>
      <c r="AZ1156" s="27">
        <f t="shared" si="37"/>
        <v>0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0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2" t="str">
        <f>VLOOKUP(AS1157,dummy_oppeained!B:D,3,0)</f>
        <v>arvestus (mitteeristav)</v>
      </c>
      <c r="AX1157" s="17" t="str">
        <f>VLOOKUP(AR:AR,hinded_abi!A:D,4,0)</f>
        <v>NULL</v>
      </c>
      <c r="AY1157" s="26" t="str">
        <f t="shared" si="36"/>
        <v xml:space="preserve"> </v>
      </c>
      <c r="AZ1157" s="27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0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2" t="str">
        <f>VLOOKUP(AS1158,dummy_oppeained!B:D,3,0)</f>
        <v>hindeline arvestus (eristav hindamine)</v>
      </c>
      <c r="AX1158" s="17">
        <f>VLOOKUP(AR:AR,hinded_abi!A:D,4,0)</f>
        <v>3</v>
      </c>
      <c r="AY1158" s="26" t="str">
        <f t="shared" si="36"/>
        <v xml:space="preserve"> </v>
      </c>
      <c r="AZ1158" s="27">
        <f t="shared" si="37"/>
        <v>0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0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2" t="str">
        <f>VLOOKUP(AS1159,dummy_oppeained!B:D,3,0)</f>
        <v>hindeline arvestus (eristav hindamine)</v>
      </c>
      <c r="AX1159" s="17">
        <f>VLOOKUP(AR:AR,hinded_abi!A:D,4,0)</f>
        <v>5</v>
      </c>
      <c r="AY1159" s="26" t="str">
        <f t="shared" si="36"/>
        <v xml:space="preserve"> </v>
      </c>
      <c r="AZ1159" s="27">
        <f t="shared" si="37"/>
        <v>0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0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2" t="str">
        <f>VLOOKUP(AS1160,dummy_oppeained!B:D,3,0)</f>
        <v>arvestus (mitteeristav)</v>
      </c>
      <c r="AX1160" s="17" t="str">
        <f>VLOOKUP(AR:AR,hinded_abi!A:D,4,0)</f>
        <v>NULL</v>
      </c>
      <c r="AY1160" s="26" t="str">
        <f t="shared" si="36"/>
        <v xml:space="preserve"> </v>
      </c>
      <c r="AZ1160" s="27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0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2" t="str">
        <f>VLOOKUP(AS1161,dummy_oppeained!B:D,3,0)</f>
        <v>arvestus (mitteeristav)</v>
      </c>
      <c r="AX1161" s="17" t="str">
        <f>VLOOKUP(AR:AR,hinded_abi!A:D,4,0)</f>
        <v>NULL</v>
      </c>
      <c r="AY1161" s="26" t="str">
        <f t="shared" si="36"/>
        <v xml:space="preserve"> </v>
      </c>
      <c r="AZ1161" s="27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0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2" t="str">
        <f>VLOOKUP(AS1162,dummy_oppeained!B:D,3,0)</f>
        <v>arvestus (mitteeristav)</v>
      </c>
      <c r="AX1162" s="17" t="str">
        <f>VLOOKUP(AR:AR,hinded_abi!A:D,4,0)</f>
        <v>NULL</v>
      </c>
      <c r="AY1162" s="26" t="str">
        <f t="shared" si="36"/>
        <v xml:space="preserve"> </v>
      </c>
      <c r="AZ1162" s="27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0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2" t="str">
        <f>VLOOKUP(AS1163,dummy_oppeained!B:D,3,0)</f>
        <v>hindeline arvestus (eristav hindamine)</v>
      </c>
      <c r="AX1163" s="17">
        <f>VLOOKUP(AR:AR,hinded_abi!A:D,4,0)</f>
        <v>4</v>
      </c>
      <c r="AY1163" s="26" t="str">
        <f t="shared" si="36"/>
        <v xml:space="preserve"> </v>
      </c>
      <c r="AZ1163" s="27">
        <f t="shared" si="37"/>
        <v>0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0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2" t="str">
        <f>VLOOKUP(AS1164,dummy_oppeained!B:D,3,0)</f>
        <v>eksam (eristav hindamine)</v>
      </c>
      <c r="AX1164" s="17">
        <f>VLOOKUP(AR:AR,hinded_abi!A:D,4,0)</f>
        <v>0</v>
      </c>
      <c r="AY1164" s="26" t="str">
        <f t="shared" si="36"/>
        <v xml:space="preserve"> </v>
      </c>
      <c r="AZ1164" s="27">
        <f t="shared" si="37"/>
        <v>0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0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2" t="str">
        <f>VLOOKUP(AS1165,dummy_oppeained!B:D,3,0)</f>
        <v>hindeline arvestus (eristav hindamine)</v>
      </c>
      <c r="AX1165" s="17">
        <f>VLOOKUP(AR:AR,hinded_abi!A:D,4,0)</f>
        <v>3</v>
      </c>
      <c r="AY1165" s="26" t="str">
        <f t="shared" si="36"/>
        <v xml:space="preserve"> </v>
      </c>
      <c r="AZ1165" s="27">
        <f t="shared" si="37"/>
        <v>0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2" t="str">
        <f>VLOOKUP(AS1166,dummy_oppeained!B:D,3,0)</f>
        <v>arvestus (mitteeristav)</v>
      </c>
      <c r="AX1166" s="17">
        <f>VLOOKUP(AR:AR,hinded_abi!A:D,4,0)</f>
        <v>0</v>
      </c>
      <c r="AY1166" s="26" t="str">
        <f t="shared" si="36"/>
        <v xml:space="preserve"> </v>
      </c>
      <c r="AZ1166" s="27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2" t="str">
        <f>VLOOKUP(AS1167,dummy_oppeained!B:D,3,0)</f>
        <v>arvestus (mitteeristav)</v>
      </c>
      <c r="AX1167" s="17" t="str">
        <f>VLOOKUP(AR:AR,hinded_abi!A:D,4,0)</f>
        <v>NULL</v>
      </c>
      <c r="AY1167" s="26" t="str">
        <f t="shared" si="36"/>
        <v xml:space="preserve"> </v>
      </c>
      <c r="AZ1167" s="27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2" t="str">
        <f>VLOOKUP(AS1168,dummy_oppeained!B:D,3,0)</f>
        <v>hindeline arvestus (eristav hindamine)</v>
      </c>
      <c r="AX1168" s="17">
        <f>VLOOKUP(AR:AR,hinded_abi!A:D,4,0)</f>
        <v>3</v>
      </c>
      <c r="AY1168" s="26" t="str">
        <f t="shared" si="36"/>
        <v xml:space="preserve"> </v>
      </c>
      <c r="AZ1168" s="27">
        <f t="shared" si="37"/>
        <v>0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2" t="str">
        <f>VLOOKUP(AS1169,dummy_oppeained!B:D,3,0)</f>
        <v>hindeline arvestus (eristav hindamine)</v>
      </c>
      <c r="AX1169" s="17">
        <f>VLOOKUP(AR:AR,hinded_abi!A:D,4,0)</f>
        <v>3</v>
      </c>
      <c r="AY1169" s="26" t="str">
        <f t="shared" si="36"/>
        <v xml:space="preserve"> </v>
      </c>
      <c r="AZ1169" s="27">
        <f t="shared" si="37"/>
        <v>0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2" t="str">
        <f>VLOOKUP(AS1170,dummy_oppeained!B:D,3,0)</f>
        <v>arvestus (mitteeristav)</v>
      </c>
      <c r="AX1170" s="17" t="str">
        <f>VLOOKUP(AR:AR,hinded_abi!A:D,4,0)</f>
        <v>NULL</v>
      </c>
      <c r="AY1170" s="26" t="str">
        <f t="shared" si="36"/>
        <v xml:space="preserve"> </v>
      </c>
      <c r="AZ1170" s="27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2" t="str">
        <f>VLOOKUP(AS1171,dummy_oppeained!B:D,3,0)</f>
        <v>arvestus (mitteeristav)</v>
      </c>
      <c r="AX1171" s="17" t="str">
        <f>VLOOKUP(AR:AR,hinded_abi!A:D,4,0)</f>
        <v>NULL</v>
      </c>
      <c r="AY1171" s="26" t="str">
        <f t="shared" si="36"/>
        <v xml:space="preserve"> </v>
      </c>
      <c r="AZ1171" s="27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2" t="str">
        <f>VLOOKUP(AS1172,dummy_oppeained!B:D,3,0)</f>
        <v>arvestus (mitteeristav)</v>
      </c>
      <c r="AX1172" s="17" t="str">
        <f>VLOOKUP(AR:AR,hinded_abi!A:D,4,0)</f>
        <v>NULL</v>
      </c>
      <c r="AY1172" s="26" t="str">
        <f t="shared" si="36"/>
        <v xml:space="preserve"> </v>
      </c>
      <c r="AZ1172" s="27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2" t="str">
        <f>VLOOKUP(AS1173,dummy_oppeained!B:D,3,0)</f>
        <v>arvestus (mitteeristav)</v>
      </c>
      <c r="AX1173" s="17" t="str">
        <f>VLOOKUP(AR:AR,hinded_abi!A:D,4,0)</f>
        <v>NULL</v>
      </c>
      <c r="AY1173" s="26" t="str">
        <f t="shared" si="36"/>
        <v xml:space="preserve"> </v>
      </c>
      <c r="AZ1173" s="27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2" t="str">
        <f>VLOOKUP(AS1174,dummy_oppeained!B:D,3,0)</f>
        <v>hindeline arvestus (eristav hindamine)</v>
      </c>
      <c r="AX1174" s="17">
        <f>VLOOKUP(AR:AR,hinded_abi!A:D,4,0)</f>
        <v>0</v>
      </c>
      <c r="AY1174" s="26" t="str">
        <f t="shared" si="36"/>
        <v xml:space="preserve"> </v>
      </c>
      <c r="AZ1174" s="27">
        <f t="shared" si="37"/>
        <v>0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2" t="str">
        <f>VLOOKUP(AS1175,dummy_oppeained!B:D,3,0)</f>
        <v>arvestus (mitteeristav)</v>
      </c>
      <c r="AX1175" s="17" t="str">
        <f>VLOOKUP(AR:AR,hinded_abi!A:D,4,0)</f>
        <v>NULL</v>
      </c>
      <c r="AY1175" s="26" t="str">
        <f t="shared" si="36"/>
        <v xml:space="preserve"> </v>
      </c>
      <c r="AZ1175" s="27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2" t="str">
        <f>VLOOKUP(AS1176,dummy_oppeained!B:D,3,0)</f>
        <v>arvestus (mitteeristav)</v>
      </c>
      <c r="AX1176" s="17" t="str">
        <f>VLOOKUP(AR:AR,hinded_abi!A:D,4,0)</f>
        <v>NULL</v>
      </c>
      <c r="AY1176" s="26" t="str">
        <f t="shared" si="36"/>
        <v xml:space="preserve"> </v>
      </c>
      <c r="AZ1176" s="27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2" t="str">
        <f>VLOOKUP(AS1177,dummy_oppeained!B:D,3,0)</f>
        <v>hindeline arvestus (eristav hindamine)</v>
      </c>
      <c r="AX1177" s="17">
        <f>VLOOKUP(AR:AR,hinded_abi!A:D,4,0)</f>
        <v>1</v>
      </c>
      <c r="AY1177" s="26" t="str">
        <f t="shared" si="36"/>
        <v xml:space="preserve"> </v>
      </c>
      <c r="AZ1177" s="27">
        <f t="shared" si="37"/>
        <v>0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2" t="str">
        <f>VLOOKUP(AS1178,dummy_oppeained!B:D,3,0)</f>
        <v>hindeline arvestus (eristav hindamine)</v>
      </c>
      <c r="AX1178" s="17">
        <f>VLOOKUP(AR:AR,hinded_abi!A:D,4,0)</f>
        <v>0</v>
      </c>
      <c r="AY1178" s="26" t="str">
        <f t="shared" si="36"/>
        <v xml:space="preserve"> </v>
      </c>
      <c r="AZ1178" s="27">
        <f t="shared" si="37"/>
        <v>0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2" t="str">
        <f>VLOOKUP(AS1179,dummy_oppeained!B:D,3,0)</f>
        <v>hindeline arvestus (eristav hindamine)</v>
      </c>
      <c r="AX1179" s="17">
        <f>VLOOKUP(AR:AR,hinded_abi!A:D,4,0)</f>
        <v>5</v>
      </c>
      <c r="AY1179" s="26" t="str">
        <f t="shared" si="36"/>
        <v xml:space="preserve"> </v>
      </c>
      <c r="AZ1179" s="27">
        <f t="shared" si="37"/>
        <v>0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2" t="str">
        <f>VLOOKUP(AS1180,dummy_oppeained!B:D,3,0)</f>
        <v>eksam (eristav hindamine)</v>
      </c>
      <c r="AX1180" s="17">
        <f>VLOOKUP(AR:AR,hinded_abi!A:D,4,0)</f>
        <v>0</v>
      </c>
      <c r="AY1180" s="26" t="str">
        <f t="shared" si="36"/>
        <v xml:space="preserve"> </v>
      </c>
      <c r="AZ1180" s="27">
        <f t="shared" si="37"/>
        <v>0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2" t="str">
        <f>VLOOKUP(AS1181,dummy_oppeained!B:D,3,0)</f>
        <v>arvestus (mitteeristav)</v>
      </c>
      <c r="AX1181" s="17" t="str">
        <f>VLOOKUP(AR:AR,hinded_abi!A:D,4,0)</f>
        <v>NULL</v>
      </c>
      <c r="AY1181" s="26" t="str">
        <f t="shared" si="36"/>
        <v xml:space="preserve"> </v>
      </c>
      <c r="AZ1181" s="27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2" t="str">
        <f>VLOOKUP(AS1182,dummy_oppeained!B:D,3,0)</f>
        <v>hindeline arvestus (eristav hindamine)</v>
      </c>
      <c r="AX1182" s="17">
        <f>VLOOKUP(AR:AR,hinded_abi!A:D,4,0)</f>
        <v>1</v>
      </c>
      <c r="AY1182" s="26" t="str">
        <f t="shared" si="36"/>
        <v xml:space="preserve"> </v>
      </c>
      <c r="AZ1182" s="27">
        <f t="shared" si="37"/>
        <v>0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2" t="str">
        <f>VLOOKUP(AS1183,dummy_oppeained!B:D,3,0)</f>
        <v>hindeline arvestus (eristav hindamine)</v>
      </c>
      <c r="AX1183" s="17">
        <f>VLOOKUP(AR:AR,hinded_abi!A:D,4,0)</f>
        <v>2</v>
      </c>
      <c r="AY1183" s="26" t="str">
        <f t="shared" si="36"/>
        <v xml:space="preserve"> </v>
      </c>
      <c r="AZ1183" s="27">
        <f t="shared" si="37"/>
        <v>0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2" t="str">
        <f>VLOOKUP(AS1184,dummy_oppeained!B:D,3,0)</f>
        <v>arvestus (mitteeristav)</v>
      </c>
      <c r="AX1184" s="17" t="str">
        <f>VLOOKUP(AR:AR,hinded_abi!A:D,4,0)</f>
        <v>NULL</v>
      </c>
      <c r="AY1184" s="26" t="str">
        <f t="shared" si="36"/>
        <v xml:space="preserve"> </v>
      </c>
      <c r="AZ1184" s="27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2" t="str">
        <f>VLOOKUP(AS1185,dummy_oppeained!B:D,3,0)</f>
        <v>eksam (eristav hindamine)</v>
      </c>
      <c r="AX1185" s="17">
        <f>VLOOKUP(AR:AR,hinded_abi!A:D,4,0)</f>
        <v>5</v>
      </c>
      <c r="AY1185" s="26" t="str">
        <f t="shared" si="36"/>
        <v xml:space="preserve"> </v>
      </c>
      <c r="AZ1185" s="27">
        <f t="shared" si="37"/>
        <v>0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2" t="str">
        <f>VLOOKUP(AS1186,dummy_oppeained!B:D,3,0)</f>
        <v>arvestus (mitteeristav)</v>
      </c>
      <c r="AX1186" s="17" t="str">
        <f>VLOOKUP(AR:AR,hinded_abi!A:D,4,0)</f>
        <v>NULL</v>
      </c>
      <c r="AY1186" s="26" t="str">
        <f t="shared" si="36"/>
        <v xml:space="preserve"> </v>
      </c>
      <c r="AZ1186" s="27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2" t="str">
        <f>VLOOKUP(AS1187,dummy_oppeained!B:D,3,0)</f>
        <v>hindeline arvestus (eristav hindamine)</v>
      </c>
      <c r="AX1187" s="17">
        <f>VLOOKUP(AR:AR,hinded_abi!A:D,4,0)</f>
        <v>3</v>
      </c>
      <c r="AY1187" s="26" t="str">
        <f t="shared" si="36"/>
        <v xml:space="preserve"> </v>
      </c>
      <c r="AZ1187" s="27">
        <f t="shared" si="37"/>
        <v>0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2" t="str">
        <f>VLOOKUP(AS1188,dummy_oppeained!B:D,3,0)</f>
        <v>hindeline arvestus (eristav hindamine)</v>
      </c>
      <c r="AX1188" s="17">
        <f>VLOOKUP(AR:AR,hinded_abi!A:D,4,0)</f>
        <v>3</v>
      </c>
      <c r="AY1188" s="26" t="str">
        <f t="shared" si="36"/>
        <v xml:space="preserve"> </v>
      </c>
      <c r="AZ1188" s="27">
        <f t="shared" si="37"/>
        <v>0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2" t="str">
        <f>VLOOKUP(AS1189,dummy_oppeained!B:D,3,0)</f>
        <v>hindeline arvestus (eristav hindamine)</v>
      </c>
      <c r="AX1189" s="17">
        <f>VLOOKUP(AR:AR,hinded_abi!A:D,4,0)</f>
        <v>5</v>
      </c>
      <c r="AY1189" s="26" t="str">
        <f t="shared" si="36"/>
        <v xml:space="preserve"> </v>
      </c>
      <c r="AZ1189" s="27">
        <f t="shared" si="37"/>
        <v>0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2" t="str">
        <f>VLOOKUP(AS1190,dummy_oppeained!B:D,3,0)</f>
        <v>hindeline arvestus (eristav hindamine)</v>
      </c>
      <c r="AX1190" s="17">
        <f>VLOOKUP(AR:AR,hinded_abi!A:D,4,0)</f>
        <v>2</v>
      </c>
      <c r="AY1190" s="26" t="str">
        <f t="shared" si="36"/>
        <v xml:space="preserve"> </v>
      </c>
      <c r="AZ1190" s="27">
        <f t="shared" si="37"/>
        <v>0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2" t="str">
        <f>VLOOKUP(AS1191,dummy_oppeained!B:D,3,0)</f>
        <v>hindeline arvestus (eristav hindamine)</v>
      </c>
      <c r="AX1191" s="17">
        <f>VLOOKUP(AR:AR,hinded_abi!A:D,4,0)</f>
        <v>0</v>
      </c>
      <c r="AY1191" s="26" t="str">
        <f t="shared" si="36"/>
        <v xml:space="preserve"> </v>
      </c>
      <c r="AZ1191" s="27">
        <f t="shared" si="37"/>
        <v>0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2" t="str">
        <f>VLOOKUP(AS1192,dummy_oppeained!B:D,3,0)</f>
        <v>hindeline arvestus (eristav hindamine)</v>
      </c>
      <c r="AX1192" s="17">
        <f>VLOOKUP(AR:AR,hinded_abi!A:D,4,0)</f>
        <v>1</v>
      </c>
      <c r="AY1192" s="26" t="str">
        <f t="shared" si="36"/>
        <v xml:space="preserve"> </v>
      </c>
      <c r="AZ1192" s="27">
        <f t="shared" si="37"/>
        <v>0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2" t="str">
        <f>VLOOKUP(AS1193,dummy_oppeained!B:D,3,0)</f>
        <v>arvestus (mitteeristav)</v>
      </c>
      <c r="AX1193" s="17" t="str">
        <f>VLOOKUP(AR:AR,hinded_abi!A:D,4,0)</f>
        <v>NULL</v>
      </c>
      <c r="AY1193" s="26" t="str">
        <f t="shared" si="36"/>
        <v xml:space="preserve"> </v>
      </c>
      <c r="AZ1193" s="27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2" t="str">
        <f>VLOOKUP(AS1194,dummy_oppeained!B:D,3,0)</f>
        <v>arvestus (mitteeristav)</v>
      </c>
      <c r="AX1194" s="17" t="str">
        <f>VLOOKUP(AR:AR,hinded_abi!A:D,4,0)</f>
        <v>NULL</v>
      </c>
      <c r="AY1194" s="26" t="str">
        <f t="shared" si="36"/>
        <v xml:space="preserve"> </v>
      </c>
      <c r="AZ1194" s="27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2" t="str">
        <f>VLOOKUP(AS1195,dummy_oppeained!B:D,3,0)</f>
        <v>hindeline arvestus (eristav hindamine)</v>
      </c>
      <c r="AX1195" s="17">
        <f>VLOOKUP(AR:AR,hinded_abi!A:D,4,0)</f>
        <v>5</v>
      </c>
      <c r="AY1195" s="26" t="str">
        <f t="shared" si="36"/>
        <v xml:space="preserve"> </v>
      </c>
      <c r="AZ1195" s="27">
        <f t="shared" si="37"/>
        <v>0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2" t="str">
        <f>VLOOKUP(AS1196,dummy_oppeained!B:D,3,0)</f>
        <v>arvestus (mitteeristav)</v>
      </c>
      <c r="AX1196" s="17" t="str">
        <f>VLOOKUP(AR:AR,hinded_abi!A:D,4,0)</f>
        <v>NULL</v>
      </c>
      <c r="AY1196" s="26" t="str">
        <f t="shared" si="36"/>
        <v xml:space="preserve"> </v>
      </c>
      <c r="AZ1196" s="27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2" t="str">
        <f>VLOOKUP(AS1197,dummy_oppeained!B:D,3,0)</f>
        <v>arvestus (mitteeristav)</v>
      </c>
      <c r="AX1197" s="17" t="str">
        <f>VLOOKUP(AR:AR,hinded_abi!A:D,4,0)</f>
        <v>NULL</v>
      </c>
      <c r="AY1197" s="26" t="str">
        <f t="shared" si="36"/>
        <v xml:space="preserve"> </v>
      </c>
      <c r="AZ1197" s="27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2" t="str">
        <f>VLOOKUP(AS1198,dummy_oppeained!B:D,3,0)</f>
        <v>hindeline arvestus (eristav hindamine)</v>
      </c>
      <c r="AX1198" s="17">
        <f>VLOOKUP(AR:AR,hinded_abi!A:D,4,0)</f>
        <v>1</v>
      </c>
      <c r="AY1198" s="26" t="str">
        <f t="shared" si="36"/>
        <v xml:space="preserve"> </v>
      </c>
      <c r="AZ1198" s="27">
        <f t="shared" si="37"/>
        <v>0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2" t="str">
        <f>VLOOKUP(AS1199,dummy_oppeained!B:D,3,0)</f>
        <v>hindeline arvestus (eristav hindamine)</v>
      </c>
      <c r="AX1199" s="17">
        <f>VLOOKUP(AR:AR,hinded_abi!A:D,4,0)</f>
        <v>4</v>
      </c>
      <c r="AY1199" s="26" t="str">
        <f t="shared" si="36"/>
        <v xml:space="preserve"> </v>
      </c>
      <c r="AZ1199" s="27">
        <f t="shared" si="37"/>
        <v>0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2" t="str">
        <f>VLOOKUP(AS1200,dummy_oppeained!B:D,3,0)</f>
        <v>hindeline arvestus (eristav hindamine)</v>
      </c>
      <c r="AX1200" s="17">
        <f>VLOOKUP(AR:AR,hinded_abi!A:D,4,0)</f>
        <v>3</v>
      </c>
      <c r="AY1200" s="26" t="str">
        <f t="shared" si="36"/>
        <v xml:space="preserve"> </v>
      </c>
      <c r="AZ1200" s="27">
        <f t="shared" si="37"/>
        <v>0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2" t="str">
        <f>VLOOKUP(AS1201,dummy_oppeained!B:D,3,0)</f>
        <v>arvestus (mitteeristav)</v>
      </c>
      <c r="AX1201" s="17" t="str">
        <f>VLOOKUP(AR:AR,hinded_abi!A:D,4,0)</f>
        <v>NULL</v>
      </c>
      <c r="AY1201" s="26" t="str">
        <f t="shared" si="36"/>
        <v xml:space="preserve"> </v>
      </c>
      <c r="AZ1201" s="27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2" t="str">
        <f>VLOOKUP(AS1202,dummy_oppeained!B:D,3,0)</f>
        <v>hindeline arvestus (eristav hindamine)</v>
      </c>
      <c r="AX1202" s="17">
        <f>VLOOKUP(AR:AR,hinded_abi!A:D,4,0)</f>
        <v>0</v>
      </c>
      <c r="AY1202" s="26" t="str">
        <f t="shared" si="36"/>
        <v xml:space="preserve"> </v>
      </c>
      <c r="AZ1202" s="27">
        <f t="shared" si="37"/>
        <v>0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2" t="str">
        <f>VLOOKUP(AS1203,dummy_oppeained!B:D,3,0)</f>
        <v>arvestus (mitteeristav)</v>
      </c>
      <c r="AX1203" s="17" t="str">
        <f>VLOOKUP(AR:AR,hinded_abi!A:D,4,0)</f>
        <v>NULL</v>
      </c>
      <c r="AY1203" s="26" t="str">
        <f t="shared" si="36"/>
        <v xml:space="preserve"> </v>
      </c>
      <c r="AZ1203" s="27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2" t="str">
        <f>VLOOKUP(AS1204,dummy_oppeained!B:D,3,0)</f>
        <v>arvestus (mitteeristav)</v>
      </c>
      <c r="AX1204" s="17" t="str">
        <f>VLOOKUP(AR:AR,hinded_abi!A:D,4,0)</f>
        <v>NULL</v>
      </c>
      <c r="AY1204" s="26" t="str">
        <f t="shared" si="36"/>
        <v xml:space="preserve"> </v>
      </c>
      <c r="AZ1204" s="27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2" t="str">
        <f>VLOOKUP(AS1205,dummy_oppeained!B:D,3,0)</f>
        <v>arvestus (mitteeristav)</v>
      </c>
      <c r="AX1205" s="17" t="str">
        <f>VLOOKUP(AR:AR,hinded_abi!A:D,4,0)</f>
        <v>NULL</v>
      </c>
      <c r="AY1205" s="26" t="str">
        <f t="shared" si="36"/>
        <v xml:space="preserve"> </v>
      </c>
      <c r="AZ1205" s="27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2" t="str">
        <f>VLOOKUP(AS1206,dummy_oppeained!B:D,3,0)</f>
        <v>arvestus (mitteeristav)</v>
      </c>
      <c r="AX1206" s="17" t="str">
        <f>VLOOKUP(AR:AR,hinded_abi!A:D,4,0)</f>
        <v>NULL</v>
      </c>
      <c r="AY1206" s="26" t="str">
        <f t="shared" si="36"/>
        <v xml:space="preserve"> </v>
      </c>
      <c r="AZ1206" s="27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2" t="str">
        <f>VLOOKUP(AS1207,dummy_oppeained!B:D,3,0)</f>
        <v>arvestus (mitteeristav)</v>
      </c>
      <c r="AX1207" s="17" t="str">
        <f>VLOOKUP(AR:AR,hinded_abi!A:D,4,0)</f>
        <v>NULL</v>
      </c>
      <c r="AY1207" s="26" t="str">
        <f t="shared" si="36"/>
        <v xml:space="preserve"> </v>
      </c>
      <c r="AZ1207" s="27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2" t="str">
        <f>VLOOKUP(AS1208,dummy_oppeained!B:D,3,0)</f>
        <v>arvestus (mitteeristav)</v>
      </c>
      <c r="AX1208" s="17" t="str">
        <f>VLOOKUP(AR:AR,hinded_abi!A:D,4,0)</f>
        <v>NULL</v>
      </c>
      <c r="AY1208" s="26" t="str">
        <f t="shared" si="36"/>
        <v xml:space="preserve"> </v>
      </c>
      <c r="AZ1208" s="27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2" t="str">
        <f>VLOOKUP(AS1209,dummy_oppeained!B:D,3,0)</f>
        <v>hindeline arvestus (eristav hindamine)</v>
      </c>
      <c r="AX1209" s="17">
        <f>VLOOKUP(AR:AR,hinded_abi!A:D,4,0)</f>
        <v>3</v>
      </c>
      <c r="AY1209" s="26" t="str">
        <f t="shared" si="36"/>
        <v xml:space="preserve"> </v>
      </c>
      <c r="AZ1209" s="27">
        <f t="shared" si="37"/>
        <v>0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2" t="str">
        <f>VLOOKUP(AS1210,dummy_oppeained!B:D,3,0)</f>
        <v>hindeline arvestus (eristav hindamine)</v>
      </c>
      <c r="AX1210" s="17">
        <f>VLOOKUP(AR:AR,hinded_abi!A:D,4,0)</f>
        <v>0</v>
      </c>
      <c r="AY1210" s="26" t="str">
        <f t="shared" si="36"/>
        <v xml:space="preserve"> </v>
      </c>
      <c r="AZ1210" s="27">
        <f t="shared" si="37"/>
        <v>0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2" t="str">
        <f>VLOOKUP(AS1211,dummy_oppeained!B:D,3,0)</f>
        <v>hindeline arvestus (eristav hindamine)</v>
      </c>
      <c r="AX1211" s="17">
        <f>VLOOKUP(AR:AR,hinded_abi!A:D,4,0)</f>
        <v>1</v>
      </c>
      <c r="AY1211" s="26" t="str">
        <f t="shared" si="36"/>
        <v xml:space="preserve"> </v>
      </c>
      <c r="AZ1211" s="27">
        <f t="shared" si="37"/>
        <v>0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2" t="str">
        <f>VLOOKUP(AS1212,dummy_oppeained!B:D,3,0)</f>
        <v>arvestus (mitteeristav)</v>
      </c>
      <c r="AX1212" s="17" t="str">
        <f>VLOOKUP(AR:AR,hinded_abi!A:D,4,0)</f>
        <v>NULL</v>
      </c>
      <c r="AY1212" s="26" t="str">
        <f t="shared" si="36"/>
        <v xml:space="preserve"> </v>
      </c>
      <c r="AZ1212" s="27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2" t="str">
        <f>VLOOKUP(AS1213,dummy_oppeained!B:D,3,0)</f>
        <v>arvestus (mitteeristav)</v>
      </c>
      <c r="AX1213" s="17" t="str">
        <f>VLOOKUP(AR:AR,hinded_abi!A:D,4,0)</f>
        <v>NULL</v>
      </c>
      <c r="AY1213" s="26" t="str">
        <f t="shared" si="36"/>
        <v xml:space="preserve"> </v>
      </c>
      <c r="AZ1213" s="27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2" t="str">
        <f>VLOOKUP(AS1214,dummy_oppeained!B:D,3,0)</f>
        <v>hindeline arvestus (eristav hindamine)</v>
      </c>
      <c r="AX1214" s="17">
        <f>VLOOKUP(AR:AR,hinded_abi!A:D,4,0)</f>
        <v>2</v>
      </c>
      <c r="AY1214" s="26" t="str">
        <f t="shared" si="36"/>
        <v xml:space="preserve"> </v>
      </c>
      <c r="AZ1214" s="27">
        <f t="shared" si="37"/>
        <v>0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2" t="str">
        <f>VLOOKUP(AS1215,dummy_oppeained!B:D,3,0)</f>
        <v>eksam (eristav hindamine)</v>
      </c>
      <c r="AX1215" s="17">
        <f>VLOOKUP(AR:AR,hinded_abi!A:D,4,0)</f>
        <v>3</v>
      </c>
      <c r="AY1215" s="26" t="str">
        <f t="shared" si="36"/>
        <v xml:space="preserve"> </v>
      </c>
      <c r="AZ1215" s="27">
        <f t="shared" si="37"/>
        <v>0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2" t="str">
        <f>VLOOKUP(AS1216,dummy_oppeained!B:D,3,0)</f>
        <v>arvestus (mitteeristav)</v>
      </c>
      <c r="AX1216" s="17">
        <f>VLOOKUP(AR:AR,hinded_abi!A:D,4,0)</f>
        <v>0</v>
      </c>
      <c r="AY1216" s="26" t="str">
        <f t="shared" si="36"/>
        <v xml:space="preserve"> </v>
      </c>
      <c r="AZ1216" s="27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2" t="str">
        <f>VLOOKUP(AS1217,dummy_oppeained!B:D,3,0)</f>
        <v>hindeline arvestus (eristav hindamine)</v>
      </c>
      <c r="AX1217" s="17">
        <f>VLOOKUP(AR:AR,hinded_abi!A:D,4,0)</f>
        <v>5</v>
      </c>
      <c r="AY1217" s="26" t="str">
        <f t="shared" si="36"/>
        <v xml:space="preserve"> </v>
      </c>
      <c r="AZ1217" s="27">
        <f t="shared" si="37"/>
        <v>0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2" t="str">
        <f>VLOOKUP(AS1218,dummy_oppeained!B:D,3,0)</f>
        <v>arvestus (mitteeristav)</v>
      </c>
      <c r="AX1218" s="17" t="str">
        <f>VLOOKUP(AR:AR,hinded_abi!A:D,4,0)</f>
        <v>NULL</v>
      </c>
      <c r="AY1218" s="26" t="str">
        <f t="shared" si="36"/>
        <v xml:space="preserve"> </v>
      </c>
      <c r="AZ1218" s="27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2" t="str">
        <f>VLOOKUP(AS1219,dummy_oppeained!B:D,3,0)</f>
        <v>arvestus (mitteeristav)</v>
      </c>
      <c r="AX1219" s="17">
        <f>VLOOKUP(AR:AR,hinded_abi!A:D,4,0)</f>
        <v>0</v>
      </c>
      <c r="AY1219" s="26" t="str">
        <f t="shared" ref="AY1219:AY1282" si="38">IF(AW1219="eristav",AV1219*AX1219," ")</f>
        <v xml:space="preserve"> </v>
      </c>
      <c r="AZ1219" s="27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2" t="str">
        <f>VLOOKUP(AS1220,dummy_oppeained!B:D,3,0)</f>
        <v>hindeline arvestus (eristav hindamine)</v>
      </c>
      <c r="AX1220" s="17">
        <f>VLOOKUP(AR:AR,hinded_abi!A:D,4,0)</f>
        <v>5</v>
      </c>
      <c r="AY1220" s="26" t="str">
        <f t="shared" si="38"/>
        <v xml:space="preserve"> </v>
      </c>
      <c r="AZ1220" s="27">
        <f t="shared" si="39"/>
        <v>0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2" t="str">
        <f>VLOOKUP(AS1221,dummy_oppeained!B:D,3,0)</f>
        <v>arvestus (mitteeristav)</v>
      </c>
      <c r="AX1221" s="17" t="str">
        <f>VLOOKUP(AR:AR,hinded_abi!A:D,4,0)</f>
        <v>NULL</v>
      </c>
      <c r="AY1221" s="26" t="str">
        <f t="shared" si="38"/>
        <v xml:space="preserve"> </v>
      </c>
      <c r="AZ1221" s="27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2" t="str">
        <f>VLOOKUP(AS1222,dummy_oppeained!B:D,3,0)</f>
        <v>arvestus (mitteeristav)</v>
      </c>
      <c r="AX1222" s="17" t="str">
        <f>VLOOKUP(AR:AR,hinded_abi!A:D,4,0)</f>
        <v>NULL</v>
      </c>
      <c r="AY1222" s="26" t="str">
        <f t="shared" si="38"/>
        <v xml:space="preserve"> </v>
      </c>
      <c r="AZ1222" s="27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2" t="str">
        <f>VLOOKUP(AS1223,dummy_oppeained!B:D,3,0)</f>
        <v>hindeline arvestus (eristav hindamine)</v>
      </c>
      <c r="AX1223" s="17">
        <f>VLOOKUP(AR:AR,hinded_abi!A:D,4,0)</f>
        <v>5</v>
      </c>
      <c r="AY1223" s="26" t="str">
        <f t="shared" si="38"/>
        <v xml:space="preserve"> </v>
      </c>
      <c r="AZ1223" s="27">
        <f t="shared" si="39"/>
        <v>0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2" t="str">
        <f>VLOOKUP(AS1224,dummy_oppeained!B:D,3,0)</f>
        <v>arvestus (mitteeristav)</v>
      </c>
      <c r="AX1224" s="17" t="str">
        <f>VLOOKUP(AR:AR,hinded_abi!A:D,4,0)</f>
        <v>NULL</v>
      </c>
      <c r="AY1224" s="26" t="str">
        <f t="shared" si="38"/>
        <v xml:space="preserve"> </v>
      </c>
      <c r="AZ1224" s="27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2" t="str">
        <f>VLOOKUP(AS1225,dummy_oppeained!B:D,3,0)</f>
        <v>hindeline arvestus (eristav hindamine)</v>
      </c>
      <c r="AX1225" s="17">
        <f>VLOOKUP(AR:AR,hinded_abi!A:D,4,0)</f>
        <v>5</v>
      </c>
      <c r="AY1225" s="26" t="str">
        <f t="shared" si="38"/>
        <v xml:space="preserve"> </v>
      </c>
      <c r="AZ1225" s="27">
        <f t="shared" si="39"/>
        <v>0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2" t="str">
        <f>VLOOKUP(AS1226,dummy_oppeained!B:D,3,0)</f>
        <v>eksam (eristav hindamine)</v>
      </c>
      <c r="AX1226" s="17">
        <f>VLOOKUP(AR:AR,hinded_abi!A:D,4,0)</f>
        <v>0</v>
      </c>
      <c r="AY1226" s="26" t="str">
        <f t="shared" si="38"/>
        <v xml:space="preserve"> </v>
      </c>
      <c r="AZ1226" s="27">
        <f t="shared" si="39"/>
        <v>0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2" t="str">
        <f>VLOOKUP(AS1227,dummy_oppeained!B:D,3,0)</f>
        <v>hindeline arvestus (eristav hindamine)</v>
      </c>
      <c r="AX1227" s="17">
        <f>VLOOKUP(AR:AR,hinded_abi!A:D,4,0)</f>
        <v>0</v>
      </c>
      <c r="AY1227" s="26" t="str">
        <f t="shared" si="38"/>
        <v xml:space="preserve"> </v>
      </c>
      <c r="AZ1227" s="27">
        <f t="shared" si="39"/>
        <v>0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2" t="str">
        <f>VLOOKUP(AS1228,dummy_oppeained!B:D,3,0)</f>
        <v>hindeline arvestus (eristav hindamine)</v>
      </c>
      <c r="AX1228" s="17">
        <f>VLOOKUP(AR:AR,hinded_abi!A:D,4,0)</f>
        <v>1</v>
      </c>
      <c r="AY1228" s="26" t="str">
        <f t="shared" si="38"/>
        <v xml:space="preserve"> </v>
      </c>
      <c r="AZ1228" s="27">
        <f t="shared" si="39"/>
        <v>0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2" t="str">
        <f>VLOOKUP(AS1229,dummy_oppeained!B:D,3,0)</f>
        <v>hindeline arvestus (eristav hindamine)</v>
      </c>
      <c r="AX1229" s="17">
        <f>VLOOKUP(AR:AR,hinded_abi!A:D,4,0)</f>
        <v>0</v>
      </c>
      <c r="AY1229" s="26" t="str">
        <f t="shared" si="38"/>
        <v xml:space="preserve"> </v>
      </c>
      <c r="AZ1229" s="27">
        <f t="shared" si="39"/>
        <v>0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2" t="str">
        <f>VLOOKUP(AS1230,dummy_oppeained!B:D,3,0)</f>
        <v>hindeline arvestus (eristav hindamine)</v>
      </c>
      <c r="AX1230" s="17">
        <f>VLOOKUP(AR:AR,hinded_abi!A:D,4,0)</f>
        <v>0</v>
      </c>
      <c r="AY1230" s="26" t="str">
        <f t="shared" si="38"/>
        <v xml:space="preserve"> </v>
      </c>
      <c r="AZ1230" s="27">
        <f t="shared" si="39"/>
        <v>0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2" t="str">
        <f>VLOOKUP(AS1231,dummy_oppeained!B:D,3,0)</f>
        <v>arvestus (mitteeristav)</v>
      </c>
      <c r="AX1231" s="17" t="str">
        <f>VLOOKUP(AR:AR,hinded_abi!A:D,4,0)</f>
        <v>NULL</v>
      </c>
      <c r="AY1231" s="26" t="str">
        <f t="shared" si="38"/>
        <v xml:space="preserve"> </v>
      </c>
      <c r="AZ1231" s="27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2" t="str">
        <f>VLOOKUP(AS1232,dummy_oppeained!B:D,3,0)</f>
        <v>arvestus (mitteeristav)</v>
      </c>
      <c r="AX1232" s="17" t="str">
        <f>VLOOKUP(AR:AR,hinded_abi!A:D,4,0)</f>
        <v>NULL</v>
      </c>
      <c r="AY1232" s="26" t="str">
        <f t="shared" si="38"/>
        <v xml:space="preserve"> </v>
      </c>
      <c r="AZ1232" s="27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2" t="str">
        <f>VLOOKUP(AS1233,dummy_oppeained!B:D,3,0)</f>
        <v>arvestus (mitteeristav)</v>
      </c>
      <c r="AX1233" s="17" t="str">
        <f>VLOOKUP(AR:AR,hinded_abi!A:D,4,0)</f>
        <v>NULL</v>
      </c>
      <c r="AY1233" s="26" t="str">
        <f t="shared" si="38"/>
        <v xml:space="preserve"> </v>
      </c>
      <c r="AZ1233" s="27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2" t="str">
        <f>VLOOKUP(AS1234,dummy_oppeained!B:D,3,0)</f>
        <v>hindeline arvestus (eristav hindamine)</v>
      </c>
      <c r="AX1234" s="17">
        <f>VLOOKUP(AR:AR,hinded_abi!A:D,4,0)</f>
        <v>1</v>
      </c>
      <c r="AY1234" s="26" t="str">
        <f t="shared" si="38"/>
        <v xml:space="preserve"> </v>
      </c>
      <c r="AZ1234" s="27">
        <f t="shared" si="39"/>
        <v>0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2" t="str">
        <f>VLOOKUP(AS1235,dummy_oppeained!B:D,3,0)</f>
        <v>arvestus (mitteeristav)</v>
      </c>
      <c r="AX1235" s="17" t="str">
        <f>VLOOKUP(AR:AR,hinded_abi!A:D,4,0)</f>
        <v>NULL</v>
      </c>
      <c r="AY1235" s="26" t="str">
        <f t="shared" si="38"/>
        <v xml:space="preserve"> </v>
      </c>
      <c r="AZ1235" s="27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2" t="str">
        <f>VLOOKUP(AS1236,dummy_oppeained!B:D,3,0)</f>
        <v>eksam (eristav hindamine)</v>
      </c>
      <c r="AX1236" s="17">
        <f>VLOOKUP(AR:AR,hinded_abi!A:D,4,0)</f>
        <v>3</v>
      </c>
      <c r="AY1236" s="26" t="str">
        <f t="shared" si="38"/>
        <v xml:space="preserve"> </v>
      </c>
      <c r="AZ1236" s="27">
        <f t="shared" si="39"/>
        <v>0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2" t="str">
        <f>VLOOKUP(AS1237,dummy_oppeained!B:D,3,0)</f>
        <v>arvestus (mitteeristav)</v>
      </c>
      <c r="AX1237" s="17" t="str">
        <f>VLOOKUP(AR:AR,hinded_abi!A:D,4,0)</f>
        <v>NULL</v>
      </c>
      <c r="AY1237" s="26" t="str">
        <f t="shared" si="38"/>
        <v xml:space="preserve"> </v>
      </c>
      <c r="AZ1237" s="27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2" t="str">
        <f>VLOOKUP(AS1238,dummy_oppeained!B:D,3,0)</f>
        <v>arvestus (mitteeristav)</v>
      </c>
      <c r="AX1238" s="17" t="str">
        <f>VLOOKUP(AR:AR,hinded_abi!A:D,4,0)</f>
        <v>NULL</v>
      </c>
      <c r="AY1238" s="26" t="str">
        <f t="shared" si="38"/>
        <v xml:space="preserve"> </v>
      </c>
      <c r="AZ1238" s="27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2" t="str">
        <f>VLOOKUP(AS1239,dummy_oppeained!B:D,3,0)</f>
        <v>eksam (eristav hindamine)</v>
      </c>
      <c r="AX1239" s="17">
        <f>VLOOKUP(AR:AR,hinded_abi!A:D,4,0)</f>
        <v>3</v>
      </c>
      <c r="AY1239" s="26" t="str">
        <f t="shared" si="38"/>
        <v xml:space="preserve"> </v>
      </c>
      <c r="AZ1239" s="27">
        <f t="shared" si="39"/>
        <v>0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2" t="str">
        <f>VLOOKUP(AS1240,dummy_oppeained!B:D,3,0)</f>
        <v>arvestus (mitteeristav)</v>
      </c>
      <c r="AX1240" s="17" t="str">
        <f>VLOOKUP(AR:AR,hinded_abi!A:D,4,0)</f>
        <v>NULL</v>
      </c>
      <c r="AY1240" s="26" t="str">
        <f t="shared" si="38"/>
        <v xml:space="preserve"> </v>
      </c>
      <c r="AZ1240" s="27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2" t="str">
        <f>VLOOKUP(AS1241,dummy_oppeained!B:D,3,0)</f>
        <v>hindeline arvestus (eristav hindamine)</v>
      </c>
      <c r="AX1241" s="17">
        <f>VLOOKUP(AR:AR,hinded_abi!A:D,4,0)</f>
        <v>2</v>
      </c>
      <c r="AY1241" s="26" t="str">
        <f t="shared" si="38"/>
        <v xml:space="preserve"> </v>
      </c>
      <c r="AZ1241" s="27">
        <f t="shared" si="39"/>
        <v>0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2" t="str">
        <f>VLOOKUP(AS1242,dummy_oppeained!B:D,3,0)</f>
        <v>hindeline arvestus (eristav hindamine)</v>
      </c>
      <c r="AX1242" s="17">
        <f>VLOOKUP(AR:AR,hinded_abi!A:D,4,0)</f>
        <v>1</v>
      </c>
      <c r="AY1242" s="26" t="str">
        <f t="shared" si="38"/>
        <v xml:space="preserve"> </v>
      </c>
      <c r="AZ1242" s="27">
        <f t="shared" si="39"/>
        <v>0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2" t="str">
        <f>VLOOKUP(AS1243,dummy_oppeained!B:D,3,0)</f>
        <v>arvestus (mitteeristav)</v>
      </c>
      <c r="AX1243" s="17" t="str">
        <f>VLOOKUP(AR:AR,hinded_abi!A:D,4,0)</f>
        <v>NULL</v>
      </c>
      <c r="AY1243" s="26" t="str">
        <f t="shared" si="38"/>
        <v xml:space="preserve"> </v>
      </c>
      <c r="AZ1243" s="27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2" t="str">
        <f>VLOOKUP(AS1244,dummy_oppeained!B:D,3,0)</f>
        <v>arvestus (mitteeristav)</v>
      </c>
      <c r="AX1244" s="17" t="str">
        <f>VLOOKUP(AR:AR,hinded_abi!A:D,4,0)</f>
        <v>NULL</v>
      </c>
      <c r="AY1244" s="26" t="str">
        <f t="shared" si="38"/>
        <v xml:space="preserve"> </v>
      </c>
      <c r="AZ1244" s="27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2" t="str">
        <f>VLOOKUP(AS1245,dummy_oppeained!B:D,3,0)</f>
        <v>arvestus (mitteeristav)</v>
      </c>
      <c r="AX1245" s="17" t="str">
        <f>VLOOKUP(AR:AR,hinded_abi!A:D,4,0)</f>
        <v>NULL</v>
      </c>
      <c r="AY1245" s="26" t="str">
        <f t="shared" si="38"/>
        <v xml:space="preserve"> </v>
      </c>
      <c r="AZ1245" s="27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2" t="str">
        <f>VLOOKUP(AS1246,dummy_oppeained!B:D,3,0)</f>
        <v>eksam (eristav hindamine)</v>
      </c>
      <c r="AX1246" s="17">
        <f>VLOOKUP(AR:AR,hinded_abi!A:D,4,0)</f>
        <v>2</v>
      </c>
      <c r="AY1246" s="26" t="str">
        <f t="shared" si="38"/>
        <v xml:space="preserve"> </v>
      </c>
      <c r="AZ1246" s="27">
        <f t="shared" si="39"/>
        <v>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2" t="str">
        <f>VLOOKUP(AS1247,dummy_oppeained!B:D,3,0)</f>
        <v>hindeline arvestus (eristav hindamine)</v>
      </c>
      <c r="AX1247" s="17">
        <f>VLOOKUP(AR:AR,hinded_abi!A:D,4,0)</f>
        <v>0</v>
      </c>
      <c r="AY1247" s="26" t="str">
        <f t="shared" si="38"/>
        <v xml:space="preserve"> </v>
      </c>
      <c r="AZ1247" s="27">
        <f t="shared" si="39"/>
        <v>0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2" t="str">
        <f>VLOOKUP(AS1248,dummy_oppeained!B:D,3,0)</f>
        <v>hindeline arvestus (eristav hindamine)</v>
      </c>
      <c r="AX1248" s="17">
        <f>VLOOKUP(AR:AR,hinded_abi!A:D,4,0)</f>
        <v>5</v>
      </c>
      <c r="AY1248" s="26" t="str">
        <f t="shared" si="38"/>
        <v xml:space="preserve"> </v>
      </c>
      <c r="AZ1248" s="27">
        <f t="shared" si="39"/>
        <v>0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2" t="str">
        <f>VLOOKUP(AS1249,dummy_oppeained!B:D,3,0)</f>
        <v>eksam (eristav hindamine)</v>
      </c>
      <c r="AX1249" s="17">
        <f>VLOOKUP(AR:AR,hinded_abi!A:D,4,0)</f>
        <v>4</v>
      </c>
      <c r="AY1249" s="26" t="str">
        <f t="shared" si="38"/>
        <v xml:space="preserve"> </v>
      </c>
      <c r="AZ1249" s="27">
        <f t="shared" si="39"/>
        <v>0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2" t="str">
        <f>VLOOKUP(AS1250,dummy_oppeained!B:D,3,0)</f>
        <v>hindeline arvestus (eristav hindamine)</v>
      </c>
      <c r="AX1250" s="17">
        <f>VLOOKUP(AR:AR,hinded_abi!A:D,4,0)</f>
        <v>3</v>
      </c>
      <c r="AY1250" s="26" t="str">
        <f t="shared" si="38"/>
        <v xml:space="preserve"> </v>
      </c>
      <c r="AZ1250" s="27">
        <f t="shared" si="39"/>
        <v>0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2" t="str">
        <f>VLOOKUP(AS1251,dummy_oppeained!B:D,3,0)</f>
        <v>hindeline arvestus (eristav hindamine)</v>
      </c>
      <c r="AX1251" s="17">
        <f>VLOOKUP(AR:AR,hinded_abi!A:D,4,0)</f>
        <v>0</v>
      </c>
      <c r="AY1251" s="26" t="str">
        <f t="shared" si="38"/>
        <v xml:space="preserve"> </v>
      </c>
      <c r="AZ1251" s="27">
        <f t="shared" si="39"/>
        <v>0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2" t="str">
        <f>VLOOKUP(AS1252,dummy_oppeained!B:D,3,0)</f>
        <v>arvestus (mitteeristav)</v>
      </c>
      <c r="AX1252" s="17" t="str">
        <f>VLOOKUP(AR:AR,hinded_abi!A:D,4,0)</f>
        <v>NULL</v>
      </c>
      <c r="AY1252" s="26" t="str">
        <f t="shared" si="38"/>
        <v xml:space="preserve"> </v>
      </c>
      <c r="AZ1252" s="27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2" t="str">
        <f>VLOOKUP(AS1253,dummy_oppeained!B:D,3,0)</f>
        <v>eksam (eristav hindamine)</v>
      </c>
      <c r="AX1253" s="17">
        <f>VLOOKUP(AR:AR,hinded_abi!A:D,4,0)</f>
        <v>1</v>
      </c>
      <c r="AY1253" s="26" t="str">
        <f t="shared" si="38"/>
        <v xml:space="preserve"> </v>
      </c>
      <c r="AZ1253" s="27">
        <f t="shared" si="39"/>
        <v>0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2" t="str">
        <f>VLOOKUP(AS1254,dummy_oppeained!B:D,3,0)</f>
        <v>eksam (eristav hindamine)</v>
      </c>
      <c r="AX1254" s="17">
        <f>VLOOKUP(AR:AR,hinded_abi!A:D,4,0)</f>
        <v>0</v>
      </c>
      <c r="AY1254" s="26" t="str">
        <f t="shared" si="38"/>
        <v xml:space="preserve"> </v>
      </c>
      <c r="AZ1254" s="27">
        <f t="shared" si="39"/>
        <v>0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2" t="str">
        <f>VLOOKUP(AS1255,dummy_oppeained!B:D,3,0)</f>
        <v>hindeline arvestus (eristav hindamine)</v>
      </c>
      <c r="AX1255" s="17">
        <f>VLOOKUP(AR:AR,hinded_abi!A:D,4,0)</f>
        <v>0</v>
      </c>
      <c r="AY1255" s="26" t="str">
        <f t="shared" si="38"/>
        <v xml:space="preserve"> </v>
      </c>
      <c r="AZ1255" s="27">
        <f t="shared" si="39"/>
        <v>0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2" t="str">
        <f>VLOOKUP(AS1256,dummy_oppeained!B:D,3,0)</f>
        <v>arvestus (mitteeristav)</v>
      </c>
      <c r="AX1256" s="17" t="str">
        <f>VLOOKUP(AR:AR,hinded_abi!A:D,4,0)</f>
        <v>NULL</v>
      </c>
      <c r="AY1256" s="26" t="str">
        <f t="shared" si="38"/>
        <v xml:space="preserve"> </v>
      </c>
      <c r="AZ1256" s="27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2" t="str">
        <f>VLOOKUP(AS1257,dummy_oppeained!B:D,3,0)</f>
        <v>hindeline arvestus (eristav hindamine)</v>
      </c>
      <c r="AX1257" s="17">
        <f>VLOOKUP(AR:AR,hinded_abi!A:D,4,0)</f>
        <v>4</v>
      </c>
      <c r="AY1257" s="26" t="str">
        <f t="shared" si="38"/>
        <v xml:space="preserve"> </v>
      </c>
      <c r="AZ1257" s="27">
        <f t="shared" si="39"/>
        <v>0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2" t="str">
        <f>VLOOKUP(AS1258,dummy_oppeained!B:D,3,0)</f>
        <v>hindeline arvestus (eristav hindamine)</v>
      </c>
      <c r="AX1258" s="17">
        <f>VLOOKUP(AR:AR,hinded_abi!A:D,4,0)</f>
        <v>5</v>
      </c>
      <c r="AY1258" s="26" t="str">
        <f t="shared" si="38"/>
        <v xml:space="preserve"> </v>
      </c>
      <c r="AZ1258" s="27">
        <f t="shared" si="39"/>
        <v>0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2" t="str">
        <f>VLOOKUP(AS1259,dummy_oppeained!B:D,3,0)</f>
        <v>arvestus (mitteeristav)</v>
      </c>
      <c r="AX1259" s="17" t="str">
        <f>VLOOKUP(AR:AR,hinded_abi!A:D,4,0)</f>
        <v>NULL</v>
      </c>
      <c r="AY1259" s="26" t="str">
        <f t="shared" si="38"/>
        <v xml:space="preserve"> </v>
      </c>
      <c r="AZ1259" s="27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2" t="str">
        <f>VLOOKUP(AS1260,dummy_oppeained!B:D,3,0)</f>
        <v>eksam (eristav hindamine)</v>
      </c>
      <c r="AX1260" s="17">
        <f>VLOOKUP(AR:AR,hinded_abi!A:D,4,0)</f>
        <v>3</v>
      </c>
      <c r="AY1260" s="26" t="str">
        <f t="shared" si="38"/>
        <v xml:space="preserve"> </v>
      </c>
      <c r="AZ1260" s="27">
        <f t="shared" si="39"/>
        <v>0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2" t="str">
        <f>VLOOKUP(AS1261,dummy_oppeained!B:D,3,0)</f>
        <v>hindeline arvestus (eristav hindamine)</v>
      </c>
      <c r="AX1261" s="17">
        <f>VLOOKUP(AR:AR,hinded_abi!A:D,4,0)</f>
        <v>5</v>
      </c>
      <c r="AY1261" s="26" t="str">
        <f t="shared" si="38"/>
        <v xml:space="preserve"> </v>
      </c>
      <c r="AZ1261" s="27">
        <f t="shared" si="39"/>
        <v>0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2" t="str">
        <f>VLOOKUP(AS1262,dummy_oppeained!B:D,3,0)</f>
        <v>hindeline arvestus (eristav hindamine)</v>
      </c>
      <c r="AX1262" s="17">
        <f>VLOOKUP(AR:AR,hinded_abi!A:D,4,0)</f>
        <v>2</v>
      </c>
      <c r="AY1262" s="26" t="str">
        <f t="shared" si="38"/>
        <v xml:space="preserve"> </v>
      </c>
      <c r="AZ1262" s="27">
        <f t="shared" si="39"/>
        <v>0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2" t="str">
        <f>VLOOKUP(AS1263,dummy_oppeained!B:D,3,0)</f>
        <v>hindeline arvestus (eristav hindamine)</v>
      </c>
      <c r="AX1263" s="17">
        <f>VLOOKUP(AR:AR,hinded_abi!A:D,4,0)</f>
        <v>5</v>
      </c>
      <c r="AY1263" s="26" t="str">
        <f t="shared" si="38"/>
        <v xml:space="preserve"> </v>
      </c>
      <c r="AZ1263" s="27">
        <f t="shared" si="39"/>
        <v>0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2" t="str">
        <f>VLOOKUP(AS1264,dummy_oppeained!B:D,3,0)</f>
        <v>hindeline arvestus (eristav hindamine)</v>
      </c>
      <c r="AX1264" s="17">
        <f>VLOOKUP(AR:AR,hinded_abi!A:D,4,0)</f>
        <v>2</v>
      </c>
      <c r="AY1264" s="26" t="str">
        <f t="shared" si="38"/>
        <v xml:space="preserve"> </v>
      </c>
      <c r="AZ1264" s="27">
        <f t="shared" si="39"/>
        <v>0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2" t="str">
        <f>VLOOKUP(AS1265,dummy_oppeained!B:D,3,0)</f>
        <v>arvestus (mitteeristav)</v>
      </c>
      <c r="AX1265" s="17">
        <f>VLOOKUP(AR:AR,hinded_abi!A:D,4,0)</f>
        <v>0</v>
      </c>
      <c r="AY1265" s="26" t="str">
        <f t="shared" si="38"/>
        <v xml:space="preserve"> </v>
      </c>
      <c r="AZ1265" s="27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2" t="str">
        <f>VLOOKUP(AS1266,dummy_oppeained!B:D,3,0)</f>
        <v>hindeline arvestus (eristav hindamine)</v>
      </c>
      <c r="AX1266" s="17">
        <f>VLOOKUP(AR:AR,hinded_abi!A:D,4,0)</f>
        <v>0</v>
      </c>
      <c r="AY1266" s="26" t="str">
        <f t="shared" si="38"/>
        <v xml:space="preserve"> </v>
      </c>
      <c r="AZ1266" s="27">
        <f t="shared" si="39"/>
        <v>0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2" t="str">
        <f>VLOOKUP(AS1267,dummy_oppeained!B:D,3,0)</f>
        <v>hindeline arvestus (eristav hindamine)</v>
      </c>
      <c r="AX1267" s="17">
        <f>VLOOKUP(AR:AR,hinded_abi!A:D,4,0)</f>
        <v>2</v>
      </c>
      <c r="AY1267" s="26" t="str">
        <f t="shared" si="38"/>
        <v xml:space="preserve"> </v>
      </c>
      <c r="AZ1267" s="27">
        <f t="shared" si="39"/>
        <v>0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2" t="str">
        <f>VLOOKUP(AS1268,dummy_oppeained!B:D,3,0)</f>
        <v>arvestus (mitteeristav)</v>
      </c>
      <c r="AX1268" s="17" t="str">
        <f>VLOOKUP(AR:AR,hinded_abi!A:D,4,0)</f>
        <v>NULL</v>
      </c>
      <c r="AY1268" s="26" t="str">
        <f t="shared" si="38"/>
        <v xml:space="preserve"> </v>
      </c>
      <c r="AZ1268" s="27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2" t="str">
        <f>VLOOKUP(AS1269,dummy_oppeained!B:D,3,0)</f>
        <v>arvestus (mitteeristav)</v>
      </c>
      <c r="AX1269" s="17" t="str">
        <f>VLOOKUP(AR:AR,hinded_abi!A:D,4,0)</f>
        <v>NULL</v>
      </c>
      <c r="AY1269" s="26" t="str">
        <f t="shared" si="38"/>
        <v xml:space="preserve"> </v>
      </c>
      <c r="AZ1269" s="27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2" t="str">
        <f>VLOOKUP(AS1270,dummy_oppeained!B:D,3,0)</f>
        <v>arvestus (mitteeristav)</v>
      </c>
      <c r="AX1270" s="17" t="str">
        <f>VLOOKUP(AR:AR,hinded_abi!A:D,4,0)</f>
        <v>NULL</v>
      </c>
      <c r="AY1270" s="26" t="str">
        <f t="shared" si="38"/>
        <v xml:space="preserve"> </v>
      </c>
      <c r="AZ1270" s="27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2" t="str">
        <f>VLOOKUP(AS1271,dummy_oppeained!B:D,3,0)</f>
        <v>eksam (eristav hindamine)</v>
      </c>
      <c r="AX1271" s="17">
        <f>VLOOKUP(AR:AR,hinded_abi!A:D,4,0)</f>
        <v>4</v>
      </c>
      <c r="AY1271" s="26" t="str">
        <f t="shared" si="38"/>
        <v xml:space="preserve"> </v>
      </c>
      <c r="AZ1271" s="27">
        <f t="shared" si="39"/>
        <v>0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2" t="str">
        <f>VLOOKUP(AS1272,dummy_oppeained!B:D,3,0)</f>
        <v>arvestus (mitteeristav)</v>
      </c>
      <c r="AX1272" s="17" t="str">
        <f>VLOOKUP(AR:AR,hinded_abi!A:D,4,0)</f>
        <v>NULL</v>
      </c>
      <c r="AY1272" s="26" t="str">
        <f t="shared" si="38"/>
        <v xml:space="preserve"> </v>
      </c>
      <c r="AZ1272" s="27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2" t="str">
        <f>VLOOKUP(AS1273,dummy_oppeained!B:D,3,0)</f>
        <v>arvestus (mitteeristav)</v>
      </c>
      <c r="AX1273" s="17" t="str">
        <f>VLOOKUP(AR:AR,hinded_abi!A:D,4,0)</f>
        <v>NULL</v>
      </c>
      <c r="AY1273" s="26" t="str">
        <f t="shared" si="38"/>
        <v xml:space="preserve"> </v>
      </c>
      <c r="AZ1273" s="27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2" t="str">
        <f>VLOOKUP(AS1274,dummy_oppeained!B:D,3,0)</f>
        <v>hindeline arvestus (eristav hindamine)</v>
      </c>
      <c r="AX1274" s="17">
        <f>VLOOKUP(AR:AR,hinded_abi!A:D,4,0)</f>
        <v>0</v>
      </c>
      <c r="AY1274" s="26" t="str">
        <f t="shared" si="38"/>
        <v xml:space="preserve"> </v>
      </c>
      <c r="AZ1274" s="27">
        <f t="shared" si="39"/>
        <v>0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2" t="str">
        <f>VLOOKUP(AS1275,dummy_oppeained!B:D,3,0)</f>
        <v>arvestus (mitteeristav)</v>
      </c>
      <c r="AX1275" s="17" t="str">
        <f>VLOOKUP(AR:AR,hinded_abi!A:D,4,0)</f>
        <v>NULL</v>
      </c>
      <c r="AY1275" s="26" t="str">
        <f t="shared" si="38"/>
        <v xml:space="preserve"> </v>
      </c>
      <c r="AZ1275" s="27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2" t="str">
        <f>VLOOKUP(AS1276,dummy_oppeained!B:D,3,0)</f>
        <v>hindeline arvestus (eristav hindamine)</v>
      </c>
      <c r="AX1276" s="17">
        <f>VLOOKUP(AR:AR,hinded_abi!A:D,4,0)</f>
        <v>1</v>
      </c>
      <c r="AY1276" s="26" t="str">
        <f t="shared" si="38"/>
        <v xml:space="preserve"> </v>
      </c>
      <c r="AZ1276" s="27">
        <f t="shared" si="39"/>
        <v>0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2" t="str">
        <f>VLOOKUP(AS1277,dummy_oppeained!B:D,3,0)</f>
        <v>arvestus (mitteeristav)</v>
      </c>
      <c r="AX1277" s="17" t="str">
        <f>VLOOKUP(AR:AR,hinded_abi!A:D,4,0)</f>
        <v>NULL</v>
      </c>
      <c r="AY1277" s="26" t="str">
        <f t="shared" si="38"/>
        <v xml:space="preserve"> </v>
      </c>
      <c r="AZ1277" s="27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2" t="str">
        <f>VLOOKUP(AS1278,dummy_oppeained!B:D,3,0)</f>
        <v>eksam (eristav hindamine)</v>
      </c>
      <c r="AX1278" s="17">
        <f>VLOOKUP(AR:AR,hinded_abi!A:D,4,0)</f>
        <v>0</v>
      </c>
      <c r="AY1278" s="26" t="str">
        <f t="shared" si="38"/>
        <v xml:space="preserve"> </v>
      </c>
      <c r="AZ1278" s="27">
        <f t="shared" si="39"/>
        <v>0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2" t="str">
        <f>VLOOKUP(AS1279,dummy_oppeained!B:D,3,0)</f>
        <v>hindeline arvestus (eristav hindamine)</v>
      </c>
      <c r="AX1279" s="17">
        <f>VLOOKUP(AR:AR,hinded_abi!A:D,4,0)</f>
        <v>4</v>
      </c>
      <c r="AY1279" s="26" t="str">
        <f t="shared" si="38"/>
        <v xml:space="preserve"> </v>
      </c>
      <c r="AZ1279" s="27">
        <f t="shared" si="39"/>
        <v>0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2" t="str">
        <f>VLOOKUP(AS1280,dummy_oppeained!B:D,3,0)</f>
        <v>hindeline arvestus (eristav hindamine)</v>
      </c>
      <c r="AX1280" s="17">
        <f>VLOOKUP(AR:AR,hinded_abi!A:D,4,0)</f>
        <v>3</v>
      </c>
      <c r="AY1280" s="26" t="str">
        <f t="shared" si="38"/>
        <v xml:space="preserve"> </v>
      </c>
      <c r="AZ1280" s="27">
        <f t="shared" si="39"/>
        <v>0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2" t="str">
        <f>VLOOKUP(AS1281,dummy_oppeained!B:D,3,0)</f>
        <v>arvestus (mitteeristav)</v>
      </c>
      <c r="AX1281" s="17" t="str">
        <f>VLOOKUP(AR:AR,hinded_abi!A:D,4,0)</f>
        <v>NULL</v>
      </c>
      <c r="AY1281" s="26" t="str">
        <f t="shared" si="38"/>
        <v xml:space="preserve"> </v>
      </c>
      <c r="AZ1281" s="27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2" t="str">
        <f>VLOOKUP(AS1282,dummy_oppeained!B:D,3,0)</f>
        <v>arvestus (mitteeristav)</v>
      </c>
      <c r="AX1282" s="17" t="str">
        <f>VLOOKUP(AR:AR,hinded_abi!A:D,4,0)</f>
        <v>NULL</v>
      </c>
      <c r="AY1282" s="26" t="str">
        <f t="shared" si="38"/>
        <v xml:space="preserve"> </v>
      </c>
      <c r="AZ1282" s="27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2" t="str">
        <f>VLOOKUP(AS1283,dummy_oppeained!B:D,3,0)</f>
        <v>hindeline arvestus (eristav hindamine)</v>
      </c>
      <c r="AX1283" s="17">
        <f>VLOOKUP(AR:AR,hinded_abi!A:D,4,0)</f>
        <v>5</v>
      </c>
      <c r="AY1283" s="26" t="str">
        <f t="shared" ref="AY1283:AY1346" si="40">IF(AW1283="eristav",AV1283*AX1283," ")</f>
        <v xml:space="preserve"> </v>
      </c>
      <c r="AZ1283" s="27">
        <f t="shared" ref="AZ1283:AZ1346" si="41">IF(AW1283="eristav",AV1283,0)</f>
        <v>0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2" t="str">
        <f>VLOOKUP(AS1284,dummy_oppeained!B:D,3,0)</f>
        <v>hindeline arvestus (eristav hindamine)</v>
      </c>
      <c r="AX1284" s="17">
        <f>VLOOKUP(AR:AR,hinded_abi!A:D,4,0)</f>
        <v>0</v>
      </c>
      <c r="AY1284" s="26" t="str">
        <f t="shared" si="40"/>
        <v xml:space="preserve"> </v>
      </c>
      <c r="AZ1284" s="27">
        <f t="shared" si="41"/>
        <v>0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2" t="str">
        <f>VLOOKUP(AS1285,dummy_oppeained!B:D,3,0)</f>
        <v>hindeline arvestus (eristav hindamine)</v>
      </c>
      <c r="AX1285" s="17">
        <f>VLOOKUP(AR:AR,hinded_abi!A:D,4,0)</f>
        <v>0</v>
      </c>
      <c r="AY1285" s="26" t="str">
        <f t="shared" si="40"/>
        <v xml:space="preserve"> </v>
      </c>
      <c r="AZ1285" s="27">
        <f t="shared" si="41"/>
        <v>0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2" t="str">
        <f>VLOOKUP(AS1286,dummy_oppeained!B:D,3,0)</f>
        <v>arvestus (mitteeristav)</v>
      </c>
      <c r="AX1286" s="17" t="str">
        <f>VLOOKUP(AR:AR,hinded_abi!A:D,4,0)</f>
        <v>NULL</v>
      </c>
      <c r="AY1286" s="26" t="str">
        <f t="shared" si="40"/>
        <v xml:space="preserve"> </v>
      </c>
      <c r="AZ1286" s="27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2" t="str">
        <f>VLOOKUP(AS1287,dummy_oppeained!B:D,3,0)</f>
        <v>arvestus (mitteeristav)</v>
      </c>
      <c r="AX1287" s="17" t="str">
        <f>VLOOKUP(AR:AR,hinded_abi!A:D,4,0)</f>
        <v>NULL</v>
      </c>
      <c r="AY1287" s="26" t="str">
        <f t="shared" si="40"/>
        <v xml:space="preserve"> </v>
      </c>
      <c r="AZ1287" s="27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2" t="str">
        <f>VLOOKUP(AS1288,dummy_oppeained!B:D,3,0)</f>
        <v>arvestus (mitteeristav)</v>
      </c>
      <c r="AX1288" s="17" t="str">
        <f>VLOOKUP(AR:AR,hinded_abi!A:D,4,0)</f>
        <v>NULL</v>
      </c>
      <c r="AY1288" s="26" t="str">
        <f t="shared" si="40"/>
        <v xml:space="preserve"> </v>
      </c>
      <c r="AZ1288" s="27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2" t="str">
        <f>VLOOKUP(AS1289,dummy_oppeained!B:D,3,0)</f>
        <v>arvestus (mitteeristav)</v>
      </c>
      <c r="AX1289" s="17">
        <f>VLOOKUP(AR:AR,hinded_abi!A:D,4,0)</f>
        <v>0</v>
      </c>
      <c r="AY1289" s="26" t="str">
        <f t="shared" si="40"/>
        <v xml:space="preserve"> </v>
      </c>
      <c r="AZ1289" s="27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2" t="str">
        <f>VLOOKUP(AS1290,dummy_oppeained!B:D,3,0)</f>
        <v>hindeline arvestus (eristav hindamine)</v>
      </c>
      <c r="AX1290" s="17">
        <f>VLOOKUP(AR:AR,hinded_abi!A:D,4,0)</f>
        <v>0</v>
      </c>
      <c r="AY1290" s="26" t="str">
        <f t="shared" si="40"/>
        <v xml:space="preserve"> </v>
      </c>
      <c r="AZ1290" s="27">
        <f t="shared" si="41"/>
        <v>0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2" t="str">
        <f>VLOOKUP(AS1291,dummy_oppeained!B:D,3,0)</f>
        <v>hindeline arvestus (eristav hindamine)</v>
      </c>
      <c r="AX1291" s="17">
        <f>VLOOKUP(AR:AR,hinded_abi!A:D,4,0)</f>
        <v>0</v>
      </c>
      <c r="AY1291" s="26" t="str">
        <f t="shared" si="40"/>
        <v xml:space="preserve"> </v>
      </c>
      <c r="AZ1291" s="27">
        <f t="shared" si="41"/>
        <v>0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2" t="str">
        <f>VLOOKUP(AS1292,dummy_oppeained!B:D,3,0)</f>
        <v>eksam (eristav hindamine)</v>
      </c>
      <c r="AX1292" s="17">
        <f>VLOOKUP(AR:AR,hinded_abi!A:D,4,0)</f>
        <v>1</v>
      </c>
      <c r="AY1292" s="26" t="str">
        <f t="shared" si="40"/>
        <v xml:space="preserve"> </v>
      </c>
      <c r="AZ1292" s="27">
        <f t="shared" si="41"/>
        <v>0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2" t="str">
        <f>VLOOKUP(AS1293,dummy_oppeained!B:D,3,0)</f>
        <v>eksam (eristav hindamine)</v>
      </c>
      <c r="AX1293" s="17">
        <f>VLOOKUP(AR:AR,hinded_abi!A:D,4,0)</f>
        <v>2</v>
      </c>
      <c r="AY1293" s="26" t="str">
        <f t="shared" si="40"/>
        <v xml:space="preserve"> </v>
      </c>
      <c r="AZ1293" s="27">
        <f t="shared" si="41"/>
        <v>0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2" t="str">
        <f>VLOOKUP(AS1294,dummy_oppeained!B:D,3,0)</f>
        <v>hindeline arvestus (eristav hindamine)</v>
      </c>
      <c r="AX1294" s="17">
        <f>VLOOKUP(AR:AR,hinded_abi!A:D,4,0)</f>
        <v>2</v>
      </c>
      <c r="AY1294" s="26" t="str">
        <f t="shared" si="40"/>
        <v xml:space="preserve"> </v>
      </c>
      <c r="AZ1294" s="27">
        <f t="shared" si="41"/>
        <v>0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2" t="str">
        <f>VLOOKUP(AS1295,dummy_oppeained!B:D,3,0)</f>
        <v>arvestus (mitteeristav)</v>
      </c>
      <c r="AX1295" s="17" t="str">
        <f>VLOOKUP(AR:AR,hinded_abi!A:D,4,0)</f>
        <v>NULL</v>
      </c>
      <c r="AY1295" s="26" t="str">
        <f t="shared" si="40"/>
        <v xml:space="preserve"> </v>
      </c>
      <c r="AZ1295" s="27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2" t="str">
        <f>VLOOKUP(AS1296,dummy_oppeained!B:D,3,0)</f>
        <v>eksam (eristav hindamine)</v>
      </c>
      <c r="AX1296" s="17">
        <f>VLOOKUP(AR:AR,hinded_abi!A:D,4,0)</f>
        <v>3</v>
      </c>
      <c r="AY1296" s="26" t="str">
        <f t="shared" si="40"/>
        <v xml:space="preserve"> </v>
      </c>
      <c r="AZ1296" s="27">
        <f t="shared" si="41"/>
        <v>0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2" t="str">
        <f>VLOOKUP(AS1297,dummy_oppeained!B:D,3,0)</f>
        <v>eksam (eristav hindamine)</v>
      </c>
      <c r="AX1297" s="17">
        <f>VLOOKUP(AR:AR,hinded_abi!A:D,4,0)</f>
        <v>5</v>
      </c>
      <c r="AY1297" s="26" t="str">
        <f t="shared" si="40"/>
        <v xml:space="preserve"> </v>
      </c>
      <c r="AZ1297" s="27">
        <f t="shared" si="41"/>
        <v>0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2" t="str">
        <f>VLOOKUP(AS1298,dummy_oppeained!B:D,3,0)</f>
        <v>hindeline arvestus (eristav hindamine)</v>
      </c>
      <c r="AX1298" s="17">
        <f>VLOOKUP(AR:AR,hinded_abi!A:D,4,0)</f>
        <v>1</v>
      </c>
      <c r="AY1298" s="26" t="str">
        <f t="shared" si="40"/>
        <v xml:space="preserve"> </v>
      </c>
      <c r="AZ1298" s="27">
        <f t="shared" si="41"/>
        <v>0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2" t="str">
        <f>VLOOKUP(AS1299,dummy_oppeained!B:D,3,0)</f>
        <v>hindeline arvestus (eristav hindamine)</v>
      </c>
      <c r="AX1299" s="17">
        <f>VLOOKUP(AR:AR,hinded_abi!A:D,4,0)</f>
        <v>1</v>
      </c>
      <c r="AY1299" s="26" t="str">
        <f t="shared" si="40"/>
        <v xml:space="preserve"> </v>
      </c>
      <c r="AZ1299" s="27">
        <f t="shared" si="41"/>
        <v>0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2" t="str">
        <f>VLOOKUP(AS1300,dummy_oppeained!B:D,3,0)</f>
        <v>hindeline arvestus (eristav hindamine)</v>
      </c>
      <c r="AX1300" s="17">
        <f>VLOOKUP(AR:AR,hinded_abi!A:D,4,0)</f>
        <v>1</v>
      </c>
      <c r="AY1300" s="26" t="str">
        <f t="shared" si="40"/>
        <v xml:space="preserve"> </v>
      </c>
      <c r="AZ1300" s="27">
        <f t="shared" si="41"/>
        <v>0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2" t="str">
        <f>VLOOKUP(AS1301,dummy_oppeained!B:D,3,0)</f>
        <v>arvestus (mitteeristav)</v>
      </c>
      <c r="AX1301" s="17" t="str">
        <f>VLOOKUP(AR:AR,hinded_abi!A:D,4,0)</f>
        <v>NULL</v>
      </c>
      <c r="AY1301" s="26" t="str">
        <f t="shared" si="40"/>
        <v xml:space="preserve"> </v>
      </c>
      <c r="AZ1301" s="27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2" t="str">
        <f>VLOOKUP(AS1302,dummy_oppeained!B:D,3,0)</f>
        <v>eksam (eristav hindamine)</v>
      </c>
      <c r="AX1302" s="17">
        <f>VLOOKUP(AR:AR,hinded_abi!A:D,4,0)</f>
        <v>1</v>
      </c>
      <c r="AY1302" s="26" t="str">
        <f t="shared" si="40"/>
        <v xml:space="preserve"> </v>
      </c>
      <c r="AZ1302" s="27">
        <f t="shared" si="41"/>
        <v>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2" t="str">
        <f>VLOOKUP(AS1303,dummy_oppeained!B:D,3,0)</f>
        <v>arvestus (mitteeristav)</v>
      </c>
      <c r="AX1303" s="17" t="str">
        <f>VLOOKUP(AR:AR,hinded_abi!A:D,4,0)</f>
        <v>NULL</v>
      </c>
      <c r="AY1303" s="26" t="str">
        <f t="shared" si="40"/>
        <v xml:space="preserve"> </v>
      </c>
      <c r="AZ1303" s="27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2" t="str">
        <f>VLOOKUP(AS1304,dummy_oppeained!B:D,3,0)</f>
        <v>hindeline arvestus (eristav hindamine)</v>
      </c>
      <c r="AX1304" s="17">
        <f>VLOOKUP(AR:AR,hinded_abi!A:D,4,0)</f>
        <v>4</v>
      </c>
      <c r="AY1304" s="26" t="str">
        <f t="shared" si="40"/>
        <v xml:space="preserve"> </v>
      </c>
      <c r="AZ1304" s="27">
        <f t="shared" si="41"/>
        <v>0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2" t="str">
        <f>VLOOKUP(AS1305,dummy_oppeained!B:D,3,0)</f>
        <v>hindeline arvestus (eristav hindamine)</v>
      </c>
      <c r="AX1305" s="17">
        <f>VLOOKUP(AR:AR,hinded_abi!A:D,4,0)</f>
        <v>0</v>
      </c>
      <c r="AY1305" s="26" t="str">
        <f t="shared" si="40"/>
        <v xml:space="preserve"> </v>
      </c>
      <c r="AZ1305" s="27">
        <f t="shared" si="41"/>
        <v>0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2" t="str">
        <f>VLOOKUP(AS1306,dummy_oppeained!B:D,3,0)</f>
        <v>hindeline arvestus (eristav hindamine)</v>
      </c>
      <c r="AX1306" s="17">
        <f>VLOOKUP(AR:AR,hinded_abi!A:D,4,0)</f>
        <v>2</v>
      </c>
      <c r="AY1306" s="26" t="str">
        <f t="shared" si="40"/>
        <v xml:space="preserve"> </v>
      </c>
      <c r="AZ1306" s="27">
        <f t="shared" si="41"/>
        <v>0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2" t="str">
        <f>VLOOKUP(AS1307,dummy_oppeained!B:D,3,0)</f>
        <v>arvestus (mitteeristav)</v>
      </c>
      <c r="AX1307" s="17" t="str">
        <f>VLOOKUP(AR:AR,hinded_abi!A:D,4,0)</f>
        <v>NULL</v>
      </c>
      <c r="AY1307" s="26" t="str">
        <f t="shared" si="40"/>
        <v xml:space="preserve"> </v>
      </c>
      <c r="AZ1307" s="27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2" t="str">
        <f>VLOOKUP(AS1308,dummy_oppeained!B:D,3,0)</f>
        <v>arvestus (mitteeristav)</v>
      </c>
      <c r="AX1308" s="17" t="str">
        <f>VLOOKUP(AR:AR,hinded_abi!A:D,4,0)</f>
        <v>NULL</v>
      </c>
      <c r="AY1308" s="26" t="str">
        <f t="shared" si="40"/>
        <v xml:space="preserve"> </v>
      </c>
      <c r="AZ1308" s="27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2" t="str">
        <f>VLOOKUP(AS1309,dummy_oppeained!B:D,3,0)</f>
        <v>arvestus (mitteeristav)</v>
      </c>
      <c r="AX1309" s="17" t="str">
        <f>VLOOKUP(AR:AR,hinded_abi!A:D,4,0)</f>
        <v>NULL</v>
      </c>
      <c r="AY1309" s="26" t="str">
        <f t="shared" si="40"/>
        <v xml:space="preserve"> </v>
      </c>
      <c r="AZ1309" s="27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0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2" t="str">
        <f>VLOOKUP(AS1310,dummy_oppeained!B:D,3,0)</f>
        <v>arvestus (mitteeristav)</v>
      </c>
      <c r="AX1310" s="17" t="str">
        <f>VLOOKUP(AR:AR,hinded_abi!A:D,4,0)</f>
        <v>NULL</v>
      </c>
      <c r="AY1310" s="26" t="str">
        <f t="shared" si="40"/>
        <v xml:space="preserve"> </v>
      </c>
      <c r="AZ1310" s="27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0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2" t="str">
        <f>VLOOKUP(AS1311,dummy_oppeained!B:D,3,0)</f>
        <v>arvestus (mitteeristav)</v>
      </c>
      <c r="AX1311" s="17">
        <f>VLOOKUP(AR:AR,hinded_abi!A:D,4,0)</f>
        <v>0</v>
      </c>
      <c r="AY1311" s="26" t="str">
        <f t="shared" si="40"/>
        <v xml:space="preserve"> </v>
      </c>
      <c r="AZ1311" s="27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0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2" t="str">
        <f>VLOOKUP(AS1312,dummy_oppeained!B:D,3,0)</f>
        <v>hindeline arvestus (eristav hindamine)</v>
      </c>
      <c r="AX1312" s="17">
        <f>VLOOKUP(AR:AR,hinded_abi!A:D,4,0)</f>
        <v>0</v>
      </c>
      <c r="AY1312" s="26" t="str">
        <f t="shared" si="40"/>
        <v xml:space="preserve"> </v>
      </c>
      <c r="AZ1312" s="27">
        <f t="shared" si="41"/>
        <v>0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0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2" t="str">
        <f>VLOOKUP(AS1313,dummy_oppeained!B:D,3,0)</f>
        <v>hindeline arvestus (eristav hindamine)</v>
      </c>
      <c r="AX1313" s="17">
        <f>VLOOKUP(AR:AR,hinded_abi!A:D,4,0)</f>
        <v>4</v>
      </c>
      <c r="AY1313" s="26" t="str">
        <f t="shared" si="40"/>
        <v xml:space="preserve"> </v>
      </c>
      <c r="AZ1313" s="27">
        <f t="shared" si="41"/>
        <v>0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0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2" t="str">
        <f>VLOOKUP(AS1314,dummy_oppeained!B:D,3,0)</f>
        <v>hindeline arvestus (eristav hindamine)</v>
      </c>
      <c r="AX1314" s="17">
        <f>VLOOKUP(AR:AR,hinded_abi!A:D,4,0)</f>
        <v>5</v>
      </c>
      <c r="AY1314" s="26" t="str">
        <f t="shared" si="40"/>
        <v xml:space="preserve"> </v>
      </c>
      <c r="AZ1314" s="27">
        <f t="shared" si="41"/>
        <v>0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0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2" t="str">
        <f>VLOOKUP(AS1315,dummy_oppeained!B:D,3,0)</f>
        <v>eksam (eristav hindamine)</v>
      </c>
      <c r="AX1315" s="17">
        <f>VLOOKUP(AR:AR,hinded_abi!A:D,4,0)</f>
        <v>5</v>
      </c>
      <c r="AY1315" s="26" t="str">
        <f t="shared" si="40"/>
        <v xml:space="preserve"> </v>
      </c>
      <c r="AZ1315" s="27">
        <f t="shared" si="41"/>
        <v>0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0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2" t="str">
        <f>VLOOKUP(AS1316,dummy_oppeained!B:D,3,0)</f>
        <v>hindeline arvestus (eristav hindamine)</v>
      </c>
      <c r="AX1316" s="17">
        <f>VLOOKUP(AR:AR,hinded_abi!A:D,4,0)</f>
        <v>3</v>
      </c>
      <c r="AY1316" s="26" t="str">
        <f t="shared" si="40"/>
        <v xml:space="preserve"> </v>
      </c>
      <c r="AZ1316" s="27">
        <f t="shared" si="41"/>
        <v>0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0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2" t="str">
        <f>VLOOKUP(AS1317,dummy_oppeained!B:D,3,0)</f>
        <v>hindeline arvestus (eristav hindamine)</v>
      </c>
      <c r="AX1317" s="17">
        <f>VLOOKUP(AR:AR,hinded_abi!A:D,4,0)</f>
        <v>4</v>
      </c>
      <c r="AY1317" s="26" t="str">
        <f t="shared" si="40"/>
        <v xml:space="preserve"> </v>
      </c>
      <c r="AZ1317" s="27">
        <f t="shared" si="41"/>
        <v>0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0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2" t="str">
        <f>VLOOKUP(AS1318,dummy_oppeained!B:D,3,0)</f>
        <v>hindeline arvestus (eristav hindamine)</v>
      </c>
      <c r="AX1318" s="17">
        <f>VLOOKUP(AR:AR,hinded_abi!A:D,4,0)</f>
        <v>1</v>
      </c>
      <c r="AY1318" s="26" t="str">
        <f t="shared" si="40"/>
        <v xml:space="preserve"> </v>
      </c>
      <c r="AZ1318" s="27">
        <f t="shared" si="41"/>
        <v>0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0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2" t="str">
        <f>VLOOKUP(AS1319,dummy_oppeained!B:D,3,0)</f>
        <v>eksam (eristav hindamine)</v>
      </c>
      <c r="AX1319" s="17">
        <f>VLOOKUP(AR:AR,hinded_abi!A:D,4,0)</f>
        <v>5</v>
      </c>
      <c r="AY1319" s="26" t="str">
        <f t="shared" si="40"/>
        <v xml:space="preserve"> </v>
      </c>
      <c r="AZ1319" s="27">
        <f t="shared" si="41"/>
        <v>0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0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2" t="str">
        <f>VLOOKUP(AS1320,dummy_oppeained!B:D,3,0)</f>
        <v>eksam (eristav hindamine)</v>
      </c>
      <c r="AX1320" s="17">
        <f>VLOOKUP(AR:AR,hinded_abi!A:D,4,0)</f>
        <v>1</v>
      </c>
      <c r="AY1320" s="26" t="str">
        <f t="shared" si="40"/>
        <v xml:space="preserve"> </v>
      </c>
      <c r="AZ1320" s="27">
        <f t="shared" si="41"/>
        <v>0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0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2" t="str">
        <f>VLOOKUP(AS1321,dummy_oppeained!B:D,3,0)</f>
        <v>arvestus (mitteeristav)</v>
      </c>
      <c r="AX1321" s="17" t="str">
        <f>VLOOKUP(AR:AR,hinded_abi!A:D,4,0)</f>
        <v>NULL</v>
      </c>
      <c r="AY1321" s="26" t="str">
        <f t="shared" si="40"/>
        <v xml:space="preserve"> </v>
      </c>
      <c r="AZ1321" s="27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0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2" t="str">
        <f>VLOOKUP(AS1322,dummy_oppeained!B:D,3,0)</f>
        <v>arvestus (mitteeristav)</v>
      </c>
      <c r="AX1322" s="17" t="str">
        <f>VLOOKUP(AR:AR,hinded_abi!A:D,4,0)</f>
        <v>NULL</v>
      </c>
      <c r="AY1322" s="26" t="str">
        <f t="shared" si="40"/>
        <v xml:space="preserve"> </v>
      </c>
      <c r="AZ1322" s="27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0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2" t="str">
        <f>VLOOKUP(AS1323,dummy_oppeained!B:D,3,0)</f>
        <v>hindeline arvestus (eristav hindamine)</v>
      </c>
      <c r="AX1323" s="17">
        <f>VLOOKUP(AR:AR,hinded_abi!A:D,4,0)</f>
        <v>3</v>
      </c>
      <c r="AY1323" s="26" t="str">
        <f t="shared" si="40"/>
        <v xml:space="preserve"> </v>
      </c>
      <c r="AZ1323" s="27">
        <f t="shared" si="41"/>
        <v>0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0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2" t="str">
        <f>VLOOKUP(AS1324,dummy_oppeained!B:D,3,0)</f>
        <v>hindeline arvestus (eristav hindamine)</v>
      </c>
      <c r="AX1324" s="17">
        <f>VLOOKUP(AR:AR,hinded_abi!A:D,4,0)</f>
        <v>0</v>
      </c>
      <c r="AY1324" s="26" t="str">
        <f t="shared" si="40"/>
        <v xml:space="preserve"> </v>
      </c>
      <c r="AZ1324" s="27">
        <f t="shared" si="41"/>
        <v>0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0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2" t="str">
        <f>VLOOKUP(AS1325,dummy_oppeained!B:D,3,0)</f>
        <v>arvestus (mitteeristav)</v>
      </c>
      <c r="AX1325" s="17" t="str">
        <f>VLOOKUP(AR:AR,hinded_abi!A:D,4,0)</f>
        <v>NULL</v>
      </c>
      <c r="AY1325" s="26" t="str">
        <f t="shared" si="40"/>
        <v xml:space="preserve"> </v>
      </c>
      <c r="AZ1325" s="27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0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2" t="str">
        <f>VLOOKUP(AS1326,dummy_oppeained!B:D,3,0)</f>
        <v>eksam (eristav hindamine)</v>
      </c>
      <c r="AX1326" s="17">
        <f>VLOOKUP(AR:AR,hinded_abi!A:D,4,0)</f>
        <v>5</v>
      </c>
      <c r="AY1326" s="26" t="str">
        <f t="shared" si="40"/>
        <v xml:space="preserve"> </v>
      </c>
      <c r="AZ1326" s="27">
        <f t="shared" si="41"/>
        <v>0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0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2" t="str">
        <f>VLOOKUP(AS1327,dummy_oppeained!B:D,3,0)</f>
        <v>hindeline arvestus (eristav hindamine)</v>
      </c>
      <c r="AX1327" s="17">
        <f>VLOOKUP(AR:AR,hinded_abi!A:D,4,0)</f>
        <v>3</v>
      </c>
      <c r="AY1327" s="26" t="str">
        <f t="shared" si="40"/>
        <v xml:space="preserve"> </v>
      </c>
      <c r="AZ1327" s="27">
        <f t="shared" si="41"/>
        <v>0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0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2" t="str">
        <f>VLOOKUP(AS1328,dummy_oppeained!B:D,3,0)</f>
        <v>hindeline arvestus (eristav hindamine)</v>
      </c>
      <c r="AX1328" s="17">
        <f>VLOOKUP(AR:AR,hinded_abi!A:D,4,0)</f>
        <v>5</v>
      </c>
      <c r="AY1328" s="26" t="str">
        <f t="shared" si="40"/>
        <v xml:space="preserve"> </v>
      </c>
      <c r="AZ1328" s="27">
        <f t="shared" si="41"/>
        <v>0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0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2" t="str">
        <f>VLOOKUP(AS1329,dummy_oppeained!B:D,3,0)</f>
        <v>arvestus (mitteeristav)</v>
      </c>
      <c r="AX1329" s="17" t="str">
        <f>VLOOKUP(AR:AR,hinded_abi!A:D,4,0)</f>
        <v>NULL</v>
      </c>
      <c r="AY1329" s="26" t="str">
        <f t="shared" si="40"/>
        <v xml:space="preserve"> </v>
      </c>
      <c r="AZ1329" s="27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0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2" t="str">
        <f>VLOOKUP(AS1330,dummy_oppeained!B:D,3,0)</f>
        <v>eksam (eristav hindamine)</v>
      </c>
      <c r="AX1330" s="17">
        <f>VLOOKUP(AR:AR,hinded_abi!A:D,4,0)</f>
        <v>0</v>
      </c>
      <c r="AY1330" s="26" t="str">
        <f t="shared" si="40"/>
        <v xml:space="preserve"> </v>
      </c>
      <c r="AZ1330" s="27">
        <f t="shared" si="41"/>
        <v>0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0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2" t="str">
        <f>VLOOKUP(AS1331,dummy_oppeained!B:D,3,0)</f>
        <v>arvestus (mitteeristav)</v>
      </c>
      <c r="AX1331" s="17" t="str">
        <f>VLOOKUP(AR:AR,hinded_abi!A:D,4,0)</f>
        <v>NULL</v>
      </c>
      <c r="AY1331" s="26" t="str">
        <f t="shared" si="40"/>
        <v xml:space="preserve"> </v>
      </c>
      <c r="AZ1331" s="27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0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2" t="str">
        <f>VLOOKUP(AS1332,dummy_oppeained!B:D,3,0)</f>
        <v>arvestus (mitteeristav)</v>
      </c>
      <c r="AX1332" s="17" t="str">
        <f>VLOOKUP(AR:AR,hinded_abi!A:D,4,0)</f>
        <v>NULL</v>
      </c>
      <c r="AY1332" s="26" t="str">
        <f t="shared" si="40"/>
        <v xml:space="preserve"> </v>
      </c>
      <c r="AZ1332" s="27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0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2" t="str">
        <f>VLOOKUP(AS1333,dummy_oppeained!B:D,3,0)</f>
        <v>hindeline arvestus (eristav hindamine)</v>
      </c>
      <c r="AX1333" s="17">
        <f>VLOOKUP(AR:AR,hinded_abi!A:D,4,0)</f>
        <v>4</v>
      </c>
      <c r="AY1333" s="26" t="str">
        <f t="shared" si="40"/>
        <v xml:space="preserve"> </v>
      </c>
      <c r="AZ1333" s="27">
        <f t="shared" si="41"/>
        <v>0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0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2" t="str">
        <f>VLOOKUP(AS1334,dummy_oppeained!B:D,3,0)</f>
        <v>arvestus (mitteeristav)</v>
      </c>
      <c r="AX1334" s="17">
        <f>VLOOKUP(AR:AR,hinded_abi!A:D,4,0)</f>
        <v>0</v>
      </c>
      <c r="AY1334" s="26" t="str">
        <f t="shared" si="40"/>
        <v xml:space="preserve"> </v>
      </c>
      <c r="AZ1334" s="27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0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2" t="str">
        <f>VLOOKUP(AS1335,dummy_oppeained!B:D,3,0)</f>
        <v>arvestus (mitteeristav)</v>
      </c>
      <c r="AX1335" s="17" t="str">
        <f>VLOOKUP(AR:AR,hinded_abi!A:D,4,0)</f>
        <v>NULL</v>
      </c>
      <c r="AY1335" s="26" t="str">
        <f t="shared" si="40"/>
        <v xml:space="preserve"> </v>
      </c>
      <c r="AZ1335" s="27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0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2" t="str">
        <f>VLOOKUP(AS1336,dummy_oppeained!B:D,3,0)</f>
        <v>hindeline arvestus (eristav hindamine)</v>
      </c>
      <c r="AX1336" s="17">
        <f>VLOOKUP(AR:AR,hinded_abi!A:D,4,0)</f>
        <v>0</v>
      </c>
      <c r="AY1336" s="26" t="str">
        <f t="shared" si="40"/>
        <v xml:space="preserve"> </v>
      </c>
      <c r="AZ1336" s="27">
        <f t="shared" si="41"/>
        <v>0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0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2" t="str">
        <f>VLOOKUP(AS1337,dummy_oppeained!B:D,3,0)</f>
        <v>arvestus (mitteeristav)</v>
      </c>
      <c r="AX1337" s="17" t="str">
        <f>VLOOKUP(AR:AR,hinded_abi!A:D,4,0)</f>
        <v>NULL</v>
      </c>
      <c r="AY1337" s="26" t="str">
        <f t="shared" si="40"/>
        <v xml:space="preserve"> </v>
      </c>
      <c r="AZ1337" s="27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0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2" t="str">
        <f>VLOOKUP(AS1338,dummy_oppeained!B:D,3,0)</f>
        <v>hindeline arvestus (eristav hindamine)</v>
      </c>
      <c r="AX1338" s="17">
        <f>VLOOKUP(AR:AR,hinded_abi!A:D,4,0)</f>
        <v>0</v>
      </c>
      <c r="AY1338" s="26" t="str">
        <f t="shared" si="40"/>
        <v xml:space="preserve"> </v>
      </c>
      <c r="AZ1338" s="27">
        <f t="shared" si="41"/>
        <v>0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0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2" t="str">
        <f>VLOOKUP(AS1339,dummy_oppeained!B:D,3,0)</f>
        <v>eksam (eristav hindamine)</v>
      </c>
      <c r="AX1339" s="17">
        <f>VLOOKUP(AR:AR,hinded_abi!A:D,4,0)</f>
        <v>4</v>
      </c>
      <c r="AY1339" s="26" t="str">
        <f t="shared" si="40"/>
        <v xml:space="preserve"> </v>
      </c>
      <c r="AZ1339" s="27">
        <f t="shared" si="41"/>
        <v>0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0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2" t="str">
        <f>VLOOKUP(AS1340,dummy_oppeained!B:D,3,0)</f>
        <v>hindeline arvestus (eristav hindamine)</v>
      </c>
      <c r="AX1340" s="17">
        <f>VLOOKUP(AR:AR,hinded_abi!A:D,4,0)</f>
        <v>0</v>
      </c>
      <c r="AY1340" s="26" t="str">
        <f t="shared" si="40"/>
        <v xml:space="preserve"> </v>
      </c>
      <c r="AZ1340" s="27">
        <f t="shared" si="41"/>
        <v>0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0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2" t="str">
        <f>VLOOKUP(AS1341,dummy_oppeained!B:D,3,0)</f>
        <v>hindeline arvestus (eristav hindamine)</v>
      </c>
      <c r="AX1341" s="17">
        <f>VLOOKUP(AR:AR,hinded_abi!A:D,4,0)</f>
        <v>2</v>
      </c>
      <c r="AY1341" s="26" t="str">
        <f t="shared" si="40"/>
        <v xml:space="preserve"> </v>
      </c>
      <c r="AZ1341" s="27">
        <f t="shared" si="41"/>
        <v>0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0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2" t="str">
        <f>VLOOKUP(AS1342,dummy_oppeained!B:D,3,0)</f>
        <v>hindeline arvestus (eristav hindamine)</v>
      </c>
      <c r="AX1342" s="17">
        <f>VLOOKUP(AR:AR,hinded_abi!A:D,4,0)</f>
        <v>0</v>
      </c>
      <c r="AY1342" s="26" t="str">
        <f t="shared" si="40"/>
        <v xml:space="preserve"> </v>
      </c>
      <c r="AZ1342" s="27">
        <f t="shared" si="41"/>
        <v>0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2" t="str">
        <f>VLOOKUP(AS1343,dummy_oppeained!B:D,3,0)</f>
        <v>eksam (eristav hindamine)</v>
      </c>
      <c r="AX1343" s="17">
        <f>VLOOKUP(AR:AR,hinded_abi!A:D,4,0)</f>
        <v>0</v>
      </c>
      <c r="AY1343" s="26" t="str">
        <f t="shared" si="40"/>
        <v xml:space="preserve"> </v>
      </c>
      <c r="AZ1343" s="27">
        <f t="shared" si="41"/>
        <v>0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2" t="str">
        <f>VLOOKUP(AS1344,dummy_oppeained!B:D,3,0)</f>
        <v>hindeline arvestus (eristav hindamine)</v>
      </c>
      <c r="AX1344" s="17">
        <f>VLOOKUP(AR:AR,hinded_abi!A:D,4,0)</f>
        <v>1</v>
      </c>
      <c r="AY1344" s="26" t="str">
        <f t="shared" si="40"/>
        <v xml:space="preserve"> </v>
      </c>
      <c r="AZ1344" s="27">
        <f t="shared" si="41"/>
        <v>0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2" t="str">
        <f>VLOOKUP(AS1345,dummy_oppeained!B:D,3,0)</f>
        <v>hindeline arvestus (eristav hindamine)</v>
      </c>
      <c r="AX1345" s="17">
        <f>VLOOKUP(AR:AR,hinded_abi!A:D,4,0)</f>
        <v>0</v>
      </c>
      <c r="AY1345" s="26" t="str">
        <f t="shared" si="40"/>
        <v xml:space="preserve"> </v>
      </c>
      <c r="AZ1345" s="27">
        <f t="shared" si="41"/>
        <v>0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2" t="str">
        <f>VLOOKUP(AS1346,dummy_oppeained!B:D,3,0)</f>
        <v>hindeline arvestus (eristav hindamine)</v>
      </c>
      <c r="AX1346" s="17">
        <f>VLOOKUP(AR:AR,hinded_abi!A:D,4,0)</f>
        <v>0</v>
      </c>
      <c r="AY1346" s="26" t="str">
        <f t="shared" si="40"/>
        <v xml:space="preserve"> </v>
      </c>
      <c r="AZ1346" s="27">
        <f t="shared" si="41"/>
        <v>0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2" t="str">
        <f>VLOOKUP(AS1347,dummy_oppeained!B:D,3,0)</f>
        <v>hindeline arvestus (eristav hindamine)</v>
      </c>
      <c r="AX1347" s="17">
        <f>VLOOKUP(AR:AR,hinded_abi!A:D,4,0)</f>
        <v>0</v>
      </c>
      <c r="AY1347" s="26" t="str">
        <f t="shared" ref="AY1347:AY1410" si="42">IF(AW1347="eristav",AV1347*AX1347," ")</f>
        <v xml:space="preserve"> </v>
      </c>
      <c r="AZ1347" s="27">
        <f t="shared" ref="AZ1347:AZ1410" si="43">IF(AW1347="eristav",AV1347,0)</f>
        <v>0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2" t="str">
        <f>VLOOKUP(AS1348,dummy_oppeained!B:D,3,0)</f>
        <v>hindeline arvestus (eristav hindamine)</v>
      </c>
      <c r="AX1348" s="17">
        <f>VLOOKUP(AR:AR,hinded_abi!A:D,4,0)</f>
        <v>0</v>
      </c>
      <c r="AY1348" s="26" t="str">
        <f t="shared" si="42"/>
        <v xml:space="preserve"> </v>
      </c>
      <c r="AZ1348" s="27">
        <f t="shared" si="43"/>
        <v>0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2" t="str">
        <f>VLOOKUP(AS1349,dummy_oppeained!B:D,3,0)</f>
        <v>arvestus (mitteeristav)</v>
      </c>
      <c r="AX1349" s="17" t="str">
        <f>VLOOKUP(AR:AR,hinded_abi!A:D,4,0)</f>
        <v>NULL</v>
      </c>
      <c r="AY1349" s="26" t="str">
        <f t="shared" si="42"/>
        <v xml:space="preserve"> </v>
      </c>
      <c r="AZ1349" s="27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2" t="str">
        <f>VLOOKUP(AS1350,dummy_oppeained!B:D,3,0)</f>
        <v>hindeline arvestus (eristav hindamine)</v>
      </c>
      <c r="AX1350" s="17">
        <f>VLOOKUP(AR:AR,hinded_abi!A:D,4,0)</f>
        <v>3</v>
      </c>
      <c r="AY1350" s="26" t="str">
        <f t="shared" si="42"/>
        <v xml:space="preserve"> </v>
      </c>
      <c r="AZ1350" s="27">
        <f t="shared" si="43"/>
        <v>0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2" t="str">
        <f>VLOOKUP(AS1351,dummy_oppeained!B:D,3,0)</f>
        <v>arvestus (mitteeristav)</v>
      </c>
      <c r="AX1351" s="17" t="str">
        <f>VLOOKUP(AR:AR,hinded_abi!A:D,4,0)</f>
        <v>NULL</v>
      </c>
      <c r="AY1351" s="26" t="str">
        <f t="shared" si="42"/>
        <v xml:space="preserve"> </v>
      </c>
      <c r="AZ1351" s="27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2" t="str">
        <f>VLOOKUP(AS1352,dummy_oppeained!B:D,3,0)</f>
        <v>arvestus (mitteeristav)</v>
      </c>
      <c r="AX1352" s="17">
        <f>VLOOKUP(AR:AR,hinded_abi!A:D,4,0)</f>
        <v>0</v>
      </c>
      <c r="AY1352" s="26" t="str">
        <f t="shared" si="42"/>
        <v xml:space="preserve"> </v>
      </c>
      <c r="AZ1352" s="27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2" t="str">
        <f>VLOOKUP(AS1353,dummy_oppeained!B:D,3,0)</f>
        <v>arvestus (mitteeristav)</v>
      </c>
      <c r="AX1353" s="17" t="str">
        <f>VLOOKUP(AR:AR,hinded_abi!A:D,4,0)</f>
        <v>NULL</v>
      </c>
      <c r="AY1353" s="26" t="str">
        <f t="shared" si="42"/>
        <v xml:space="preserve"> </v>
      </c>
      <c r="AZ1353" s="27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2" t="str">
        <f>VLOOKUP(AS1354,dummy_oppeained!B:D,3,0)</f>
        <v>eksam (eristav hindamine)</v>
      </c>
      <c r="AX1354" s="17">
        <f>VLOOKUP(AR:AR,hinded_abi!A:D,4,0)</f>
        <v>3</v>
      </c>
      <c r="AY1354" s="26" t="str">
        <f t="shared" si="42"/>
        <v xml:space="preserve"> </v>
      </c>
      <c r="AZ1354" s="27">
        <f t="shared" si="43"/>
        <v>0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2" t="str">
        <f>VLOOKUP(AS1355,dummy_oppeained!B:D,3,0)</f>
        <v>arvestus (mitteeristav)</v>
      </c>
      <c r="AX1355" s="17" t="str">
        <f>VLOOKUP(AR:AR,hinded_abi!A:D,4,0)</f>
        <v>NULL</v>
      </c>
      <c r="AY1355" s="26" t="str">
        <f t="shared" si="42"/>
        <v xml:space="preserve"> </v>
      </c>
      <c r="AZ1355" s="27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2" t="str">
        <f>VLOOKUP(AS1356,dummy_oppeained!B:D,3,0)</f>
        <v>hindeline arvestus (eristav hindamine)</v>
      </c>
      <c r="AX1356" s="17">
        <f>VLOOKUP(AR:AR,hinded_abi!A:D,4,0)</f>
        <v>0</v>
      </c>
      <c r="AY1356" s="26" t="str">
        <f t="shared" si="42"/>
        <v xml:space="preserve"> </v>
      </c>
      <c r="AZ1356" s="27">
        <f t="shared" si="43"/>
        <v>0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2" t="str">
        <f>VLOOKUP(AS1357,dummy_oppeained!B:D,3,0)</f>
        <v>arvestus (mitteeristav)</v>
      </c>
      <c r="AX1357" s="17" t="str">
        <f>VLOOKUP(AR:AR,hinded_abi!A:D,4,0)</f>
        <v>NULL</v>
      </c>
      <c r="AY1357" s="26" t="str">
        <f t="shared" si="42"/>
        <v xml:space="preserve"> </v>
      </c>
      <c r="AZ1357" s="27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2" t="str">
        <f>VLOOKUP(AS1358,dummy_oppeained!B:D,3,0)</f>
        <v>eksam (eristav hindamine)</v>
      </c>
      <c r="AX1358" s="17">
        <f>VLOOKUP(AR:AR,hinded_abi!A:D,4,0)</f>
        <v>0</v>
      </c>
      <c r="AY1358" s="26" t="str">
        <f t="shared" si="42"/>
        <v xml:space="preserve"> </v>
      </c>
      <c r="AZ1358" s="27">
        <f t="shared" si="43"/>
        <v>0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2" t="str">
        <f>VLOOKUP(AS1359,dummy_oppeained!B:D,3,0)</f>
        <v>arvestus (mitteeristav)</v>
      </c>
      <c r="AX1359" s="17" t="str">
        <f>VLOOKUP(AR:AR,hinded_abi!A:D,4,0)</f>
        <v>NULL</v>
      </c>
      <c r="AY1359" s="26" t="str">
        <f t="shared" si="42"/>
        <v xml:space="preserve"> </v>
      </c>
      <c r="AZ1359" s="27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2" t="str">
        <f>VLOOKUP(AS1360,dummy_oppeained!B:D,3,0)</f>
        <v>eksam (eristav hindamine)</v>
      </c>
      <c r="AX1360" s="17">
        <f>VLOOKUP(AR:AR,hinded_abi!A:D,4,0)</f>
        <v>1</v>
      </c>
      <c r="AY1360" s="26" t="str">
        <f t="shared" si="42"/>
        <v xml:space="preserve"> </v>
      </c>
      <c r="AZ1360" s="27">
        <f t="shared" si="43"/>
        <v>0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2" t="str">
        <f>VLOOKUP(AS1361,dummy_oppeained!B:D,3,0)</f>
        <v>arvestus (mitteeristav)</v>
      </c>
      <c r="AX1361" s="17">
        <f>VLOOKUP(AR:AR,hinded_abi!A:D,4,0)</f>
        <v>0</v>
      </c>
      <c r="AY1361" s="26" t="str">
        <f t="shared" si="42"/>
        <v xml:space="preserve"> </v>
      </c>
      <c r="AZ1361" s="27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2" t="str">
        <f>VLOOKUP(AS1362,dummy_oppeained!B:D,3,0)</f>
        <v>arvestus (mitteeristav)</v>
      </c>
      <c r="AX1362" s="17" t="str">
        <f>VLOOKUP(AR:AR,hinded_abi!A:D,4,0)</f>
        <v>NULL</v>
      </c>
      <c r="AY1362" s="26" t="str">
        <f t="shared" si="42"/>
        <v xml:space="preserve"> </v>
      </c>
      <c r="AZ1362" s="27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2" t="str">
        <f>VLOOKUP(AS1363,dummy_oppeained!B:D,3,0)</f>
        <v>eksam (eristav hindamine)</v>
      </c>
      <c r="AX1363" s="17">
        <f>VLOOKUP(AR:AR,hinded_abi!A:D,4,0)</f>
        <v>2</v>
      </c>
      <c r="AY1363" s="26" t="str">
        <f t="shared" si="42"/>
        <v xml:space="preserve"> </v>
      </c>
      <c r="AZ1363" s="27">
        <f t="shared" si="43"/>
        <v>0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2" t="str">
        <f>VLOOKUP(AS1364,dummy_oppeained!B:D,3,0)</f>
        <v>eksam (eristav hindamine)</v>
      </c>
      <c r="AX1364" s="17">
        <f>VLOOKUP(AR:AR,hinded_abi!A:D,4,0)</f>
        <v>0</v>
      </c>
      <c r="AY1364" s="26" t="str">
        <f t="shared" si="42"/>
        <v xml:space="preserve"> </v>
      </c>
      <c r="AZ1364" s="27">
        <f t="shared" si="43"/>
        <v>0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2" t="str">
        <f>VLOOKUP(AS1365,dummy_oppeained!B:D,3,0)</f>
        <v>arvestus (mitteeristav)</v>
      </c>
      <c r="AX1365" s="17" t="str">
        <f>VLOOKUP(AR:AR,hinded_abi!A:D,4,0)</f>
        <v>NULL</v>
      </c>
      <c r="AY1365" s="26" t="str">
        <f t="shared" si="42"/>
        <v xml:space="preserve"> </v>
      </c>
      <c r="AZ1365" s="27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2" t="str">
        <f>VLOOKUP(AS1366,dummy_oppeained!B:D,3,0)</f>
        <v>arvestus (mitteeristav)</v>
      </c>
      <c r="AX1366" s="17" t="str">
        <f>VLOOKUP(AR:AR,hinded_abi!A:D,4,0)</f>
        <v>NULL</v>
      </c>
      <c r="AY1366" s="26" t="str">
        <f t="shared" si="42"/>
        <v xml:space="preserve"> </v>
      </c>
      <c r="AZ1366" s="27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2" t="str">
        <f>VLOOKUP(AS1367,dummy_oppeained!B:D,3,0)</f>
        <v>eksam (eristav hindamine)</v>
      </c>
      <c r="AX1367" s="17">
        <f>VLOOKUP(AR:AR,hinded_abi!A:D,4,0)</f>
        <v>3</v>
      </c>
      <c r="AY1367" s="26" t="str">
        <f t="shared" si="42"/>
        <v xml:space="preserve"> </v>
      </c>
      <c r="AZ1367" s="27">
        <f t="shared" si="43"/>
        <v>0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2" t="str">
        <f>VLOOKUP(AS1368,dummy_oppeained!B:D,3,0)</f>
        <v>arvestus (mitteeristav)</v>
      </c>
      <c r="AX1368" s="17" t="str">
        <f>VLOOKUP(AR:AR,hinded_abi!A:D,4,0)</f>
        <v>NULL</v>
      </c>
      <c r="AY1368" s="26" t="str">
        <f t="shared" si="42"/>
        <v xml:space="preserve"> </v>
      </c>
      <c r="AZ1368" s="27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2" t="str">
        <f>VLOOKUP(AS1369,dummy_oppeained!B:D,3,0)</f>
        <v>hindeline arvestus (eristav hindamine)</v>
      </c>
      <c r="AX1369" s="17">
        <f>VLOOKUP(AR:AR,hinded_abi!A:D,4,0)</f>
        <v>2</v>
      </c>
      <c r="AY1369" s="26" t="str">
        <f t="shared" si="42"/>
        <v xml:space="preserve"> </v>
      </c>
      <c r="AZ1369" s="27">
        <f t="shared" si="43"/>
        <v>0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2" t="str">
        <f>VLOOKUP(AS1370,dummy_oppeained!B:D,3,0)</f>
        <v>arvestus (mitteeristav)</v>
      </c>
      <c r="AX1370" s="17" t="str">
        <f>VLOOKUP(AR:AR,hinded_abi!A:D,4,0)</f>
        <v>NULL</v>
      </c>
      <c r="AY1370" s="26" t="str">
        <f t="shared" si="42"/>
        <v xml:space="preserve"> </v>
      </c>
      <c r="AZ1370" s="27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2" t="str">
        <f>VLOOKUP(AS1371,dummy_oppeained!B:D,3,0)</f>
        <v>eksam (eristav hindamine)</v>
      </c>
      <c r="AX1371" s="17">
        <f>VLOOKUP(AR:AR,hinded_abi!A:D,4,0)</f>
        <v>3</v>
      </c>
      <c r="AY1371" s="26" t="str">
        <f t="shared" si="42"/>
        <v xml:space="preserve"> </v>
      </c>
      <c r="AZ1371" s="27">
        <f t="shared" si="43"/>
        <v>0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2" t="str">
        <f>VLOOKUP(AS1372,dummy_oppeained!B:D,3,0)</f>
        <v>hindeline arvestus (eristav hindamine)</v>
      </c>
      <c r="AX1372" s="17">
        <f>VLOOKUP(AR:AR,hinded_abi!A:D,4,0)</f>
        <v>3</v>
      </c>
      <c r="AY1372" s="26" t="str">
        <f t="shared" si="42"/>
        <v xml:space="preserve"> </v>
      </c>
      <c r="AZ1372" s="27">
        <f t="shared" si="43"/>
        <v>0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2" t="str">
        <f>VLOOKUP(AS1373,dummy_oppeained!B:D,3,0)</f>
        <v>hindeline arvestus (eristav hindamine)</v>
      </c>
      <c r="AX1373" s="17">
        <f>VLOOKUP(AR:AR,hinded_abi!A:D,4,0)</f>
        <v>1</v>
      </c>
      <c r="AY1373" s="26" t="str">
        <f t="shared" si="42"/>
        <v xml:space="preserve"> </v>
      </c>
      <c r="AZ1373" s="27">
        <f t="shared" si="43"/>
        <v>0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2" t="str">
        <f>VLOOKUP(AS1374,dummy_oppeained!B:D,3,0)</f>
        <v>hindeline arvestus (eristav hindamine)</v>
      </c>
      <c r="AX1374" s="17">
        <f>VLOOKUP(AR:AR,hinded_abi!A:D,4,0)</f>
        <v>5</v>
      </c>
      <c r="AY1374" s="26" t="str">
        <f t="shared" si="42"/>
        <v xml:space="preserve"> </v>
      </c>
      <c r="AZ1374" s="27">
        <f t="shared" si="43"/>
        <v>0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2" t="str">
        <f>VLOOKUP(AS1375,dummy_oppeained!B:D,3,0)</f>
        <v>eksam (eristav hindamine)</v>
      </c>
      <c r="AX1375" s="17">
        <f>VLOOKUP(AR:AR,hinded_abi!A:D,4,0)</f>
        <v>2</v>
      </c>
      <c r="AY1375" s="26" t="str">
        <f t="shared" si="42"/>
        <v xml:space="preserve"> </v>
      </c>
      <c r="AZ1375" s="27">
        <f t="shared" si="43"/>
        <v>0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2" t="str">
        <f>VLOOKUP(AS1376,dummy_oppeained!B:D,3,0)</f>
        <v>hindeline arvestus (eristav hindamine)</v>
      </c>
      <c r="AX1376" s="17">
        <f>VLOOKUP(AR:AR,hinded_abi!A:D,4,0)</f>
        <v>2</v>
      </c>
      <c r="AY1376" s="26" t="str">
        <f t="shared" si="42"/>
        <v xml:space="preserve"> </v>
      </c>
      <c r="AZ1376" s="27">
        <f t="shared" si="43"/>
        <v>0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2" t="str">
        <f>VLOOKUP(AS1377,dummy_oppeained!B:D,3,0)</f>
        <v>arvestus (mitteeristav)</v>
      </c>
      <c r="AX1377" s="17">
        <f>VLOOKUP(AR:AR,hinded_abi!A:D,4,0)</f>
        <v>0</v>
      </c>
      <c r="AY1377" s="26" t="str">
        <f t="shared" si="42"/>
        <v xml:space="preserve"> </v>
      </c>
      <c r="AZ1377" s="27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2" t="str">
        <f>VLOOKUP(AS1378,dummy_oppeained!B:D,3,0)</f>
        <v>eksam (eristav hindamine)</v>
      </c>
      <c r="AX1378" s="17">
        <f>VLOOKUP(AR:AR,hinded_abi!A:D,4,0)</f>
        <v>0</v>
      </c>
      <c r="AY1378" s="26" t="str">
        <f t="shared" si="42"/>
        <v xml:space="preserve"> </v>
      </c>
      <c r="AZ1378" s="27">
        <f t="shared" si="43"/>
        <v>0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2" t="str">
        <f>VLOOKUP(AS1379,dummy_oppeained!B:D,3,0)</f>
        <v>hindeline arvestus (eristav hindamine)</v>
      </c>
      <c r="AX1379" s="17">
        <f>VLOOKUP(AR:AR,hinded_abi!A:D,4,0)</f>
        <v>3</v>
      </c>
      <c r="AY1379" s="26" t="str">
        <f t="shared" si="42"/>
        <v xml:space="preserve"> </v>
      </c>
      <c r="AZ1379" s="27">
        <f t="shared" si="43"/>
        <v>0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2" t="str">
        <f>VLOOKUP(AS1380,dummy_oppeained!B:D,3,0)</f>
        <v>hindeline arvestus (eristav hindamine)</v>
      </c>
      <c r="AX1380" s="17">
        <f>VLOOKUP(AR:AR,hinded_abi!A:D,4,0)</f>
        <v>1</v>
      </c>
      <c r="AY1380" s="26" t="str">
        <f t="shared" si="42"/>
        <v xml:space="preserve"> </v>
      </c>
      <c r="AZ1380" s="27">
        <f t="shared" si="43"/>
        <v>0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2" t="str">
        <f>VLOOKUP(AS1381,dummy_oppeained!B:D,3,0)</f>
        <v>eksam (eristav hindamine)</v>
      </c>
      <c r="AX1381" s="17">
        <f>VLOOKUP(AR:AR,hinded_abi!A:D,4,0)</f>
        <v>4</v>
      </c>
      <c r="AY1381" s="26" t="str">
        <f t="shared" si="42"/>
        <v xml:space="preserve"> </v>
      </c>
      <c r="AZ1381" s="27">
        <f t="shared" si="43"/>
        <v>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2" t="str">
        <f>VLOOKUP(AS1382,dummy_oppeained!B:D,3,0)</f>
        <v>arvestus (mitteeristav)</v>
      </c>
      <c r="AX1382" s="17" t="str">
        <f>VLOOKUP(AR:AR,hinded_abi!A:D,4,0)</f>
        <v>NULL</v>
      </c>
      <c r="AY1382" s="26" t="str">
        <f t="shared" si="42"/>
        <v xml:space="preserve"> </v>
      </c>
      <c r="AZ1382" s="27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2" t="str">
        <f>VLOOKUP(AS1383,dummy_oppeained!B:D,3,0)</f>
        <v>hindeline arvestus (eristav hindamine)</v>
      </c>
      <c r="AX1383" s="17">
        <f>VLOOKUP(AR:AR,hinded_abi!A:D,4,0)</f>
        <v>0</v>
      </c>
      <c r="AY1383" s="26" t="str">
        <f t="shared" si="42"/>
        <v xml:space="preserve"> </v>
      </c>
      <c r="AZ1383" s="27">
        <f t="shared" si="43"/>
        <v>0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2" t="str">
        <f>VLOOKUP(AS1384,dummy_oppeained!B:D,3,0)</f>
        <v>hindeline arvestus (eristav hindamine)</v>
      </c>
      <c r="AX1384" s="17">
        <f>VLOOKUP(AR:AR,hinded_abi!A:D,4,0)</f>
        <v>1</v>
      </c>
      <c r="AY1384" s="26" t="str">
        <f t="shared" si="42"/>
        <v xml:space="preserve"> </v>
      </c>
      <c r="AZ1384" s="27">
        <f t="shared" si="43"/>
        <v>0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2" t="str">
        <f>VLOOKUP(AS1385,dummy_oppeained!B:D,3,0)</f>
        <v>hindeline arvestus (eristav hindamine)</v>
      </c>
      <c r="AX1385" s="17">
        <f>VLOOKUP(AR:AR,hinded_abi!A:D,4,0)</f>
        <v>5</v>
      </c>
      <c r="AY1385" s="26" t="str">
        <f t="shared" si="42"/>
        <v xml:space="preserve"> </v>
      </c>
      <c r="AZ1385" s="27">
        <f t="shared" si="43"/>
        <v>0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2" t="str">
        <f>VLOOKUP(AS1386,dummy_oppeained!B:D,3,0)</f>
        <v>arvestus (mitteeristav)</v>
      </c>
      <c r="AX1386" s="17" t="str">
        <f>VLOOKUP(AR:AR,hinded_abi!A:D,4,0)</f>
        <v>NULL</v>
      </c>
      <c r="AY1386" s="26" t="str">
        <f t="shared" si="42"/>
        <v xml:space="preserve"> </v>
      </c>
      <c r="AZ1386" s="27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2" t="str">
        <f>VLOOKUP(AS1387,dummy_oppeained!B:D,3,0)</f>
        <v>arvestus (mitteeristav)</v>
      </c>
      <c r="AX1387" s="17" t="str">
        <f>VLOOKUP(AR:AR,hinded_abi!A:D,4,0)</f>
        <v>NULL</v>
      </c>
      <c r="AY1387" s="26" t="str">
        <f t="shared" si="42"/>
        <v xml:space="preserve"> </v>
      </c>
      <c r="AZ1387" s="27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2" t="str">
        <f>VLOOKUP(AS1388,dummy_oppeained!B:D,3,0)</f>
        <v>hindeline arvestus (eristav hindamine)</v>
      </c>
      <c r="AX1388" s="17">
        <f>VLOOKUP(AR:AR,hinded_abi!A:D,4,0)</f>
        <v>2</v>
      </c>
      <c r="AY1388" s="26" t="str">
        <f t="shared" si="42"/>
        <v xml:space="preserve"> </v>
      </c>
      <c r="AZ1388" s="27">
        <f t="shared" si="43"/>
        <v>0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2" t="str">
        <f>VLOOKUP(AS1389,dummy_oppeained!B:D,3,0)</f>
        <v>arvestus (mitteeristav)</v>
      </c>
      <c r="AX1389" s="17" t="str">
        <f>VLOOKUP(AR:AR,hinded_abi!A:D,4,0)</f>
        <v>NULL</v>
      </c>
      <c r="AY1389" s="26" t="str">
        <f t="shared" si="42"/>
        <v xml:space="preserve"> </v>
      </c>
      <c r="AZ1389" s="27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2" t="str">
        <f>VLOOKUP(AS1390,dummy_oppeained!B:D,3,0)</f>
        <v>arvestus (mitteeristav)</v>
      </c>
      <c r="AX1390" s="17" t="str">
        <f>VLOOKUP(AR:AR,hinded_abi!A:D,4,0)</f>
        <v>NULL</v>
      </c>
      <c r="AY1390" s="26" t="str">
        <f t="shared" si="42"/>
        <v xml:space="preserve"> </v>
      </c>
      <c r="AZ1390" s="27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2" t="str">
        <f>VLOOKUP(AS1391,dummy_oppeained!B:D,3,0)</f>
        <v>arvestus (mitteeristav)</v>
      </c>
      <c r="AX1391" s="17" t="str">
        <f>VLOOKUP(AR:AR,hinded_abi!A:D,4,0)</f>
        <v>NULL</v>
      </c>
      <c r="AY1391" s="26" t="str">
        <f t="shared" si="42"/>
        <v xml:space="preserve"> </v>
      </c>
      <c r="AZ1391" s="27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2" t="str">
        <f>VLOOKUP(AS1392,dummy_oppeained!B:D,3,0)</f>
        <v>arvestus (mitteeristav)</v>
      </c>
      <c r="AX1392" s="17" t="str">
        <f>VLOOKUP(AR:AR,hinded_abi!A:D,4,0)</f>
        <v>NULL</v>
      </c>
      <c r="AY1392" s="26" t="str">
        <f t="shared" si="42"/>
        <v xml:space="preserve"> </v>
      </c>
      <c r="AZ1392" s="27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2" t="str">
        <f>VLOOKUP(AS1393,dummy_oppeained!B:D,3,0)</f>
        <v>arvestus (mitteeristav)</v>
      </c>
      <c r="AX1393" s="17" t="str">
        <f>VLOOKUP(AR:AR,hinded_abi!A:D,4,0)</f>
        <v>NULL</v>
      </c>
      <c r="AY1393" s="26" t="str">
        <f t="shared" si="42"/>
        <v xml:space="preserve"> </v>
      </c>
      <c r="AZ1393" s="27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2" t="str">
        <f>VLOOKUP(AS1394,dummy_oppeained!B:D,3,0)</f>
        <v>eksam (eristav hindamine)</v>
      </c>
      <c r="AX1394" s="17">
        <f>VLOOKUP(AR:AR,hinded_abi!A:D,4,0)</f>
        <v>2</v>
      </c>
      <c r="AY1394" s="26" t="str">
        <f t="shared" si="42"/>
        <v xml:space="preserve"> </v>
      </c>
      <c r="AZ1394" s="27">
        <f t="shared" si="43"/>
        <v>0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0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2" t="str">
        <f>VLOOKUP(AS1395,dummy_oppeained!B:D,3,0)</f>
        <v>eksam (eristav hindamine)</v>
      </c>
      <c r="AX1395" s="17">
        <f>VLOOKUP(AR:AR,hinded_abi!A:D,4,0)</f>
        <v>2</v>
      </c>
      <c r="AY1395" s="26" t="str">
        <f t="shared" si="42"/>
        <v xml:space="preserve"> </v>
      </c>
      <c r="AZ1395" s="27">
        <f t="shared" si="43"/>
        <v>0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0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2" t="str">
        <f>VLOOKUP(AS1396,dummy_oppeained!B:D,3,0)</f>
        <v>eksam (eristav hindamine)</v>
      </c>
      <c r="AX1396" s="17">
        <f>VLOOKUP(AR:AR,hinded_abi!A:D,4,0)</f>
        <v>0</v>
      </c>
      <c r="AY1396" s="26" t="str">
        <f t="shared" si="42"/>
        <v xml:space="preserve"> </v>
      </c>
      <c r="AZ1396" s="27">
        <f t="shared" si="43"/>
        <v>0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0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2" t="str">
        <f>VLOOKUP(AS1397,dummy_oppeained!B:D,3,0)</f>
        <v>arvestus (mitteeristav)</v>
      </c>
      <c r="AX1397" s="17" t="str">
        <f>VLOOKUP(AR:AR,hinded_abi!A:D,4,0)</f>
        <v>NULL</v>
      </c>
      <c r="AY1397" s="26" t="str">
        <f t="shared" si="42"/>
        <v xml:space="preserve"> </v>
      </c>
      <c r="AZ1397" s="27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0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2" t="str">
        <f>VLOOKUP(AS1398,dummy_oppeained!B:D,3,0)</f>
        <v>hindeline arvestus (eristav hindamine)</v>
      </c>
      <c r="AX1398" s="17">
        <f>VLOOKUP(AR:AR,hinded_abi!A:D,4,0)</f>
        <v>1</v>
      </c>
      <c r="AY1398" s="26" t="str">
        <f t="shared" si="42"/>
        <v xml:space="preserve"> </v>
      </c>
      <c r="AZ1398" s="27">
        <f t="shared" si="43"/>
        <v>0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0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2" t="str">
        <f>VLOOKUP(AS1399,dummy_oppeained!B:D,3,0)</f>
        <v>arvestus (mitteeristav)</v>
      </c>
      <c r="AX1399" s="17" t="str">
        <f>VLOOKUP(AR:AR,hinded_abi!A:D,4,0)</f>
        <v>NULL</v>
      </c>
      <c r="AY1399" s="26" t="str">
        <f t="shared" si="42"/>
        <v xml:space="preserve"> </v>
      </c>
      <c r="AZ1399" s="27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0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2" t="str">
        <f>VLOOKUP(AS1400,dummy_oppeained!B:D,3,0)</f>
        <v>hindeline arvestus (eristav hindamine)</v>
      </c>
      <c r="AX1400" s="17">
        <f>VLOOKUP(AR:AR,hinded_abi!A:D,4,0)</f>
        <v>4</v>
      </c>
      <c r="AY1400" s="26" t="str">
        <f t="shared" si="42"/>
        <v xml:space="preserve"> </v>
      </c>
      <c r="AZ1400" s="27">
        <f t="shared" si="43"/>
        <v>0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0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2" t="str">
        <f>VLOOKUP(AS1401,dummy_oppeained!B:D,3,0)</f>
        <v>arvestus (mitteeristav)</v>
      </c>
      <c r="AX1401" s="17" t="str">
        <f>VLOOKUP(AR:AR,hinded_abi!A:D,4,0)</f>
        <v>NULL</v>
      </c>
      <c r="AY1401" s="26" t="str">
        <f t="shared" si="42"/>
        <v xml:space="preserve"> </v>
      </c>
      <c r="AZ1401" s="27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0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2" t="str">
        <f>VLOOKUP(AS1402,dummy_oppeained!B:D,3,0)</f>
        <v>hindeline arvestus (eristav hindamine)</v>
      </c>
      <c r="AX1402" s="17">
        <f>VLOOKUP(AR:AR,hinded_abi!A:D,4,0)</f>
        <v>1</v>
      </c>
      <c r="AY1402" s="26" t="str">
        <f t="shared" si="42"/>
        <v xml:space="preserve"> </v>
      </c>
      <c r="AZ1402" s="27">
        <f t="shared" si="43"/>
        <v>0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0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2" t="str">
        <f>VLOOKUP(AS1403,dummy_oppeained!B:D,3,0)</f>
        <v>arvestus (mitteeristav)</v>
      </c>
      <c r="AX1403" s="17" t="str">
        <f>VLOOKUP(AR:AR,hinded_abi!A:D,4,0)</f>
        <v>NULL</v>
      </c>
      <c r="AY1403" s="26" t="str">
        <f t="shared" si="42"/>
        <v xml:space="preserve"> </v>
      </c>
      <c r="AZ1403" s="27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0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2" t="str">
        <f>VLOOKUP(AS1404,dummy_oppeained!B:D,3,0)</f>
        <v>arvestus (mitteeristav)</v>
      </c>
      <c r="AX1404" s="17" t="str">
        <f>VLOOKUP(AR:AR,hinded_abi!A:D,4,0)</f>
        <v>NULL</v>
      </c>
      <c r="AY1404" s="26" t="str">
        <f t="shared" si="42"/>
        <v xml:space="preserve"> </v>
      </c>
      <c r="AZ1404" s="27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0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2" t="str">
        <f>VLOOKUP(AS1405,dummy_oppeained!B:D,3,0)</f>
        <v>arvestus (mitteeristav)</v>
      </c>
      <c r="AX1405" s="17" t="str">
        <f>VLOOKUP(AR:AR,hinded_abi!A:D,4,0)</f>
        <v>NULL</v>
      </c>
      <c r="AY1405" s="26" t="str">
        <f t="shared" si="42"/>
        <v xml:space="preserve"> </v>
      </c>
      <c r="AZ1405" s="27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0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2" t="str">
        <f>VLOOKUP(AS1406,dummy_oppeained!B:D,3,0)</f>
        <v>eksam (eristav hindamine)</v>
      </c>
      <c r="AX1406" s="17">
        <f>VLOOKUP(AR:AR,hinded_abi!A:D,4,0)</f>
        <v>2</v>
      </c>
      <c r="AY1406" s="26" t="str">
        <f t="shared" si="42"/>
        <v xml:space="preserve"> </v>
      </c>
      <c r="AZ1406" s="27">
        <f t="shared" si="43"/>
        <v>0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0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2" t="str">
        <f>VLOOKUP(AS1407,dummy_oppeained!B:D,3,0)</f>
        <v>hindeline arvestus (eristav hindamine)</v>
      </c>
      <c r="AX1407" s="17">
        <f>VLOOKUP(AR:AR,hinded_abi!A:D,4,0)</f>
        <v>4</v>
      </c>
      <c r="AY1407" s="26" t="str">
        <f t="shared" si="42"/>
        <v xml:space="preserve"> </v>
      </c>
      <c r="AZ1407" s="27">
        <f t="shared" si="43"/>
        <v>0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0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2" t="str">
        <f>VLOOKUP(AS1408,dummy_oppeained!B:D,3,0)</f>
        <v>hindeline arvestus (eristav hindamine)</v>
      </c>
      <c r="AX1408" s="17">
        <f>VLOOKUP(AR:AR,hinded_abi!A:D,4,0)</f>
        <v>1</v>
      </c>
      <c r="AY1408" s="26" t="str">
        <f t="shared" si="42"/>
        <v xml:space="preserve"> </v>
      </c>
      <c r="AZ1408" s="27">
        <f t="shared" si="43"/>
        <v>0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0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2" t="str">
        <f>VLOOKUP(AS1409,dummy_oppeained!B:D,3,0)</f>
        <v>hindeline arvestus (eristav hindamine)</v>
      </c>
      <c r="AX1409" s="17">
        <f>VLOOKUP(AR:AR,hinded_abi!A:D,4,0)</f>
        <v>0</v>
      </c>
      <c r="AY1409" s="26" t="str">
        <f t="shared" si="42"/>
        <v xml:space="preserve"> </v>
      </c>
      <c r="AZ1409" s="27">
        <f t="shared" si="43"/>
        <v>0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0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2" t="str">
        <f>VLOOKUP(AS1410,dummy_oppeained!B:D,3,0)</f>
        <v>hindeline arvestus (eristav hindamine)</v>
      </c>
      <c r="AX1410" s="17">
        <f>VLOOKUP(AR:AR,hinded_abi!A:D,4,0)</f>
        <v>0</v>
      </c>
      <c r="AY1410" s="26" t="str">
        <f t="shared" si="42"/>
        <v xml:space="preserve"> </v>
      </c>
      <c r="AZ1410" s="27">
        <f t="shared" si="43"/>
        <v>0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0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2" t="str">
        <f>VLOOKUP(AS1411,dummy_oppeained!B:D,3,0)</f>
        <v>hindeline arvestus (eristav hindamine)</v>
      </c>
      <c r="AX1411" s="17">
        <f>VLOOKUP(AR:AR,hinded_abi!A:D,4,0)</f>
        <v>0</v>
      </c>
      <c r="AY1411" s="26" t="str">
        <f t="shared" ref="AY1411:AY1474" si="44">IF(AW1411="eristav",AV1411*AX1411," ")</f>
        <v xml:space="preserve"> </v>
      </c>
      <c r="AZ1411" s="27">
        <f t="shared" ref="AZ1411:AZ1474" si="45">IF(AW1411="eristav",AV1411,0)</f>
        <v>0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0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2" t="str">
        <f>VLOOKUP(AS1412,dummy_oppeained!B:D,3,0)</f>
        <v>arvestus (mitteeristav)</v>
      </c>
      <c r="AX1412" s="17" t="str">
        <f>VLOOKUP(AR:AR,hinded_abi!A:D,4,0)</f>
        <v>NULL</v>
      </c>
      <c r="AY1412" s="26" t="str">
        <f t="shared" si="44"/>
        <v xml:space="preserve"> </v>
      </c>
      <c r="AZ1412" s="27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0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2" t="str">
        <f>VLOOKUP(AS1413,dummy_oppeained!B:D,3,0)</f>
        <v>arvestus (mitteeristav)</v>
      </c>
      <c r="AX1413" s="17" t="str">
        <f>VLOOKUP(AR:AR,hinded_abi!A:D,4,0)</f>
        <v>NULL</v>
      </c>
      <c r="AY1413" s="26" t="str">
        <f t="shared" si="44"/>
        <v xml:space="preserve"> </v>
      </c>
      <c r="AZ1413" s="27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0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2" t="str">
        <f>VLOOKUP(AS1414,dummy_oppeained!B:D,3,0)</f>
        <v>arvestus (mitteeristav)</v>
      </c>
      <c r="AX1414" s="17" t="str">
        <f>VLOOKUP(AR:AR,hinded_abi!A:D,4,0)</f>
        <v>NULL</v>
      </c>
      <c r="AY1414" s="26" t="str">
        <f t="shared" si="44"/>
        <v xml:space="preserve"> </v>
      </c>
      <c r="AZ1414" s="27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0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2" t="str">
        <f>VLOOKUP(AS1415,dummy_oppeained!B:D,3,0)</f>
        <v>hindeline arvestus (eristav hindamine)</v>
      </c>
      <c r="AX1415" s="17">
        <f>VLOOKUP(AR:AR,hinded_abi!A:D,4,0)</f>
        <v>0</v>
      </c>
      <c r="AY1415" s="26" t="str">
        <f t="shared" si="44"/>
        <v xml:space="preserve"> </v>
      </c>
      <c r="AZ1415" s="27">
        <f t="shared" si="45"/>
        <v>0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0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2" t="str">
        <f>VLOOKUP(AS1416,dummy_oppeained!B:D,3,0)</f>
        <v>hindeline arvestus (eristav hindamine)</v>
      </c>
      <c r="AX1416" s="17">
        <f>VLOOKUP(AR:AR,hinded_abi!A:D,4,0)</f>
        <v>0</v>
      </c>
      <c r="AY1416" s="26" t="str">
        <f t="shared" si="44"/>
        <v xml:space="preserve"> </v>
      </c>
      <c r="AZ1416" s="27">
        <f t="shared" si="45"/>
        <v>0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2" t="str">
        <f>VLOOKUP(AS1417,dummy_oppeained!B:D,3,0)</f>
        <v>eksam (eristav hindamine)</v>
      </c>
      <c r="AX1417" s="17">
        <f>VLOOKUP(AR:AR,hinded_abi!A:D,4,0)</f>
        <v>0</v>
      </c>
      <c r="AY1417" s="26" t="str">
        <f t="shared" si="44"/>
        <v xml:space="preserve"> </v>
      </c>
      <c r="AZ1417" s="27">
        <f t="shared" si="45"/>
        <v>0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2" t="str">
        <f>VLOOKUP(AS1418,dummy_oppeained!B:D,3,0)</f>
        <v>arvestus (mitteeristav)</v>
      </c>
      <c r="AX1418" s="17">
        <f>VLOOKUP(AR:AR,hinded_abi!A:D,4,0)</f>
        <v>0</v>
      </c>
      <c r="AY1418" s="26" t="str">
        <f t="shared" si="44"/>
        <v xml:space="preserve"> </v>
      </c>
      <c r="AZ1418" s="27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2" t="str">
        <f>VLOOKUP(AS1419,dummy_oppeained!B:D,3,0)</f>
        <v>arvestus (mitteeristav)</v>
      </c>
      <c r="AX1419" s="17">
        <f>VLOOKUP(AR:AR,hinded_abi!A:D,4,0)</f>
        <v>0</v>
      </c>
      <c r="AY1419" s="26" t="str">
        <f t="shared" si="44"/>
        <v xml:space="preserve"> </v>
      </c>
      <c r="AZ1419" s="27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2" t="str">
        <f>VLOOKUP(AS1420,dummy_oppeained!B:D,3,0)</f>
        <v>hindeline arvestus (eristav hindamine)</v>
      </c>
      <c r="AX1420" s="17">
        <f>VLOOKUP(AR:AR,hinded_abi!A:D,4,0)</f>
        <v>4</v>
      </c>
      <c r="AY1420" s="26" t="str">
        <f t="shared" si="44"/>
        <v xml:space="preserve"> </v>
      </c>
      <c r="AZ1420" s="27">
        <f t="shared" si="45"/>
        <v>0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2" t="str">
        <f>VLOOKUP(AS1421,dummy_oppeained!B:D,3,0)</f>
        <v>eksam (eristav hindamine)</v>
      </c>
      <c r="AX1421" s="17">
        <f>VLOOKUP(AR:AR,hinded_abi!A:D,4,0)</f>
        <v>0</v>
      </c>
      <c r="AY1421" s="26" t="str">
        <f t="shared" si="44"/>
        <v xml:space="preserve"> </v>
      </c>
      <c r="AZ1421" s="27">
        <f t="shared" si="45"/>
        <v>0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2" t="str">
        <f>VLOOKUP(AS1422,dummy_oppeained!B:D,3,0)</f>
        <v>hindeline arvestus (eristav hindamine)</v>
      </c>
      <c r="AX1422" s="17">
        <f>VLOOKUP(AR:AR,hinded_abi!A:D,4,0)</f>
        <v>4</v>
      </c>
      <c r="AY1422" s="26" t="str">
        <f t="shared" si="44"/>
        <v xml:space="preserve"> </v>
      </c>
      <c r="AZ1422" s="27">
        <f t="shared" si="45"/>
        <v>0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2" t="str">
        <f>VLOOKUP(AS1423,dummy_oppeained!B:D,3,0)</f>
        <v>arvestus (mitteeristav)</v>
      </c>
      <c r="AX1423" s="17">
        <f>VLOOKUP(AR:AR,hinded_abi!A:D,4,0)</f>
        <v>0</v>
      </c>
      <c r="AY1423" s="26" t="str">
        <f t="shared" si="44"/>
        <v xml:space="preserve"> </v>
      </c>
      <c r="AZ1423" s="27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2" t="str">
        <f>VLOOKUP(AS1424,dummy_oppeained!B:D,3,0)</f>
        <v>hindeline arvestus (eristav hindamine)</v>
      </c>
      <c r="AX1424" s="17">
        <f>VLOOKUP(AR:AR,hinded_abi!A:D,4,0)</f>
        <v>2</v>
      </c>
      <c r="AY1424" s="26" t="str">
        <f t="shared" si="44"/>
        <v xml:space="preserve"> </v>
      </c>
      <c r="AZ1424" s="27">
        <f t="shared" si="45"/>
        <v>0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2" t="str">
        <f>VLOOKUP(AS1425,dummy_oppeained!B:D,3,0)</f>
        <v>eksam (eristav hindamine)</v>
      </c>
      <c r="AX1425" s="17">
        <f>VLOOKUP(AR:AR,hinded_abi!A:D,4,0)</f>
        <v>5</v>
      </c>
      <c r="AY1425" s="26" t="str">
        <f t="shared" si="44"/>
        <v xml:space="preserve"> </v>
      </c>
      <c r="AZ1425" s="27">
        <f t="shared" si="45"/>
        <v>0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2" t="str">
        <f>VLOOKUP(AS1426,dummy_oppeained!B:D,3,0)</f>
        <v>arvestus (mitteeristav)</v>
      </c>
      <c r="AX1426" s="17" t="str">
        <f>VLOOKUP(AR:AR,hinded_abi!A:D,4,0)</f>
        <v>NULL</v>
      </c>
      <c r="AY1426" s="26" t="str">
        <f t="shared" si="44"/>
        <v xml:space="preserve"> </v>
      </c>
      <c r="AZ1426" s="27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2" t="str">
        <f>VLOOKUP(AS1427,dummy_oppeained!B:D,3,0)</f>
        <v>arvestus (mitteeristav)</v>
      </c>
      <c r="AX1427" s="17" t="str">
        <f>VLOOKUP(AR:AR,hinded_abi!A:D,4,0)</f>
        <v>NULL</v>
      </c>
      <c r="AY1427" s="26" t="str">
        <f t="shared" si="44"/>
        <v xml:space="preserve"> </v>
      </c>
      <c r="AZ1427" s="27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2" t="str">
        <f>VLOOKUP(AS1428,dummy_oppeained!B:D,3,0)</f>
        <v>hindeline arvestus (eristav hindamine)</v>
      </c>
      <c r="AX1428" s="17">
        <f>VLOOKUP(AR:AR,hinded_abi!A:D,4,0)</f>
        <v>0</v>
      </c>
      <c r="AY1428" s="26" t="str">
        <f t="shared" si="44"/>
        <v xml:space="preserve"> </v>
      </c>
      <c r="AZ1428" s="27">
        <f t="shared" si="45"/>
        <v>0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2" t="str">
        <f>VLOOKUP(AS1429,dummy_oppeained!B:D,3,0)</f>
        <v>hindeline arvestus (eristav hindamine)</v>
      </c>
      <c r="AX1429" s="17">
        <f>VLOOKUP(AR:AR,hinded_abi!A:D,4,0)</f>
        <v>0</v>
      </c>
      <c r="AY1429" s="26" t="str">
        <f t="shared" si="44"/>
        <v xml:space="preserve"> </v>
      </c>
      <c r="AZ1429" s="27">
        <f t="shared" si="45"/>
        <v>0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2" t="str">
        <f>VLOOKUP(AS1430,dummy_oppeained!B:D,3,0)</f>
        <v>arvestus (mitteeristav)</v>
      </c>
      <c r="AX1430" s="17" t="str">
        <f>VLOOKUP(AR:AR,hinded_abi!A:D,4,0)</f>
        <v>NULL</v>
      </c>
      <c r="AY1430" s="26" t="str">
        <f t="shared" si="44"/>
        <v xml:space="preserve"> </v>
      </c>
      <c r="AZ1430" s="27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2" t="str">
        <f>VLOOKUP(AS1431,dummy_oppeained!B:D,3,0)</f>
        <v>hindeline arvestus (eristav hindamine)</v>
      </c>
      <c r="AX1431" s="17">
        <f>VLOOKUP(AR:AR,hinded_abi!A:D,4,0)</f>
        <v>2</v>
      </c>
      <c r="AY1431" s="26" t="str">
        <f t="shared" si="44"/>
        <v xml:space="preserve"> </v>
      </c>
      <c r="AZ1431" s="27">
        <f t="shared" si="45"/>
        <v>0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2" t="str">
        <f>VLOOKUP(AS1432,dummy_oppeained!B:D,3,0)</f>
        <v>arvestus (mitteeristav)</v>
      </c>
      <c r="AX1432" s="17" t="str">
        <f>VLOOKUP(AR:AR,hinded_abi!A:D,4,0)</f>
        <v>NULL</v>
      </c>
      <c r="AY1432" s="26" t="str">
        <f t="shared" si="44"/>
        <v xml:space="preserve"> </v>
      </c>
      <c r="AZ1432" s="27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2" t="str">
        <f>VLOOKUP(AS1433,dummy_oppeained!B:D,3,0)</f>
        <v>hindeline arvestus (eristav hindamine)</v>
      </c>
      <c r="AX1433" s="17">
        <f>VLOOKUP(AR:AR,hinded_abi!A:D,4,0)</f>
        <v>3</v>
      </c>
      <c r="AY1433" s="26" t="str">
        <f t="shared" si="44"/>
        <v xml:space="preserve"> </v>
      </c>
      <c r="AZ1433" s="27">
        <f t="shared" si="45"/>
        <v>0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2" t="str">
        <f>VLOOKUP(AS1434,dummy_oppeained!B:D,3,0)</f>
        <v>arvestus (mitteeristav)</v>
      </c>
      <c r="AX1434" s="17" t="str">
        <f>VLOOKUP(AR:AR,hinded_abi!A:D,4,0)</f>
        <v>NULL</v>
      </c>
      <c r="AY1434" s="26" t="str">
        <f t="shared" si="44"/>
        <v xml:space="preserve"> </v>
      </c>
      <c r="AZ1434" s="27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2" t="str">
        <f>VLOOKUP(AS1435,dummy_oppeained!B:D,3,0)</f>
        <v>hindeline arvestus (eristav hindamine)</v>
      </c>
      <c r="AX1435" s="17">
        <f>VLOOKUP(AR:AR,hinded_abi!A:D,4,0)</f>
        <v>3</v>
      </c>
      <c r="AY1435" s="26" t="str">
        <f t="shared" si="44"/>
        <v xml:space="preserve"> </v>
      </c>
      <c r="AZ1435" s="27">
        <f t="shared" si="45"/>
        <v>0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2" t="str">
        <f>VLOOKUP(AS1436,dummy_oppeained!B:D,3,0)</f>
        <v>arvestus (mitteeristav)</v>
      </c>
      <c r="AX1436" s="17" t="str">
        <f>VLOOKUP(AR:AR,hinded_abi!A:D,4,0)</f>
        <v>NULL</v>
      </c>
      <c r="AY1436" s="26" t="str">
        <f t="shared" si="44"/>
        <v xml:space="preserve"> </v>
      </c>
      <c r="AZ1436" s="27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2" t="str">
        <f>VLOOKUP(AS1437,dummy_oppeained!B:D,3,0)</f>
        <v>hindeline arvestus (eristav hindamine)</v>
      </c>
      <c r="AX1437" s="17">
        <f>VLOOKUP(AR:AR,hinded_abi!A:D,4,0)</f>
        <v>1</v>
      </c>
      <c r="AY1437" s="26" t="str">
        <f t="shared" si="44"/>
        <v xml:space="preserve"> </v>
      </c>
      <c r="AZ1437" s="27">
        <f t="shared" si="45"/>
        <v>0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2" t="str">
        <f>VLOOKUP(AS1438,dummy_oppeained!B:D,3,0)</f>
        <v>hindeline arvestus (eristav hindamine)</v>
      </c>
      <c r="AX1438" s="17">
        <f>VLOOKUP(AR:AR,hinded_abi!A:D,4,0)</f>
        <v>5</v>
      </c>
      <c r="AY1438" s="26" t="str">
        <f t="shared" si="44"/>
        <v xml:space="preserve"> </v>
      </c>
      <c r="AZ1438" s="27">
        <f t="shared" si="45"/>
        <v>0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2" t="str">
        <f>VLOOKUP(AS1439,dummy_oppeained!B:D,3,0)</f>
        <v>hindeline arvestus (eristav hindamine)</v>
      </c>
      <c r="AX1439" s="17">
        <f>VLOOKUP(AR:AR,hinded_abi!A:D,4,0)</f>
        <v>0</v>
      </c>
      <c r="AY1439" s="26" t="str">
        <f t="shared" si="44"/>
        <v xml:space="preserve"> </v>
      </c>
      <c r="AZ1439" s="27">
        <f t="shared" si="45"/>
        <v>0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2" t="str">
        <f>VLOOKUP(AS1440,dummy_oppeained!B:D,3,0)</f>
        <v>arvestus (mitteeristav)</v>
      </c>
      <c r="AX1440" s="17" t="str">
        <f>VLOOKUP(AR:AR,hinded_abi!A:D,4,0)</f>
        <v>NULL</v>
      </c>
      <c r="AY1440" s="26" t="str">
        <f t="shared" si="44"/>
        <v xml:space="preserve"> </v>
      </c>
      <c r="AZ1440" s="27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2" t="str">
        <f>VLOOKUP(AS1441,dummy_oppeained!B:D,3,0)</f>
        <v>arvestus (mitteeristav)</v>
      </c>
      <c r="AX1441" s="17" t="str">
        <f>VLOOKUP(AR:AR,hinded_abi!A:D,4,0)</f>
        <v>NULL</v>
      </c>
      <c r="AY1441" s="26" t="str">
        <f t="shared" si="44"/>
        <v xml:space="preserve"> </v>
      </c>
      <c r="AZ1441" s="27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2" t="str">
        <f>VLOOKUP(AS1442,dummy_oppeained!B:D,3,0)</f>
        <v>hindeline arvestus (eristav hindamine)</v>
      </c>
      <c r="AX1442" s="17">
        <f>VLOOKUP(AR:AR,hinded_abi!A:D,4,0)</f>
        <v>2</v>
      </c>
      <c r="AY1442" s="26" t="str">
        <f t="shared" si="44"/>
        <v xml:space="preserve"> </v>
      </c>
      <c r="AZ1442" s="27">
        <f t="shared" si="45"/>
        <v>0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2" t="str">
        <f>VLOOKUP(AS1443,dummy_oppeained!B:D,3,0)</f>
        <v>hindeline arvestus (eristav hindamine)</v>
      </c>
      <c r="AX1443" s="17">
        <f>VLOOKUP(AR:AR,hinded_abi!A:D,4,0)</f>
        <v>0</v>
      </c>
      <c r="AY1443" s="26" t="str">
        <f t="shared" si="44"/>
        <v xml:space="preserve"> </v>
      </c>
      <c r="AZ1443" s="27">
        <f t="shared" si="45"/>
        <v>0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2" t="str">
        <f>VLOOKUP(AS1444,dummy_oppeained!B:D,3,0)</f>
        <v>hindeline arvestus (eristav hindamine)</v>
      </c>
      <c r="AX1444" s="17">
        <f>VLOOKUP(AR:AR,hinded_abi!A:D,4,0)</f>
        <v>0</v>
      </c>
      <c r="AY1444" s="26" t="str">
        <f t="shared" si="44"/>
        <v xml:space="preserve"> </v>
      </c>
      <c r="AZ1444" s="27">
        <f t="shared" si="45"/>
        <v>0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2" t="str">
        <f>VLOOKUP(AS1445,dummy_oppeained!B:D,3,0)</f>
        <v>hindeline arvestus (eristav hindamine)</v>
      </c>
      <c r="AX1445" s="17">
        <f>VLOOKUP(AR:AR,hinded_abi!A:D,4,0)</f>
        <v>0</v>
      </c>
      <c r="AY1445" s="26" t="str">
        <f t="shared" si="44"/>
        <v xml:space="preserve"> </v>
      </c>
      <c r="AZ1445" s="27">
        <f t="shared" si="45"/>
        <v>0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2" t="str">
        <f>VLOOKUP(AS1446,dummy_oppeained!B:D,3,0)</f>
        <v>hindeline arvestus (eristav hindamine)</v>
      </c>
      <c r="AX1446" s="17">
        <f>VLOOKUP(AR:AR,hinded_abi!A:D,4,0)</f>
        <v>0</v>
      </c>
      <c r="AY1446" s="26" t="str">
        <f t="shared" si="44"/>
        <v xml:space="preserve"> </v>
      </c>
      <c r="AZ1446" s="27">
        <f t="shared" si="45"/>
        <v>0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2" t="str">
        <f>VLOOKUP(AS1447,dummy_oppeained!B:D,3,0)</f>
        <v>eksam (eristav hindamine)</v>
      </c>
      <c r="AX1447" s="17">
        <f>VLOOKUP(AR:AR,hinded_abi!A:D,4,0)</f>
        <v>2</v>
      </c>
      <c r="AY1447" s="26" t="str">
        <f t="shared" si="44"/>
        <v xml:space="preserve"> </v>
      </c>
      <c r="AZ1447" s="27">
        <f t="shared" si="45"/>
        <v>0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2" t="str">
        <f>VLOOKUP(AS1448,dummy_oppeained!B:D,3,0)</f>
        <v>arvestus (mitteeristav)</v>
      </c>
      <c r="AX1448" s="17" t="str">
        <f>VLOOKUP(AR:AR,hinded_abi!A:D,4,0)</f>
        <v>NULL</v>
      </c>
      <c r="AY1448" s="26" t="str">
        <f t="shared" si="44"/>
        <v xml:space="preserve"> </v>
      </c>
      <c r="AZ1448" s="27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2" t="str">
        <f>VLOOKUP(AS1449,dummy_oppeained!B:D,3,0)</f>
        <v>arvestus (mitteeristav)</v>
      </c>
      <c r="AX1449" s="17" t="str">
        <f>VLOOKUP(AR:AR,hinded_abi!A:D,4,0)</f>
        <v>NULL</v>
      </c>
      <c r="AY1449" s="26" t="str">
        <f t="shared" si="44"/>
        <v xml:space="preserve"> </v>
      </c>
      <c r="AZ1449" s="27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2" t="str">
        <f>VLOOKUP(AS1450,dummy_oppeained!B:D,3,0)</f>
        <v>hindeline arvestus (eristav hindamine)</v>
      </c>
      <c r="AX1450" s="17">
        <f>VLOOKUP(AR:AR,hinded_abi!A:D,4,0)</f>
        <v>0</v>
      </c>
      <c r="AY1450" s="26" t="str">
        <f t="shared" si="44"/>
        <v xml:space="preserve"> </v>
      </c>
      <c r="AZ1450" s="27">
        <f t="shared" si="45"/>
        <v>0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2" t="str">
        <f>VLOOKUP(AS1451,dummy_oppeained!B:D,3,0)</f>
        <v>hindeline arvestus (eristav hindamine)</v>
      </c>
      <c r="AX1451" s="17">
        <f>VLOOKUP(AR:AR,hinded_abi!A:D,4,0)</f>
        <v>2</v>
      </c>
      <c r="AY1451" s="26" t="str">
        <f t="shared" si="44"/>
        <v xml:space="preserve"> </v>
      </c>
      <c r="AZ1451" s="27">
        <f t="shared" si="45"/>
        <v>0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2" t="str">
        <f>VLOOKUP(AS1452,dummy_oppeained!B:D,3,0)</f>
        <v>hindeline arvestus (eristav hindamine)</v>
      </c>
      <c r="AX1452" s="17">
        <f>VLOOKUP(AR:AR,hinded_abi!A:D,4,0)</f>
        <v>4</v>
      </c>
      <c r="AY1452" s="26" t="str">
        <f t="shared" si="44"/>
        <v xml:space="preserve"> </v>
      </c>
      <c r="AZ1452" s="27">
        <f t="shared" si="45"/>
        <v>0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2" t="str">
        <f>VLOOKUP(AS1453,dummy_oppeained!B:D,3,0)</f>
        <v>arvestus (mitteeristav)</v>
      </c>
      <c r="AX1453" s="17" t="str">
        <f>VLOOKUP(AR:AR,hinded_abi!A:D,4,0)</f>
        <v>NULL</v>
      </c>
      <c r="AY1453" s="26" t="str">
        <f t="shared" si="44"/>
        <v xml:space="preserve"> </v>
      </c>
      <c r="AZ1453" s="27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2" t="str">
        <f>VLOOKUP(AS1454,dummy_oppeained!B:D,3,0)</f>
        <v>eksam (eristav hindamine)</v>
      </c>
      <c r="AX1454" s="17">
        <f>VLOOKUP(AR:AR,hinded_abi!A:D,4,0)</f>
        <v>4</v>
      </c>
      <c r="AY1454" s="26" t="str">
        <f t="shared" si="44"/>
        <v xml:space="preserve"> </v>
      </c>
      <c r="AZ1454" s="27">
        <f t="shared" si="45"/>
        <v>0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2" t="str">
        <f>VLOOKUP(AS1455,dummy_oppeained!B:D,3,0)</f>
        <v>arvestus (mitteeristav)</v>
      </c>
      <c r="AX1455" s="17">
        <f>VLOOKUP(AR:AR,hinded_abi!A:D,4,0)</f>
        <v>0</v>
      </c>
      <c r="AY1455" s="26" t="str">
        <f t="shared" si="44"/>
        <v xml:space="preserve"> </v>
      </c>
      <c r="AZ1455" s="27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2" t="str">
        <f>VLOOKUP(AS1456,dummy_oppeained!B:D,3,0)</f>
        <v>arvestus (mitteeristav)</v>
      </c>
      <c r="AX1456" s="17" t="str">
        <f>VLOOKUP(AR:AR,hinded_abi!A:D,4,0)</f>
        <v>NULL</v>
      </c>
      <c r="AY1456" s="26" t="str">
        <f t="shared" si="44"/>
        <v xml:space="preserve"> </v>
      </c>
      <c r="AZ1456" s="27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2" t="str">
        <f>VLOOKUP(AS1457,dummy_oppeained!B:D,3,0)</f>
        <v>arvestus (mitteeristav)</v>
      </c>
      <c r="AX1457" s="17" t="str">
        <f>VLOOKUP(AR:AR,hinded_abi!A:D,4,0)</f>
        <v>NULL</v>
      </c>
      <c r="AY1457" s="26" t="str">
        <f t="shared" si="44"/>
        <v xml:space="preserve"> </v>
      </c>
      <c r="AZ1457" s="27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2" t="str">
        <f>VLOOKUP(AS1458,dummy_oppeained!B:D,3,0)</f>
        <v>hindeline arvestus (eristav hindamine)</v>
      </c>
      <c r="AX1458" s="17">
        <f>VLOOKUP(AR:AR,hinded_abi!A:D,4,0)</f>
        <v>0</v>
      </c>
      <c r="AY1458" s="26" t="str">
        <f t="shared" si="44"/>
        <v xml:space="preserve"> </v>
      </c>
      <c r="AZ1458" s="27">
        <f t="shared" si="45"/>
        <v>0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2" t="str">
        <f>VLOOKUP(AS1459,dummy_oppeained!B:D,3,0)</f>
        <v>arvestus (mitteeristav)</v>
      </c>
      <c r="AX1459" s="17" t="str">
        <f>VLOOKUP(AR:AR,hinded_abi!A:D,4,0)</f>
        <v>NULL</v>
      </c>
      <c r="AY1459" s="26" t="str">
        <f t="shared" si="44"/>
        <v xml:space="preserve"> </v>
      </c>
      <c r="AZ1459" s="27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2" t="str">
        <f>VLOOKUP(AS1460,dummy_oppeained!B:D,3,0)</f>
        <v>eksam (eristav hindamine)</v>
      </c>
      <c r="AX1460" s="17">
        <f>VLOOKUP(AR:AR,hinded_abi!A:D,4,0)</f>
        <v>5</v>
      </c>
      <c r="AY1460" s="26" t="str">
        <f t="shared" si="44"/>
        <v xml:space="preserve"> </v>
      </c>
      <c r="AZ1460" s="27">
        <f t="shared" si="45"/>
        <v>0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2" t="str">
        <f>VLOOKUP(AS1461,dummy_oppeained!B:D,3,0)</f>
        <v>hindeline arvestus (eristav hindamine)</v>
      </c>
      <c r="AX1461" s="17">
        <f>VLOOKUP(AR:AR,hinded_abi!A:D,4,0)</f>
        <v>4</v>
      </c>
      <c r="AY1461" s="26" t="str">
        <f t="shared" si="44"/>
        <v xml:space="preserve"> </v>
      </c>
      <c r="AZ1461" s="27">
        <f t="shared" si="45"/>
        <v>0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2" t="str">
        <f>VLOOKUP(AS1462,dummy_oppeained!B:D,3,0)</f>
        <v>eksam (eristav hindamine)</v>
      </c>
      <c r="AX1462" s="17">
        <f>VLOOKUP(AR:AR,hinded_abi!A:D,4,0)</f>
        <v>1</v>
      </c>
      <c r="AY1462" s="26" t="str">
        <f t="shared" si="44"/>
        <v xml:space="preserve"> </v>
      </c>
      <c r="AZ1462" s="27">
        <f t="shared" si="45"/>
        <v>0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2" t="str">
        <f>VLOOKUP(AS1463,dummy_oppeained!B:D,3,0)</f>
        <v>arvestus (mitteeristav)</v>
      </c>
      <c r="AX1463" s="17" t="str">
        <f>VLOOKUP(AR:AR,hinded_abi!A:D,4,0)</f>
        <v>NULL</v>
      </c>
      <c r="AY1463" s="26" t="str">
        <f t="shared" si="44"/>
        <v xml:space="preserve"> </v>
      </c>
      <c r="AZ1463" s="27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2" t="str">
        <f>VLOOKUP(AS1464,dummy_oppeained!B:D,3,0)</f>
        <v>arvestus (mitteeristav)</v>
      </c>
      <c r="AX1464" s="17" t="str">
        <f>VLOOKUP(AR:AR,hinded_abi!A:D,4,0)</f>
        <v>NULL</v>
      </c>
      <c r="AY1464" s="26" t="str">
        <f t="shared" si="44"/>
        <v xml:space="preserve"> </v>
      </c>
      <c r="AZ1464" s="27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2" t="str">
        <f>VLOOKUP(AS1465,dummy_oppeained!B:D,3,0)</f>
        <v>eksam (eristav hindamine)</v>
      </c>
      <c r="AX1465" s="17">
        <f>VLOOKUP(AR:AR,hinded_abi!A:D,4,0)</f>
        <v>3</v>
      </c>
      <c r="AY1465" s="26" t="str">
        <f t="shared" si="44"/>
        <v xml:space="preserve"> </v>
      </c>
      <c r="AZ1465" s="27">
        <f t="shared" si="45"/>
        <v>0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2" t="str">
        <f>VLOOKUP(AS1466,dummy_oppeained!B:D,3,0)</f>
        <v>arvestus (mitteeristav)</v>
      </c>
      <c r="AX1466" s="17" t="str">
        <f>VLOOKUP(AR:AR,hinded_abi!A:D,4,0)</f>
        <v>NULL</v>
      </c>
      <c r="AY1466" s="26" t="str">
        <f t="shared" si="44"/>
        <v xml:space="preserve"> </v>
      </c>
      <c r="AZ1466" s="27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2" t="str">
        <f>VLOOKUP(AS1467,dummy_oppeained!B:D,3,0)</f>
        <v>hindeline arvestus (eristav hindamine)</v>
      </c>
      <c r="AX1467" s="17">
        <f>VLOOKUP(AR:AR,hinded_abi!A:D,4,0)</f>
        <v>1</v>
      </c>
      <c r="AY1467" s="26" t="str">
        <f t="shared" si="44"/>
        <v xml:space="preserve"> </v>
      </c>
      <c r="AZ1467" s="27">
        <f t="shared" si="45"/>
        <v>0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2" t="str">
        <f>VLOOKUP(AS1468,dummy_oppeained!B:D,3,0)</f>
        <v>arvestus (mitteeristav)</v>
      </c>
      <c r="AX1468" s="17" t="str">
        <f>VLOOKUP(AR:AR,hinded_abi!A:D,4,0)</f>
        <v>NULL</v>
      </c>
      <c r="AY1468" s="26" t="str">
        <f t="shared" si="44"/>
        <v xml:space="preserve"> </v>
      </c>
      <c r="AZ1468" s="27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2" t="str">
        <f>VLOOKUP(AS1469,dummy_oppeained!B:D,3,0)</f>
        <v>eksam (eristav hindamine)</v>
      </c>
      <c r="AX1469" s="17">
        <f>VLOOKUP(AR:AR,hinded_abi!A:D,4,0)</f>
        <v>3</v>
      </c>
      <c r="AY1469" s="26" t="str">
        <f t="shared" si="44"/>
        <v xml:space="preserve"> </v>
      </c>
      <c r="AZ1469" s="27">
        <f t="shared" si="45"/>
        <v>0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2" t="str">
        <f>VLOOKUP(AS1470,dummy_oppeained!B:D,3,0)</f>
        <v>hindeline arvestus (eristav hindamine)</v>
      </c>
      <c r="AX1470" s="17">
        <f>VLOOKUP(AR:AR,hinded_abi!A:D,4,0)</f>
        <v>0</v>
      </c>
      <c r="AY1470" s="26" t="str">
        <f t="shared" si="44"/>
        <v xml:space="preserve"> </v>
      </c>
      <c r="AZ1470" s="27">
        <f t="shared" si="45"/>
        <v>0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2" t="str">
        <f>VLOOKUP(AS1471,dummy_oppeained!B:D,3,0)</f>
        <v>arvestus (mitteeristav)</v>
      </c>
      <c r="AX1471" s="17">
        <f>VLOOKUP(AR:AR,hinded_abi!A:D,4,0)</f>
        <v>0</v>
      </c>
      <c r="AY1471" s="26" t="str">
        <f t="shared" si="44"/>
        <v xml:space="preserve"> </v>
      </c>
      <c r="AZ1471" s="27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2" t="str">
        <f>VLOOKUP(AS1472,dummy_oppeained!B:D,3,0)</f>
        <v>hindeline arvestus (eristav hindamine)</v>
      </c>
      <c r="AX1472" s="17">
        <f>VLOOKUP(AR:AR,hinded_abi!A:D,4,0)</f>
        <v>3</v>
      </c>
      <c r="AY1472" s="26" t="str">
        <f t="shared" si="44"/>
        <v xml:space="preserve"> </v>
      </c>
      <c r="AZ1472" s="27">
        <f t="shared" si="45"/>
        <v>0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2" t="str">
        <f>VLOOKUP(AS1473,dummy_oppeained!B:D,3,0)</f>
        <v>arvestus (mitteeristav)</v>
      </c>
      <c r="AX1473" s="17" t="str">
        <f>VLOOKUP(AR:AR,hinded_abi!A:D,4,0)</f>
        <v>NULL</v>
      </c>
      <c r="AY1473" s="26" t="str">
        <f t="shared" si="44"/>
        <v xml:space="preserve"> </v>
      </c>
      <c r="AZ1473" s="27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2" t="str">
        <f>VLOOKUP(AS1474,dummy_oppeained!B:D,3,0)</f>
        <v>arvestus (mitteeristav)</v>
      </c>
      <c r="AX1474" s="17">
        <f>VLOOKUP(AR:AR,hinded_abi!A:D,4,0)</f>
        <v>0</v>
      </c>
      <c r="AY1474" s="26" t="str">
        <f t="shared" si="44"/>
        <v xml:space="preserve"> </v>
      </c>
      <c r="AZ1474" s="27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2" t="str">
        <f>VLOOKUP(AS1475,dummy_oppeained!B:D,3,0)</f>
        <v>arvestus (mitteeristav)</v>
      </c>
      <c r="AX1475" s="17" t="str">
        <f>VLOOKUP(AR:AR,hinded_abi!A:D,4,0)</f>
        <v>NULL</v>
      </c>
      <c r="AY1475" s="26" t="str">
        <f t="shared" ref="AY1475:AY1538" si="46">IF(AW1475="eristav",AV1475*AX1475," ")</f>
        <v xml:space="preserve"> </v>
      </c>
      <c r="AZ1475" s="27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2" t="str">
        <f>VLOOKUP(AS1476,dummy_oppeained!B:D,3,0)</f>
        <v>arvestus (mitteeristav)</v>
      </c>
      <c r="AX1476" s="17" t="str">
        <f>VLOOKUP(AR:AR,hinded_abi!A:D,4,0)</f>
        <v>NULL</v>
      </c>
      <c r="AY1476" s="26" t="str">
        <f t="shared" si="46"/>
        <v xml:space="preserve"> </v>
      </c>
      <c r="AZ1476" s="27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2" t="str">
        <f>VLOOKUP(AS1477,dummy_oppeained!B:D,3,0)</f>
        <v>hindeline arvestus (eristav hindamine)</v>
      </c>
      <c r="AX1477" s="17">
        <f>VLOOKUP(AR:AR,hinded_abi!A:D,4,0)</f>
        <v>0</v>
      </c>
      <c r="AY1477" s="26" t="str">
        <f t="shared" si="46"/>
        <v xml:space="preserve"> </v>
      </c>
      <c r="AZ1477" s="27">
        <f t="shared" si="47"/>
        <v>0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2" t="str">
        <f>VLOOKUP(AS1478,dummy_oppeained!B:D,3,0)</f>
        <v>arvestus (mitteeristav)</v>
      </c>
      <c r="AX1478" s="17" t="str">
        <f>VLOOKUP(AR:AR,hinded_abi!A:D,4,0)</f>
        <v>NULL</v>
      </c>
      <c r="AY1478" s="26" t="str">
        <f t="shared" si="46"/>
        <v xml:space="preserve"> </v>
      </c>
      <c r="AZ1478" s="27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2" t="str">
        <f>VLOOKUP(AS1479,dummy_oppeained!B:D,3,0)</f>
        <v>eksam (eristav hindamine)</v>
      </c>
      <c r="AX1479" s="17">
        <f>VLOOKUP(AR:AR,hinded_abi!A:D,4,0)</f>
        <v>0</v>
      </c>
      <c r="AY1479" s="26" t="str">
        <f t="shared" si="46"/>
        <v xml:space="preserve"> </v>
      </c>
      <c r="AZ1479" s="27">
        <f t="shared" si="47"/>
        <v>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2" t="str">
        <f>VLOOKUP(AS1480,dummy_oppeained!B:D,3,0)</f>
        <v>eksam (eristav hindamine)</v>
      </c>
      <c r="AX1480" s="17">
        <f>VLOOKUP(AR:AR,hinded_abi!A:D,4,0)</f>
        <v>1</v>
      </c>
      <c r="AY1480" s="26" t="str">
        <f t="shared" si="46"/>
        <v xml:space="preserve"> </v>
      </c>
      <c r="AZ1480" s="27">
        <f t="shared" si="47"/>
        <v>0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2" t="str">
        <f>VLOOKUP(AS1481,dummy_oppeained!B:D,3,0)</f>
        <v>arvestus (mitteeristav)</v>
      </c>
      <c r="AX1481" s="17" t="str">
        <f>VLOOKUP(AR:AR,hinded_abi!A:D,4,0)</f>
        <v>NULL</v>
      </c>
      <c r="AY1481" s="26" t="str">
        <f t="shared" si="46"/>
        <v xml:space="preserve"> </v>
      </c>
      <c r="AZ1481" s="27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2" t="str">
        <f>VLOOKUP(AS1482,dummy_oppeained!B:D,3,0)</f>
        <v>hindeline arvestus (eristav hindamine)</v>
      </c>
      <c r="AX1482" s="17">
        <f>VLOOKUP(AR:AR,hinded_abi!A:D,4,0)</f>
        <v>4</v>
      </c>
      <c r="AY1482" s="26" t="str">
        <f t="shared" si="46"/>
        <v xml:space="preserve"> </v>
      </c>
      <c r="AZ1482" s="27">
        <f t="shared" si="47"/>
        <v>0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2" t="str">
        <f>VLOOKUP(AS1483,dummy_oppeained!B:D,3,0)</f>
        <v>arvestus (mitteeristav)</v>
      </c>
      <c r="AX1483" s="17" t="str">
        <f>VLOOKUP(AR:AR,hinded_abi!A:D,4,0)</f>
        <v>NULL</v>
      </c>
      <c r="AY1483" s="26" t="str">
        <f t="shared" si="46"/>
        <v xml:space="preserve"> </v>
      </c>
      <c r="AZ1483" s="27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2" t="str">
        <f>VLOOKUP(AS1484,dummy_oppeained!B:D,3,0)</f>
        <v>arvestus (mitteeristav)</v>
      </c>
      <c r="AX1484" s="17" t="str">
        <f>VLOOKUP(AR:AR,hinded_abi!A:D,4,0)</f>
        <v>NULL</v>
      </c>
      <c r="AY1484" s="26" t="str">
        <f t="shared" si="46"/>
        <v xml:space="preserve"> </v>
      </c>
      <c r="AZ1484" s="27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2" t="str">
        <f>VLOOKUP(AS1485,dummy_oppeained!B:D,3,0)</f>
        <v>hindeline arvestus (eristav hindamine)</v>
      </c>
      <c r="AX1485" s="17">
        <f>VLOOKUP(AR:AR,hinded_abi!A:D,4,0)</f>
        <v>2</v>
      </c>
      <c r="AY1485" s="26" t="str">
        <f t="shared" si="46"/>
        <v xml:space="preserve"> </v>
      </c>
      <c r="AZ1485" s="27">
        <f t="shared" si="47"/>
        <v>0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2" t="str">
        <f>VLOOKUP(AS1486,dummy_oppeained!B:D,3,0)</f>
        <v>arvestus (mitteeristav)</v>
      </c>
      <c r="AX1486" s="17" t="str">
        <f>VLOOKUP(AR:AR,hinded_abi!A:D,4,0)</f>
        <v>NULL</v>
      </c>
      <c r="AY1486" s="26" t="str">
        <f t="shared" si="46"/>
        <v xml:space="preserve"> </v>
      </c>
      <c r="AZ1486" s="27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2" t="str">
        <f>VLOOKUP(AS1487,dummy_oppeained!B:D,3,0)</f>
        <v>arvestus (mitteeristav)</v>
      </c>
      <c r="AX1487" s="17" t="str">
        <f>VLOOKUP(AR:AR,hinded_abi!A:D,4,0)</f>
        <v>NULL</v>
      </c>
      <c r="AY1487" s="26" t="str">
        <f t="shared" si="46"/>
        <v xml:space="preserve"> </v>
      </c>
      <c r="AZ1487" s="27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2" t="str">
        <f>VLOOKUP(AS1488,dummy_oppeained!B:D,3,0)</f>
        <v>arvestus (mitteeristav)</v>
      </c>
      <c r="AX1488" s="17" t="str">
        <f>VLOOKUP(AR:AR,hinded_abi!A:D,4,0)</f>
        <v>NULL</v>
      </c>
      <c r="AY1488" s="26" t="str">
        <f t="shared" si="46"/>
        <v xml:space="preserve"> </v>
      </c>
      <c r="AZ1488" s="27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2" t="str">
        <f>VLOOKUP(AS1489,dummy_oppeained!B:D,3,0)</f>
        <v>hindeline arvestus (eristav hindamine)</v>
      </c>
      <c r="AX1489" s="17">
        <f>VLOOKUP(AR:AR,hinded_abi!A:D,4,0)</f>
        <v>4</v>
      </c>
      <c r="AY1489" s="26" t="str">
        <f t="shared" si="46"/>
        <v xml:space="preserve"> </v>
      </c>
      <c r="AZ1489" s="27">
        <f t="shared" si="47"/>
        <v>0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2" t="str">
        <f>VLOOKUP(AS1490,dummy_oppeained!B:D,3,0)</f>
        <v>arvestus (mitteeristav)</v>
      </c>
      <c r="AX1490" s="17" t="str">
        <f>VLOOKUP(AR:AR,hinded_abi!A:D,4,0)</f>
        <v>NULL</v>
      </c>
      <c r="AY1490" s="26" t="str">
        <f t="shared" si="46"/>
        <v xml:space="preserve"> </v>
      </c>
      <c r="AZ1490" s="27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2" t="str">
        <f>VLOOKUP(AS1491,dummy_oppeained!B:D,3,0)</f>
        <v>arvestus (mitteeristav)</v>
      </c>
      <c r="AX1491" s="17" t="str">
        <f>VLOOKUP(AR:AR,hinded_abi!A:D,4,0)</f>
        <v>NULL</v>
      </c>
      <c r="AY1491" s="26" t="str">
        <f t="shared" si="46"/>
        <v xml:space="preserve"> </v>
      </c>
      <c r="AZ1491" s="27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2" t="str">
        <f>VLOOKUP(AS1492,dummy_oppeained!B:D,3,0)</f>
        <v>eksam (eristav hindamine)</v>
      </c>
      <c r="AX1492" s="17">
        <f>VLOOKUP(AR:AR,hinded_abi!A:D,4,0)</f>
        <v>5</v>
      </c>
      <c r="AY1492" s="26" t="str">
        <f t="shared" si="46"/>
        <v xml:space="preserve"> </v>
      </c>
      <c r="AZ1492" s="27">
        <f t="shared" si="47"/>
        <v>0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2" t="str">
        <f>VLOOKUP(AS1493,dummy_oppeained!B:D,3,0)</f>
        <v>hindeline arvestus (eristav hindamine)</v>
      </c>
      <c r="AX1493" s="17">
        <f>VLOOKUP(AR:AR,hinded_abi!A:D,4,0)</f>
        <v>2</v>
      </c>
      <c r="AY1493" s="26" t="str">
        <f t="shared" si="46"/>
        <v xml:space="preserve"> </v>
      </c>
      <c r="AZ1493" s="27">
        <f t="shared" si="47"/>
        <v>0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2" t="str">
        <f>VLOOKUP(AS1494,dummy_oppeained!B:D,3,0)</f>
        <v>arvestus (mitteeristav)</v>
      </c>
      <c r="AX1494" s="17" t="str">
        <f>VLOOKUP(AR:AR,hinded_abi!A:D,4,0)</f>
        <v>NULL</v>
      </c>
      <c r="AY1494" s="26" t="str">
        <f t="shared" si="46"/>
        <v xml:space="preserve"> </v>
      </c>
      <c r="AZ1494" s="27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2" t="str">
        <f>VLOOKUP(AS1495,dummy_oppeained!B:D,3,0)</f>
        <v>eksam (eristav hindamine)</v>
      </c>
      <c r="AX1495" s="17">
        <f>VLOOKUP(AR:AR,hinded_abi!A:D,4,0)</f>
        <v>4</v>
      </c>
      <c r="AY1495" s="26" t="str">
        <f t="shared" si="46"/>
        <v xml:space="preserve"> </v>
      </c>
      <c r="AZ1495" s="27">
        <f t="shared" si="47"/>
        <v>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2" t="str">
        <f>VLOOKUP(AS1496,dummy_oppeained!B:D,3,0)</f>
        <v>hindeline arvestus (eristav hindamine)</v>
      </c>
      <c r="AX1496" s="17">
        <f>VLOOKUP(AR:AR,hinded_abi!A:D,4,0)</f>
        <v>4</v>
      </c>
      <c r="AY1496" s="26" t="str">
        <f t="shared" si="46"/>
        <v xml:space="preserve"> </v>
      </c>
      <c r="AZ1496" s="27">
        <f t="shared" si="47"/>
        <v>0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2" t="str">
        <f>VLOOKUP(AS1497,dummy_oppeained!B:D,3,0)</f>
        <v>hindeline arvestus (eristav hindamine)</v>
      </c>
      <c r="AX1497" s="17">
        <f>VLOOKUP(AR:AR,hinded_abi!A:D,4,0)</f>
        <v>0</v>
      </c>
      <c r="AY1497" s="26" t="str">
        <f t="shared" si="46"/>
        <v xml:space="preserve"> </v>
      </c>
      <c r="AZ1497" s="27">
        <f t="shared" si="47"/>
        <v>0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2" t="str">
        <f>VLOOKUP(AS1498,dummy_oppeained!B:D,3,0)</f>
        <v>arvestus (mitteeristav)</v>
      </c>
      <c r="AX1498" s="17" t="str">
        <f>VLOOKUP(AR:AR,hinded_abi!A:D,4,0)</f>
        <v>NULL</v>
      </c>
      <c r="AY1498" s="26" t="str">
        <f t="shared" si="46"/>
        <v xml:space="preserve"> </v>
      </c>
      <c r="AZ1498" s="27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2" t="str">
        <f>VLOOKUP(AS1499,dummy_oppeained!B:D,3,0)</f>
        <v>hindeline arvestus (eristav hindamine)</v>
      </c>
      <c r="AX1499" s="17">
        <f>VLOOKUP(AR:AR,hinded_abi!A:D,4,0)</f>
        <v>3</v>
      </c>
      <c r="AY1499" s="26" t="str">
        <f t="shared" si="46"/>
        <v xml:space="preserve"> </v>
      </c>
      <c r="AZ1499" s="27">
        <f t="shared" si="47"/>
        <v>0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2" t="str">
        <f>VLOOKUP(AS1500,dummy_oppeained!B:D,3,0)</f>
        <v>hindeline arvestus (eristav hindamine)</v>
      </c>
      <c r="AX1500" s="17">
        <f>VLOOKUP(AR:AR,hinded_abi!A:D,4,0)</f>
        <v>3</v>
      </c>
      <c r="AY1500" s="26" t="str">
        <f t="shared" si="46"/>
        <v xml:space="preserve"> </v>
      </c>
      <c r="AZ1500" s="27">
        <f t="shared" si="47"/>
        <v>0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2" t="str">
        <f>VLOOKUP(AS1501,dummy_oppeained!B:D,3,0)</f>
        <v>arvestus (mitteeristav)</v>
      </c>
      <c r="AX1501" s="17">
        <f>VLOOKUP(AR:AR,hinded_abi!A:D,4,0)</f>
        <v>0</v>
      </c>
      <c r="AY1501" s="26" t="str">
        <f t="shared" si="46"/>
        <v xml:space="preserve"> </v>
      </c>
      <c r="AZ1501" s="27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2" t="str">
        <f>VLOOKUP(AS1502,dummy_oppeained!B:D,3,0)</f>
        <v>arvestus (mitteeristav)</v>
      </c>
      <c r="AX1502" s="17" t="str">
        <f>VLOOKUP(AR:AR,hinded_abi!A:D,4,0)</f>
        <v>NULL</v>
      </c>
      <c r="AY1502" s="26" t="str">
        <f t="shared" si="46"/>
        <v xml:space="preserve"> </v>
      </c>
      <c r="AZ1502" s="27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2" t="str">
        <f>VLOOKUP(AS1503,dummy_oppeained!B:D,3,0)</f>
        <v>arvestus (mitteeristav)</v>
      </c>
      <c r="AX1503" s="17" t="str">
        <f>VLOOKUP(AR:AR,hinded_abi!A:D,4,0)</f>
        <v>NULL</v>
      </c>
      <c r="AY1503" s="26" t="str">
        <f t="shared" si="46"/>
        <v xml:space="preserve"> </v>
      </c>
      <c r="AZ1503" s="27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2" t="str">
        <f>VLOOKUP(AS1504,dummy_oppeained!B:D,3,0)</f>
        <v>arvestus (mitteeristav)</v>
      </c>
      <c r="AX1504" s="17" t="str">
        <f>VLOOKUP(AR:AR,hinded_abi!A:D,4,0)</f>
        <v>NULL</v>
      </c>
      <c r="AY1504" s="26" t="str">
        <f t="shared" si="46"/>
        <v xml:space="preserve"> </v>
      </c>
      <c r="AZ1504" s="27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2" t="str">
        <f>VLOOKUP(AS1505,dummy_oppeained!B:D,3,0)</f>
        <v>hindeline arvestus (eristav hindamine)</v>
      </c>
      <c r="AX1505" s="17">
        <f>VLOOKUP(AR:AR,hinded_abi!A:D,4,0)</f>
        <v>0</v>
      </c>
      <c r="AY1505" s="26" t="str">
        <f t="shared" si="46"/>
        <v xml:space="preserve"> </v>
      </c>
      <c r="AZ1505" s="27">
        <f t="shared" si="47"/>
        <v>0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2" t="str">
        <f>VLOOKUP(AS1506,dummy_oppeained!B:D,3,0)</f>
        <v>eksam (eristav hindamine)</v>
      </c>
      <c r="AX1506" s="17">
        <f>VLOOKUP(AR:AR,hinded_abi!A:D,4,0)</f>
        <v>0</v>
      </c>
      <c r="AY1506" s="26" t="str">
        <f t="shared" si="46"/>
        <v xml:space="preserve"> </v>
      </c>
      <c r="AZ1506" s="27">
        <f t="shared" si="47"/>
        <v>0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2" t="str">
        <f>VLOOKUP(AS1507,dummy_oppeained!B:D,3,0)</f>
        <v>hindeline arvestus (eristav hindamine)</v>
      </c>
      <c r="AX1507" s="17">
        <f>VLOOKUP(AR:AR,hinded_abi!A:D,4,0)</f>
        <v>2</v>
      </c>
      <c r="AY1507" s="26" t="str">
        <f t="shared" si="46"/>
        <v xml:space="preserve"> </v>
      </c>
      <c r="AZ1507" s="27">
        <f t="shared" si="47"/>
        <v>0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2" t="str">
        <f>VLOOKUP(AS1508,dummy_oppeained!B:D,3,0)</f>
        <v>hindeline arvestus (eristav hindamine)</v>
      </c>
      <c r="AX1508" s="17">
        <f>VLOOKUP(AR:AR,hinded_abi!A:D,4,0)</f>
        <v>4</v>
      </c>
      <c r="AY1508" s="26" t="str">
        <f t="shared" si="46"/>
        <v xml:space="preserve"> </v>
      </c>
      <c r="AZ1508" s="27">
        <f t="shared" si="47"/>
        <v>0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2" t="str">
        <f>VLOOKUP(AS1509,dummy_oppeained!B:D,3,0)</f>
        <v>arvestus (mitteeristav)</v>
      </c>
      <c r="AX1509" s="17" t="str">
        <f>VLOOKUP(AR:AR,hinded_abi!A:D,4,0)</f>
        <v>NULL</v>
      </c>
      <c r="AY1509" s="26" t="str">
        <f t="shared" si="46"/>
        <v xml:space="preserve"> </v>
      </c>
      <c r="AZ1509" s="27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2" t="str">
        <f>VLOOKUP(AS1510,dummy_oppeained!B:D,3,0)</f>
        <v>hindeline arvestus (eristav hindamine)</v>
      </c>
      <c r="AX1510" s="17">
        <f>VLOOKUP(AR:AR,hinded_abi!A:D,4,0)</f>
        <v>0</v>
      </c>
      <c r="AY1510" s="26" t="str">
        <f t="shared" si="46"/>
        <v xml:space="preserve"> </v>
      </c>
      <c r="AZ1510" s="27">
        <f t="shared" si="47"/>
        <v>0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2" t="str">
        <f>VLOOKUP(AS1511,dummy_oppeained!B:D,3,0)</f>
        <v>arvestus (mitteeristav)</v>
      </c>
      <c r="AX1511" s="17" t="str">
        <f>VLOOKUP(AR:AR,hinded_abi!A:D,4,0)</f>
        <v>NULL</v>
      </c>
      <c r="AY1511" s="26" t="str">
        <f t="shared" si="46"/>
        <v xml:space="preserve"> </v>
      </c>
      <c r="AZ1511" s="27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2" t="str">
        <f>VLOOKUP(AS1512,dummy_oppeained!B:D,3,0)</f>
        <v>eksam (eristav hindamine)</v>
      </c>
      <c r="AX1512" s="17">
        <f>VLOOKUP(AR:AR,hinded_abi!A:D,4,0)</f>
        <v>4</v>
      </c>
      <c r="AY1512" s="26" t="str">
        <f t="shared" si="46"/>
        <v xml:space="preserve"> </v>
      </c>
      <c r="AZ1512" s="27">
        <f t="shared" si="47"/>
        <v>0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2" t="str">
        <f>VLOOKUP(AS1513,dummy_oppeained!B:D,3,0)</f>
        <v>hindeline arvestus (eristav hindamine)</v>
      </c>
      <c r="AX1513" s="17">
        <f>VLOOKUP(AR:AR,hinded_abi!A:D,4,0)</f>
        <v>5</v>
      </c>
      <c r="AY1513" s="26" t="str">
        <f t="shared" si="46"/>
        <v xml:space="preserve"> </v>
      </c>
      <c r="AZ1513" s="27">
        <f t="shared" si="47"/>
        <v>0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2" t="str">
        <f>VLOOKUP(AS1514,dummy_oppeained!B:D,3,0)</f>
        <v>arvestus (mitteeristav)</v>
      </c>
      <c r="AX1514" s="17">
        <f>VLOOKUP(AR:AR,hinded_abi!A:D,4,0)</f>
        <v>0</v>
      </c>
      <c r="AY1514" s="26" t="str">
        <f t="shared" si="46"/>
        <v xml:space="preserve"> </v>
      </c>
      <c r="AZ1514" s="27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2" t="str">
        <f>VLOOKUP(AS1515,dummy_oppeained!B:D,3,0)</f>
        <v>arvestus (mitteeristav)</v>
      </c>
      <c r="AX1515" s="17" t="str">
        <f>VLOOKUP(AR:AR,hinded_abi!A:D,4,0)</f>
        <v>NULL</v>
      </c>
      <c r="AY1515" s="26" t="str">
        <f t="shared" si="46"/>
        <v xml:space="preserve"> </v>
      </c>
      <c r="AZ1515" s="27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2" t="str">
        <f>VLOOKUP(AS1516,dummy_oppeained!B:D,3,0)</f>
        <v>hindeline arvestus (eristav hindamine)</v>
      </c>
      <c r="AX1516" s="17">
        <f>VLOOKUP(AR:AR,hinded_abi!A:D,4,0)</f>
        <v>3</v>
      </c>
      <c r="AY1516" s="26" t="str">
        <f t="shared" si="46"/>
        <v xml:space="preserve"> </v>
      </c>
      <c r="AZ1516" s="27">
        <f t="shared" si="47"/>
        <v>0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2" t="str">
        <f>VLOOKUP(AS1517,dummy_oppeained!B:D,3,0)</f>
        <v>hindeline arvestus (eristav hindamine)</v>
      </c>
      <c r="AX1517" s="17">
        <f>VLOOKUP(AR:AR,hinded_abi!A:D,4,0)</f>
        <v>0</v>
      </c>
      <c r="AY1517" s="26" t="str">
        <f t="shared" si="46"/>
        <v xml:space="preserve"> </v>
      </c>
      <c r="AZ1517" s="27">
        <f t="shared" si="47"/>
        <v>0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2" t="str">
        <f>VLOOKUP(AS1518,dummy_oppeained!B:D,3,0)</f>
        <v>eksam (eristav hindamine)</v>
      </c>
      <c r="AX1518" s="17">
        <f>VLOOKUP(AR:AR,hinded_abi!A:D,4,0)</f>
        <v>3</v>
      </c>
      <c r="AY1518" s="26" t="str">
        <f t="shared" si="46"/>
        <v xml:space="preserve"> </v>
      </c>
      <c r="AZ1518" s="27">
        <f t="shared" si="47"/>
        <v>0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2" t="str">
        <f>VLOOKUP(AS1519,dummy_oppeained!B:D,3,0)</f>
        <v>arvestus (mitteeristav)</v>
      </c>
      <c r="AX1519" s="17" t="str">
        <f>VLOOKUP(AR:AR,hinded_abi!A:D,4,0)</f>
        <v>NULL</v>
      </c>
      <c r="AY1519" s="26" t="str">
        <f t="shared" si="46"/>
        <v xml:space="preserve"> </v>
      </c>
      <c r="AZ1519" s="27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2" t="str">
        <f>VLOOKUP(AS1520,dummy_oppeained!B:D,3,0)</f>
        <v>arvestus (mitteeristav)</v>
      </c>
      <c r="AX1520" s="17" t="str">
        <f>VLOOKUP(AR:AR,hinded_abi!A:D,4,0)</f>
        <v>NULL</v>
      </c>
      <c r="AY1520" s="26" t="str">
        <f t="shared" si="46"/>
        <v xml:space="preserve"> </v>
      </c>
      <c r="AZ1520" s="27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2" t="str">
        <f>VLOOKUP(AS1521,dummy_oppeained!B:D,3,0)</f>
        <v>arvestus (mitteeristav)</v>
      </c>
      <c r="AX1521" s="17" t="str">
        <f>VLOOKUP(AR:AR,hinded_abi!A:D,4,0)</f>
        <v>NULL</v>
      </c>
      <c r="AY1521" s="26" t="str">
        <f t="shared" si="46"/>
        <v xml:space="preserve"> </v>
      </c>
      <c r="AZ1521" s="27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2" t="str">
        <f>VLOOKUP(AS1522,dummy_oppeained!B:D,3,0)</f>
        <v>arvestus (mitteeristav)</v>
      </c>
      <c r="AX1522" s="17" t="str">
        <f>VLOOKUP(AR:AR,hinded_abi!A:D,4,0)</f>
        <v>NULL</v>
      </c>
      <c r="AY1522" s="26" t="str">
        <f t="shared" si="46"/>
        <v xml:space="preserve"> </v>
      </c>
      <c r="AZ1522" s="27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2" t="str">
        <f>VLOOKUP(AS1523,dummy_oppeained!B:D,3,0)</f>
        <v>hindeline arvestus (eristav hindamine)</v>
      </c>
      <c r="AX1523" s="17">
        <f>VLOOKUP(AR:AR,hinded_abi!A:D,4,0)</f>
        <v>4</v>
      </c>
      <c r="AY1523" s="26" t="str">
        <f t="shared" si="46"/>
        <v xml:space="preserve"> </v>
      </c>
      <c r="AZ1523" s="27">
        <f t="shared" si="47"/>
        <v>0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2" t="str">
        <f>VLOOKUP(AS1524,dummy_oppeained!B:D,3,0)</f>
        <v>hindeline arvestus (eristav hindamine)</v>
      </c>
      <c r="AX1524" s="17">
        <f>VLOOKUP(AR:AR,hinded_abi!A:D,4,0)</f>
        <v>5</v>
      </c>
      <c r="AY1524" s="26" t="str">
        <f t="shared" si="46"/>
        <v xml:space="preserve"> </v>
      </c>
      <c r="AZ1524" s="27">
        <f t="shared" si="47"/>
        <v>0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2" t="str">
        <f>VLOOKUP(AS1525,dummy_oppeained!B:D,3,0)</f>
        <v>arvestus (mitteeristav)</v>
      </c>
      <c r="AX1525" s="17">
        <f>VLOOKUP(AR:AR,hinded_abi!A:D,4,0)</f>
        <v>0</v>
      </c>
      <c r="AY1525" s="26" t="str">
        <f t="shared" si="46"/>
        <v xml:space="preserve"> </v>
      </c>
      <c r="AZ1525" s="27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2" t="str">
        <f>VLOOKUP(AS1526,dummy_oppeained!B:D,3,0)</f>
        <v>hindeline arvestus (eristav hindamine)</v>
      </c>
      <c r="AX1526" s="17">
        <f>VLOOKUP(AR:AR,hinded_abi!A:D,4,0)</f>
        <v>2</v>
      </c>
      <c r="AY1526" s="26" t="str">
        <f t="shared" si="46"/>
        <v xml:space="preserve"> </v>
      </c>
      <c r="AZ1526" s="27">
        <f t="shared" si="47"/>
        <v>0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2" t="str">
        <f>VLOOKUP(AS1527,dummy_oppeained!B:D,3,0)</f>
        <v>hindeline arvestus (eristav hindamine)</v>
      </c>
      <c r="AX1527" s="17">
        <f>VLOOKUP(AR:AR,hinded_abi!A:D,4,0)</f>
        <v>4</v>
      </c>
      <c r="AY1527" s="26" t="str">
        <f t="shared" si="46"/>
        <v xml:space="preserve"> </v>
      </c>
      <c r="AZ1527" s="27">
        <f t="shared" si="47"/>
        <v>0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2" t="str">
        <f>VLOOKUP(AS1528,dummy_oppeained!B:D,3,0)</f>
        <v>hindeline arvestus (eristav hindamine)</v>
      </c>
      <c r="AX1528" s="17">
        <f>VLOOKUP(AR:AR,hinded_abi!A:D,4,0)</f>
        <v>2</v>
      </c>
      <c r="AY1528" s="26" t="str">
        <f t="shared" si="46"/>
        <v xml:space="preserve"> </v>
      </c>
      <c r="AZ1528" s="27">
        <f t="shared" si="47"/>
        <v>0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2" t="str">
        <f>VLOOKUP(AS1529,dummy_oppeained!B:D,3,0)</f>
        <v>hindeline arvestus (eristav hindamine)</v>
      </c>
      <c r="AX1529" s="17">
        <f>VLOOKUP(AR:AR,hinded_abi!A:D,4,0)</f>
        <v>5</v>
      </c>
      <c r="AY1529" s="26" t="str">
        <f t="shared" si="46"/>
        <v xml:space="preserve"> </v>
      </c>
      <c r="AZ1529" s="27">
        <f t="shared" si="47"/>
        <v>0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2" t="str">
        <f>VLOOKUP(AS1530,dummy_oppeained!B:D,3,0)</f>
        <v>hindeline arvestus (eristav hindamine)</v>
      </c>
      <c r="AX1530" s="17">
        <f>VLOOKUP(AR:AR,hinded_abi!A:D,4,0)</f>
        <v>4</v>
      </c>
      <c r="AY1530" s="26" t="str">
        <f t="shared" si="46"/>
        <v xml:space="preserve"> </v>
      </c>
      <c r="AZ1530" s="27">
        <f t="shared" si="47"/>
        <v>0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2" t="str">
        <f>VLOOKUP(AS1531,dummy_oppeained!B:D,3,0)</f>
        <v>arvestus (mitteeristav)</v>
      </c>
      <c r="AX1531" s="17" t="str">
        <f>VLOOKUP(AR:AR,hinded_abi!A:D,4,0)</f>
        <v>NULL</v>
      </c>
      <c r="AY1531" s="26" t="str">
        <f t="shared" si="46"/>
        <v xml:space="preserve"> </v>
      </c>
      <c r="AZ1531" s="27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2" t="str">
        <f>VLOOKUP(AS1532,dummy_oppeained!B:D,3,0)</f>
        <v>hindeline arvestus (eristav hindamine)</v>
      </c>
      <c r="AX1532" s="17">
        <f>VLOOKUP(AR:AR,hinded_abi!A:D,4,0)</f>
        <v>0</v>
      </c>
      <c r="AY1532" s="26" t="str">
        <f t="shared" si="46"/>
        <v xml:space="preserve"> </v>
      </c>
      <c r="AZ1532" s="27">
        <f t="shared" si="47"/>
        <v>0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2" t="str">
        <f>VLOOKUP(AS1533,dummy_oppeained!B:D,3,0)</f>
        <v>hindeline arvestus (eristav hindamine)</v>
      </c>
      <c r="AX1533" s="17">
        <f>VLOOKUP(AR:AR,hinded_abi!A:D,4,0)</f>
        <v>0</v>
      </c>
      <c r="AY1533" s="26" t="str">
        <f t="shared" si="46"/>
        <v xml:space="preserve"> </v>
      </c>
      <c r="AZ1533" s="27">
        <f t="shared" si="47"/>
        <v>0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2" t="str">
        <f>VLOOKUP(AS1534,dummy_oppeained!B:D,3,0)</f>
        <v>hindeline arvestus (eristav hindamine)</v>
      </c>
      <c r="AX1534" s="17">
        <f>VLOOKUP(AR:AR,hinded_abi!A:D,4,0)</f>
        <v>2</v>
      </c>
      <c r="AY1534" s="26" t="str">
        <f t="shared" si="46"/>
        <v xml:space="preserve"> </v>
      </c>
      <c r="AZ1534" s="27">
        <f t="shared" si="47"/>
        <v>0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2" t="str">
        <f>VLOOKUP(AS1535,dummy_oppeained!B:D,3,0)</f>
        <v>arvestus (mitteeristav)</v>
      </c>
      <c r="AX1535" s="17" t="str">
        <f>VLOOKUP(AR:AR,hinded_abi!A:D,4,0)</f>
        <v>NULL</v>
      </c>
      <c r="AY1535" s="26" t="str">
        <f t="shared" si="46"/>
        <v xml:space="preserve"> </v>
      </c>
      <c r="AZ1535" s="27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2" t="str">
        <f>VLOOKUP(AS1536,dummy_oppeained!B:D,3,0)</f>
        <v>arvestus (mitteeristav)</v>
      </c>
      <c r="AX1536" s="17" t="str">
        <f>VLOOKUP(AR:AR,hinded_abi!A:D,4,0)</f>
        <v>NULL</v>
      </c>
      <c r="AY1536" s="26" t="str">
        <f t="shared" si="46"/>
        <v xml:space="preserve"> </v>
      </c>
      <c r="AZ1536" s="27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2" t="str">
        <f>VLOOKUP(AS1537,dummy_oppeained!B:D,3,0)</f>
        <v>hindeline arvestus (eristav hindamine)</v>
      </c>
      <c r="AX1537" s="17">
        <f>VLOOKUP(AR:AR,hinded_abi!A:D,4,0)</f>
        <v>0</v>
      </c>
      <c r="AY1537" s="26" t="str">
        <f t="shared" si="46"/>
        <v xml:space="preserve"> </v>
      </c>
      <c r="AZ1537" s="27">
        <f t="shared" si="47"/>
        <v>0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2" t="str">
        <f>VLOOKUP(AS1538,dummy_oppeained!B:D,3,0)</f>
        <v>arvestus (mitteeristav)</v>
      </c>
      <c r="AX1538" s="17" t="str">
        <f>VLOOKUP(AR:AR,hinded_abi!A:D,4,0)</f>
        <v>NULL</v>
      </c>
      <c r="AY1538" s="26" t="str">
        <f t="shared" si="46"/>
        <v xml:space="preserve"> </v>
      </c>
      <c r="AZ1538" s="27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2" t="str">
        <f>VLOOKUP(AS1539,dummy_oppeained!B:D,3,0)</f>
        <v>arvestus (mitteeristav)</v>
      </c>
      <c r="AX1539" s="17" t="str">
        <f>VLOOKUP(AR:AR,hinded_abi!A:D,4,0)</f>
        <v>NULL</v>
      </c>
      <c r="AY1539" s="26" t="str">
        <f t="shared" ref="AY1539:AY1602" si="48">IF(AW1539="eristav",AV1539*AX1539," ")</f>
        <v xml:space="preserve"> </v>
      </c>
      <c r="AZ1539" s="27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2" t="str">
        <f>VLOOKUP(AS1540,dummy_oppeained!B:D,3,0)</f>
        <v>arvestus (mitteeristav)</v>
      </c>
      <c r="AX1540" s="17" t="str">
        <f>VLOOKUP(AR:AR,hinded_abi!A:D,4,0)</f>
        <v>NULL</v>
      </c>
      <c r="AY1540" s="26" t="str">
        <f t="shared" si="48"/>
        <v xml:space="preserve"> </v>
      </c>
      <c r="AZ1540" s="27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2" t="str">
        <f>VLOOKUP(AS1541,dummy_oppeained!B:D,3,0)</f>
        <v>hindeline arvestus (eristav hindamine)</v>
      </c>
      <c r="AX1541" s="17">
        <f>VLOOKUP(AR:AR,hinded_abi!A:D,4,0)</f>
        <v>0</v>
      </c>
      <c r="AY1541" s="26" t="str">
        <f t="shared" si="48"/>
        <v xml:space="preserve"> </v>
      </c>
      <c r="AZ1541" s="27">
        <f t="shared" si="49"/>
        <v>0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2" t="str">
        <f>VLOOKUP(AS1542,dummy_oppeained!B:D,3,0)</f>
        <v>arvestus (mitteeristav)</v>
      </c>
      <c r="AX1542" s="17" t="str">
        <f>VLOOKUP(AR:AR,hinded_abi!A:D,4,0)</f>
        <v>NULL</v>
      </c>
      <c r="AY1542" s="26" t="str">
        <f t="shared" si="48"/>
        <v xml:space="preserve"> </v>
      </c>
      <c r="AZ1542" s="27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2" t="str">
        <f>VLOOKUP(AS1543,dummy_oppeained!B:D,3,0)</f>
        <v>arvestus (mitteeristav)</v>
      </c>
      <c r="AX1543" s="17" t="str">
        <f>VLOOKUP(AR:AR,hinded_abi!A:D,4,0)</f>
        <v>NULL</v>
      </c>
      <c r="AY1543" s="26" t="str">
        <f t="shared" si="48"/>
        <v xml:space="preserve"> </v>
      </c>
      <c r="AZ1543" s="27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2" t="str">
        <f>VLOOKUP(AS1544,dummy_oppeained!B:D,3,0)</f>
        <v>hindeline arvestus (eristav hindamine)</v>
      </c>
      <c r="AX1544" s="17">
        <f>VLOOKUP(AR:AR,hinded_abi!A:D,4,0)</f>
        <v>4</v>
      </c>
      <c r="AY1544" s="26" t="str">
        <f t="shared" si="48"/>
        <v xml:space="preserve"> </v>
      </c>
      <c r="AZ1544" s="27">
        <f t="shared" si="49"/>
        <v>0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2" t="str">
        <f>VLOOKUP(AS1545,dummy_oppeained!B:D,3,0)</f>
        <v>arvestus (mitteeristav)</v>
      </c>
      <c r="AX1545" s="17" t="str">
        <f>VLOOKUP(AR:AR,hinded_abi!A:D,4,0)</f>
        <v>NULL</v>
      </c>
      <c r="AY1545" s="26" t="str">
        <f t="shared" si="48"/>
        <v xml:space="preserve"> </v>
      </c>
      <c r="AZ1545" s="27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2" t="str">
        <f>VLOOKUP(AS1546,dummy_oppeained!B:D,3,0)</f>
        <v>hindeline arvestus (eristav hindamine)</v>
      </c>
      <c r="AX1546" s="17">
        <f>VLOOKUP(AR:AR,hinded_abi!A:D,4,0)</f>
        <v>1</v>
      </c>
      <c r="AY1546" s="26" t="str">
        <f t="shared" si="48"/>
        <v xml:space="preserve"> </v>
      </c>
      <c r="AZ1546" s="27">
        <f t="shared" si="49"/>
        <v>0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2" t="str">
        <f>VLOOKUP(AS1547,dummy_oppeained!B:D,3,0)</f>
        <v>hindeline arvestus (eristav hindamine)</v>
      </c>
      <c r="AX1547" s="17">
        <f>VLOOKUP(AR:AR,hinded_abi!A:D,4,0)</f>
        <v>0</v>
      </c>
      <c r="AY1547" s="26" t="str">
        <f t="shared" si="48"/>
        <v xml:space="preserve"> </v>
      </c>
      <c r="AZ1547" s="27">
        <f t="shared" si="49"/>
        <v>0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2" t="str">
        <f>VLOOKUP(AS1548,dummy_oppeained!B:D,3,0)</f>
        <v>hindeline arvestus (eristav hindamine)</v>
      </c>
      <c r="AX1548" s="17">
        <f>VLOOKUP(AR:AR,hinded_abi!A:D,4,0)</f>
        <v>0</v>
      </c>
      <c r="AY1548" s="26" t="str">
        <f t="shared" si="48"/>
        <v xml:space="preserve"> </v>
      </c>
      <c r="AZ1548" s="27">
        <f t="shared" si="49"/>
        <v>0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2" t="str">
        <f>VLOOKUP(AS1549,dummy_oppeained!B:D,3,0)</f>
        <v>hindeline arvestus (eristav hindamine)</v>
      </c>
      <c r="AX1549" s="17">
        <f>VLOOKUP(AR:AR,hinded_abi!A:D,4,0)</f>
        <v>1</v>
      </c>
      <c r="AY1549" s="26" t="str">
        <f t="shared" si="48"/>
        <v xml:space="preserve"> </v>
      </c>
      <c r="AZ1549" s="27">
        <f t="shared" si="49"/>
        <v>0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2" t="str">
        <f>VLOOKUP(AS1550,dummy_oppeained!B:D,3,0)</f>
        <v>arvestus (mitteeristav)</v>
      </c>
      <c r="AX1550" s="17" t="str">
        <f>VLOOKUP(AR:AR,hinded_abi!A:D,4,0)</f>
        <v>NULL</v>
      </c>
      <c r="AY1550" s="26" t="str">
        <f t="shared" si="48"/>
        <v xml:space="preserve"> </v>
      </c>
      <c r="AZ1550" s="27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2" t="str">
        <f>VLOOKUP(AS1551,dummy_oppeained!B:D,3,0)</f>
        <v>hindeline arvestus (eristav hindamine)</v>
      </c>
      <c r="AX1551" s="17">
        <f>VLOOKUP(AR:AR,hinded_abi!A:D,4,0)</f>
        <v>0</v>
      </c>
      <c r="AY1551" s="26" t="str">
        <f t="shared" si="48"/>
        <v xml:space="preserve"> </v>
      </c>
      <c r="AZ1551" s="27">
        <f t="shared" si="49"/>
        <v>0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2" t="str">
        <f>VLOOKUP(AS1552,dummy_oppeained!B:D,3,0)</f>
        <v>arvestus (mitteeristav)</v>
      </c>
      <c r="AX1552" s="17" t="str">
        <f>VLOOKUP(AR:AR,hinded_abi!A:D,4,0)</f>
        <v>NULL</v>
      </c>
      <c r="AY1552" s="26" t="str">
        <f t="shared" si="48"/>
        <v xml:space="preserve"> </v>
      </c>
      <c r="AZ1552" s="27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2" t="str">
        <f>VLOOKUP(AS1553,dummy_oppeained!B:D,3,0)</f>
        <v>hindeline arvestus (eristav hindamine)</v>
      </c>
      <c r="AX1553" s="17">
        <f>VLOOKUP(AR:AR,hinded_abi!A:D,4,0)</f>
        <v>4</v>
      </c>
      <c r="AY1553" s="26" t="str">
        <f t="shared" si="48"/>
        <v xml:space="preserve"> </v>
      </c>
      <c r="AZ1553" s="27">
        <f t="shared" si="49"/>
        <v>0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2" t="str">
        <f>VLOOKUP(AS1554,dummy_oppeained!B:D,3,0)</f>
        <v>arvestus (mitteeristav)</v>
      </c>
      <c r="AX1554" s="17" t="str">
        <f>VLOOKUP(AR:AR,hinded_abi!A:D,4,0)</f>
        <v>NULL</v>
      </c>
      <c r="AY1554" s="26" t="str">
        <f t="shared" si="48"/>
        <v xml:space="preserve"> </v>
      </c>
      <c r="AZ1554" s="27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2" t="str">
        <f>VLOOKUP(AS1555,dummy_oppeained!B:D,3,0)</f>
        <v>hindeline arvestus (eristav hindamine)</v>
      </c>
      <c r="AX1555" s="17">
        <f>VLOOKUP(AR:AR,hinded_abi!A:D,4,0)</f>
        <v>0</v>
      </c>
      <c r="AY1555" s="26" t="str">
        <f t="shared" si="48"/>
        <v xml:space="preserve"> </v>
      </c>
      <c r="AZ1555" s="27">
        <f t="shared" si="49"/>
        <v>0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2" t="str">
        <f>VLOOKUP(AS1556,dummy_oppeained!B:D,3,0)</f>
        <v>eksam (eristav hindamine)</v>
      </c>
      <c r="AX1556" s="17">
        <f>VLOOKUP(AR:AR,hinded_abi!A:D,4,0)</f>
        <v>0</v>
      </c>
      <c r="AY1556" s="26" t="str">
        <f t="shared" si="48"/>
        <v xml:space="preserve"> </v>
      </c>
      <c r="AZ1556" s="27">
        <f t="shared" si="49"/>
        <v>0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2" t="str">
        <f>VLOOKUP(AS1557,dummy_oppeained!B:D,3,0)</f>
        <v>hindeline arvestus (eristav hindamine)</v>
      </c>
      <c r="AX1557" s="17">
        <f>VLOOKUP(AR:AR,hinded_abi!A:D,4,0)</f>
        <v>4</v>
      </c>
      <c r="AY1557" s="26" t="str">
        <f t="shared" si="48"/>
        <v xml:space="preserve"> </v>
      </c>
      <c r="AZ1557" s="27">
        <f t="shared" si="49"/>
        <v>0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2" t="str">
        <f>VLOOKUP(AS1558,dummy_oppeained!B:D,3,0)</f>
        <v>hindeline arvestus (eristav hindamine)</v>
      </c>
      <c r="AX1558" s="17">
        <f>VLOOKUP(AR:AR,hinded_abi!A:D,4,0)</f>
        <v>0</v>
      </c>
      <c r="AY1558" s="26" t="str">
        <f t="shared" si="48"/>
        <v xml:space="preserve"> </v>
      </c>
      <c r="AZ1558" s="27">
        <f t="shared" si="49"/>
        <v>0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2" t="str">
        <f>VLOOKUP(AS1559,dummy_oppeained!B:D,3,0)</f>
        <v>hindeline arvestus (eristav hindamine)</v>
      </c>
      <c r="AX1559" s="17">
        <f>VLOOKUP(AR:AR,hinded_abi!A:D,4,0)</f>
        <v>1</v>
      </c>
      <c r="AY1559" s="26" t="str">
        <f t="shared" si="48"/>
        <v xml:space="preserve"> </v>
      </c>
      <c r="AZ1559" s="27">
        <f t="shared" si="49"/>
        <v>0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2" t="str">
        <f>VLOOKUP(AS1560,dummy_oppeained!B:D,3,0)</f>
        <v>arvestus (mitteeristav)</v>
      </c>
      <c r="AX1560" s="17" t="str">
        <f>VLOOKUP(AR:AR,hinded_abi!A:D,4,0)</f>
        <v>NULL</v>
      </c>
      <c r="AY1560" s="26" t="str">
        <f t="shared" si="48"/>
        <v xml:space="preserve"> </v>
      </c>
      <c r="AZ1560" s="27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2" t="str">
        <f>VLOOKUP(AS1561,dummy_oppeained!B:D,3,0)</f>
        <v>arvestus (mitteeristav)</v>
      </c>
      <c r="AX1561" s="17" t="str">
        <f>VLOOKUP(AR:AR,hinded_abi!A:D,4,0)</f>
        <v>NULL</v>
      </c>
      <c r="AY1561" s="26" t="str">
        <f t="shared" si="48"/>
        <v xml:space="preserve"> </v>
      </c>
      <c r="AZ1561" s="27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2" t="str">
        <f>VLOOKUP(AS1562,dummy_oppeained!B:D,3,0)</f>
        <v>eksam (eristav hindamine)</v>
      </c>
      <c r="AX1562" s="17">
        <f>VLOOKUP(AR:AR,hinded_abi!A:D,4,0)</f>
        <v>1</v>
      </c>
      <c r="AY1562" s="26" t="str">
        <f t="shared" si="48"/>
        <v xml:space="preserve"> </v>
      </c>
      <c r="AZ1562" s="27">
        <f t="shared" si="49"/>
        <v>0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2" t="str">
        <f>VLOOKUP(AS1563,dummy_oppeained!B:D,3,0)</f>
        <v>arvestus (mitteeristav)</v>
      </c>
      <c r="AX1563" s="17" t="str">
        <f>VLOOKUP(AR:AR,hinded_abi!A:D,4,0)</f>
        <v>NULL</v>
      </c>
      <c r="AY1563" s="26" t="str">
        <f t="shared" si="48"/>
        <v xml:space="preserve"> </v>
      </c>
      <c r="AZ1563" s="27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2" t="str">
        <f>VLOOKUP(AS1564,dummy_oppeained!B:D,3,0)</f>
        <v>arvestus (mitteeristav)</v>
      </c>
      <c r="AX1564" s="17" t="str">
        <f>VLOOKUP(AR:AR,hinded_abi!A:D,4,0)</f>
        <v>NULL</v>
      </c>
      <c r="AY1564" s="26" t="str">
        <f t="shared" si="48"/>
        <v xml:space="preserve"> </v>
      </c>
      <c r="AZ1564" s="27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2" t="str">
        <f>VLOOKUP(AS1565,dummy_oppeained!B:D,3,0)</f>
        <v>hindeline arvestus (eristav hindamine)</v>
      </c>
      <c r="AX1565" s="17">
        <f>VLOOKUP(AR:AR,hinded_abi!A:D,4,0)</f>
        <v>0</v>
      </c>
      <c r="AY1565" s="26" t="str">
        <f t="shared" si="48"/>
        <v xml:space="preserve"> </v>
      </c>
      <c r="AZ1565" s="27">
        <f t="shared" si="49"/>
        <v>0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2" t="str">
        <f>VLOOKUP(AS1566,dummy_oppeained!B:D,3,0)</f>
        <v>arvestus (mitteeristav)</v>
      </c>
      <c r="AX1566" s="17" t="str">
        <f>VLOOKUP(AR:AR,hinded_abi!A:D,4,0)</f>
        <v>NULL</v>
      </c>
      <c r="AY1566" s="26" t="str">
        <f t="shared" si="48"/>
        <v xml:space="preserve"> </v>
      </c>
      <c r="AZ1566" s="27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2" t="str">
        <f>VLOOKUP(AS1567,dummy_oppeained!B:D,3,0)</f>
        <v>hindeline arvestus (eristav hindamine)</v>
      </c>
      <c r="AX1567" s="17">
        <f>VLOOKUP(AR:AR,hinded_abi!A:D,4,0)</f>
        <v>2</v>
      </c>
      <c r="AY1567" s="26" t="str">
        <f t="shared" si="48"/>
        <v xml:space="preserve"> </v>
      </c>
      <c r="AZ1567" s="27">
        <f t="shared" si="49"/>
        <v>0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2" t="str">
        <f>VLOOKUP(AS1568,dummy_oppeained!B:D,3,0)</f>
        <v>hindeline arvestus (eristav hindamine)</v>
      </c>
      <c r="AX1568" s="17">
        <f>VLOOKUP(AR:AR,hinded_abi!A:D,4,0)</f>
        <v>0</v>
      </c>
      <c r="AY1568" s="26" t="str">
        <f t="shared" si="48"/>
        <v xml:space="preserve"> </v>
      </c>
      <c r="AZ1568" s="27">
        <f t="shared" si="49"/>
        <v>0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2" t="str">
        <f>VLOOKUP(AS1569,dummy_oppeained!B:D,3,0)</f>
        <v>arvestus (mitteeristav)</v>
      </c>
      <c r="AX1569" s="17" t="str">
        <f>VLOOKUP(AR:AR,hinded_abi!A:D,4,0)</f>
        <v>NULL</v>
      </c>
      <c r="AY1569" s="26" t="str">
        <f t="shared" si="48"/>
        <v xml:space="preserve"> </v>
      </c>
      <c r="AZ1569" s="27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2" t="str">
        <f>VLOOKUP(AS1570,dummy_oppeained!B:D,3,0)</f>
        <v>hindeline arvestus (eristav hindamine)</v>
      </c>
      <c r="AX1570" s="17">
        <f>VLOOKUP(AR:AR,hinded_abi!A:D,4,0)</f>
        <v>3</v>
      </c>
      <c r="AY1570" s="26" t="str">
        <f t="shared" si="48"/>
        <v xml:space="preserve"> </v>
      </c>
      <c r="AZ1570" s="27">
        <f t="shared" si="49"/>
        <v>0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2" t="str">
        <f>VLOOKUP(AS1571,dummy_oppeained!B:D,3,0)</f>
        <v>hindeline arvestus (eristav hindamine)</v>
      </c>
      <c r="AX1571" s="17">
        <f>VLOOKUP(AR:AR,hinded_abi!A:D,4,0)</f>
        <v>0</v>
      </c>
      <c r="AY1571" s="26" t="str">
        <f t="shared" si="48"/>
        <v xml:space="preserve"> </v>
      </c>
      <c r="AZ1571" s="27">
        <f t="shared" si="49"/>
        <v>0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2" t="str">
        <f>VLOOKUP(AS1572,dummy_oppeained!B:D,3,0)</f>
        <v>hindeline arvestus (eristav hindamine)</v>
      </c>
      <c r="AX1572" s="17">
        <f>VLOOKUP(AR:AR,hinded_abi!A:D,4,0)</f>
        <v>3</v>
      </c>
      <c r="AY1572" s="26" t="str">
        <f t="shared" si="48"/>
        <v xml:space="preserve"> </v>
      </c>
      <c r="AZ1572" s="27">
        <f t="shared" si="49"/>
        <v>0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2" t="str">
        <f>VLOOKUP(AS1573,dummy_oppeained!B:D,3,0)</f>
        <v>hindeline arvestus (eristav hindamine)</v>
      </c>
      <c r="AX1573" s="17">
        <f>VLOOKUP(AR:AR,hinded_abi!A:D,4,0)</f>
        <v>0</v>
      </c>
      <c r="AY1573" s="26" t="str">
        <f t="shared" si="48"/>
        <v xml:space="preserve"> </v>
      </c>
      <c r="AZ1573" s="27">
        <f t="shared" si="49"/>
        <v>0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2" t="str">
        <f>VLOOKUP(AS1574,dummy_oppeained!B:D,3,0)</f>
        <v>hindeline arvestus (eristav hindamine)</v>
      </c>
      <c r="AX1574" s="17">
        <f>VLOOKUP(AR:AR,hinded_abi!A:D,4,0)</f>
        <v>1</v>
      </c>
      <c r="AY1574" s="26" t="str">
        <f t="shared" si="48"/>
        <v xml:space="preserve"> </v>
      </c>
      <c r="AZ1574" s="27">
        <f t="shared" si="49"/>
        <v>0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2" t="str">
        <f>VLOOKUP(AS1575,dummy_oppeained!B:D,3,0)</f>
        <v>arvestus (mitteeristav)</v>
      </c>
      <c r="AX1575" s="17" t="str">
        <f>VLOOKUP(AR:AR,hinded_abi!A:D,4,0)</f>
        <v>NULL</v>
      </c>
      <c r="AY1575" s="26" t="str">
        <f t="shared" si="48"/>
        <v xml:space="preserve"> </v>
      </c>
      <c r="AZ1575" s="27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2" t="str">
        <f>VLOOKUP(AS1576,dummy_oppeained!B:D,3,0)</f>
        <v>hindeline arvestus (eristav hindamine)</v>
      </c>
      <c r="AX1576" s="17">
        <f>VLOOKUP(AR:AR,hinded_abi!A:D,4,0)</f>
        <v>5</v>
      </c>
      <c r="AY1576" s="26" t="str">
        <f t="shared" si="48"/>
        <v xml:space="preserve"> </v>
      </c>
      <c r="AZ1576" s="27">
        <f t="shared" si="49"/>
        <v>0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2" t="str">
        <f>VLOOKUP(AS1577,dummy_oppeained!B:D,3,0)</f>
        <v>hindeline arvestus (eristav hindamine)</v>
      </c>
      <c r="AX1577" s="17">
        <f>VLOOKUP(AR:AR,hinded_abi!A:D,4,0)</f>
        <v>1</v>
      </c>
      <c r="AY1577" s="26" t="str">
        <f t="shared" si="48"/>
        <v xml:space="preserve"> </v>
      </c>
      <c r="AZ1577" s="27">
        <f t="shared" si="49"/>
        <v>0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2" t="str">
        <f>VLOOKUP(AS1578,dummy_oppeained!B:D,3,0)</f>
        <v>hindeline arvestus (eristav hindamine)</v>
      </c>
      <c r="AX1578" s="17">
        <f>VLOOKUP(AR:AR,hinded_abi!A:D,4,0)</f>
        <v>5</v>
      </c>
      <c r="AY1578" s="26" t="str">
        <f t="shared" si="48"/>
        <v xml:space="preserve"> </v>
      </c>
      <c r="AZ1578" s="27">
        <f t="shared" si="49"/>
        <v>0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2" t="str">
        <f>VLOOKUP(AS1579,dummy_oppeained!B:D,3,0)</f>
        <v>hindeline arvestus (eristav hindamine)</v>
      </c>
      <c r="AX1579" s="17">
        <f>VLOOKUP(AR:AR,hinded_abi!A:D,4,0)</f>
        <v>0</v>
      </c>
      <c r="AY1579" s="26" t="str">
        <f t="shared" si="48"/>
        <v xml:space="preserve"> </v>
      </c>
      <c r="AZ1579" s="27">
        <f t="shared" si="49"/>
        <v>0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2" t="str">
        <f>VLOOKUP(AS1580,dummy_oppeained!B:D,3,0)</f>
        <v>arvestus (mitteeristav)</v>
      </c>
      <c r="AX1580" s="17" t="str">
        <f>VLOOKUP(AR:AR,hinded_abi!A:D,4,0)</f>
        <v>NULL</v>
      </c>
      <c r="AY1580" s="26" t="str">
        <f t="shared" si="48"/>
        <v xml:space="preserve"> </v>
      </c>
      <c r="AZ1580" s="27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2" t="str">
        <f>VLOOKUP(AS1581,dummy_oppeained!B:D,3,0)</f>
        <v>hindeline arvestus (eristav hindamine)</v>
      </c>
      <c r="AX1581" s="17">
        <f>VLOOKUP(AR:AR,hinded_abi!A:D,4,0)</f>
        <v>2</v>
      </c>
      <c r="AY1581" s="26" t="str">
        <f t="shared" si="48"/>
        <v xml:space="preserve"> </v>
      </c>
      <c r="AZ1581" s="27">
        <f t="shared" si="49"/>
        <v>0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2" t="str">
        <f>VLOOKUP(AS1582,dummy_oppeained!B:D,3,0)</f>
        <v>arvestus (mitteeristav)</v>
      </c>
      <c r="AX1582" s="17" t="str">
        <f>VLOOKUP(AR:AR,hinded_abi!A:D,4,0)</f>
        <v>NULL</v>
      </c>
      <c r="AY1582" s="26" t="str">
        <f t="shared" si="48"/>
        <v xml:space="preserve"> </v>
      </c>
      <c r="AZ1582" s="27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2" t="str">
        <f>VLOOKUP(AS1583,dummy_oppeained!B:D,3,0)</f>
        <v>hindeline arvestus (eristav hindamine)</v>
      </c>
      <c r="AX1583" s="17">
        <f>VLOOKUP(AR:AR,hinded_abi!A:D,4,0)</f>
        <v>1</v>
      </c>
      <c r="AY1583" s="26" t="str">
        <f t="shared" si="48"/>
        <v xml:space="preserve"> </v>
      </c>
      <c r="AZ1583" s="27">
        <f t="shared" si="49"/>
        <v>0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2" t="str">
        <f>VLOOKUP(AS1584,dummy_oppeained!B:D,3,0)</f>
        <v>arvestus (mitteeristav)</v>
      </c>
      <c r="AX1584" s="17" t="str">
        <f>VLOOKUP(AR:AR,hinded_abi!A:D,4,0)</f>
        <v>NULL</v>
      </c>
      <c r="AY1584" s="26" t="str">
        <f t="shared" si="48"/>
        <v xml:space="preserve"> </v>
      </c>
      <c r="AZ1584" s="27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2" t="str">
        <f>VLOOKUP(AS1585,dummy_oppeained!B:D,3,0)</f>
        <v>arvestus (mitteeristav)</v>
      </c>
      <c r="AX1585" s="17" t="str">
        <f>VLOOKUP(AR:AR,hinded_abi!A:D,4,0)</f>
        <v>NULL</v>
      </c>
      <c r="AY1585" s="26" t="str">
        <f t="shared" si="48"/>
        <v xml:space="preserve"> </v>
      </c>
      <c r="AZ1585" s="27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2" t="str">
        <f>VLOOKUP(AS1586,dummy_oppeained!B:D,3,0)</f>
        <v>arvestus (mitteeristav)</v>
      </c>
      <c r="AX1586" s="17">
        <f>VLOOKUP(AR:AR,hinded_abi!A:D,4,0)</f>
        <v>0</v>
      </c>
      <c r="AY1586" s="26" t="str">
        <f t="shared" si="48"/>
        <v xml:space="preserve"> </v>
      </c>
      <c r="AZ1586" s="27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2" t="str">
        <f>VLOOKUP(AS1587,dummy_oppeained!B:D,3,0)</f>
        <v>hindeline arvestus (eristav hindamine)</v>
      </c>
      <c r="AX1587" s="17">
        <f>VLOOKUP(AR:AR,hinded_abi!A:D,4,0)</f>
        <v>5</v>
      </c>
      <c r="AY1587" s="26" t="str">
        <f t="shared" si="48"/>
        <v xml:space="preserve"> </v>
      </c>
      <c r="AZ1587" s="27">
        <f t="shared" si="49"/>
        <v>0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2" t="str">
        <f>VLOOKUP(AS1588,dummy_oppeained!B:D,3,0)</f>
        <v>hindeline arvestus (eristav hindamine)</v>
      </c>
      <c r="AX1588" s="17">
        <f>VLOOKUP(AR:AR,hinded_abi!A:D,4,0)</f>
        <v>3</v>
      </c>
      <c r="AY1588" s="26" t="str">
        <f t="shared" si="48"/>
        <v xml:space="preserve"> </v>
      </c>
      <c r="AZ1588" s="27">
        <f t="shared" si="49"/>
        <v>0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2" t="str">
        <f>VLOOKUP(AS1589,dummy_oppeained!B:D,3,0)</f>
        <v>eksam (eristav hindamine)</v>
      </c>
      <c r="AX1589" s="17">
        <f>VLOOKUP(AR:AR,hinded_abi!A:D,4,0)</f>
        <v>2</v>
      </c>
      <c r="AY1589" s="26" t="str">
        <f t="shared" si="48"/>
        <v xml:space="preserve"> </v>
      </c>
      <c r="AZ1589" s="27">
        <f t="shared" si="49"/>
        <v>0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2" t="str">
        <f>VLOOKUP(AS1590,dummy_oppeained!B:D,3,0)</f>
        <v>hindeline arvestus (eristav hindamine)</v>
      </c>
      <c r="AX1590" s="17">
        <f>VLOOKUP(AR:AR,hinded_abi!A:D,4,0)</f>
        <v>3</v>
      </c>
      <c r="AY1590" s="26" t="str">
        <f t="shared" si="48"/>
        <v xml:space="preserve"> </v>
      </c>
      <c r="AZ1590" s="27">
        <f t="shared" si="49"/>
        <v>0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2" t="str">
        <f>VLOOKUP(AS1591,dummy_oppeained!B:D,3,0)</f>
        <v>hindeline arvestus (eristav hindamine)</v>
      </c>
      <c r="AX1591" s="17">
        <f>VLOOKUP(AR:AR,hinded_abi!A:D,4,0)</f>
        <v>4</v>
      </c>
      <c r="AY1591" s="26" t="str">
        <f t="shared" si="48"/>
        <v xml:space="preserve"> </v>
      </c>
      <c r="AZ1591" s="27">
        <f t="shared" si="49"/>
        <v>0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2" t="str">
        <f>VLOOKUP(AS1592,dummy_oppeained!B:D,3,0)</f>
        <v>hindeline arvestus (eristav hindamine)</v>
      </c>
      <c r="AX1592" s="17">
        <f>VLOOKUP(AR:AR,hinded_abi!A:D,4,0)</f>
        <v>0</v>
      </c>
      <c r="AY1592" s="26" t="str">
        <f t="shared" si="48"/>
        <v xml:space="preserve"> </v>
      </c>
      <c r="AZ1592" s="27">
        <f t="shared" si="49"/>
        <v>0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2" t="str">
        <f>VLOOKUP(AS1593,dummy_oppeained!B:D,3,0)</f>
        <v>arvestus (mitteeristav)</v>
      </c>
      <c r="AX1593" s="17">
        <f>VLOOKUP(AR:AR,hinded_abi!A:D,4,0)</f>
        <v>0</v>
      </c>
      <c r="AY1593" s="26" t="str">
        <f t="shared" si="48"/>
        <v xml:space="preserve"> </v>
      </c>
      <c r="AZ1593" s="27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2" t="str">
        <f>VLOOKUP(AS1594,dummy_oppeained!B:D,3,0)</f>
        <v>hindeline arvestus (eristav hindamine)</v>
      </c>
      <c r="AX1594" s="17">
        <f>VLOOKUP(AR:AR,hinded_abi!A:D,4,0)</f>
        <v>0</v>
      </c>
      <c r="AY1594" s="26" t="str">
        <f t="shared" si="48"/>
        <v xml:space="preserve"> </v>
      </c>
      <c r="AZ1594" s="27">
        <f t="shared" si="49"/>
        <v>0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2" t="str">
        <f>VLOOKUP(AS1595,dummy_oppeained!B:D,3,0)</f>
        <v>eksam (eristav hindamine)</v>
      </c>
      <c r="AX1595" s="17">
        <f>VLOOKUP(AR:AR,hinded_abi!A:D,4,0)</f>
        <v>0</v>
      </c>
      <c r="AY1595" s="26" t="str">
        <f t="shared" si="48"/>
        <v xml:space="preserve"> </v>
      </c>
      <c r="AZ1595" s="27">
        <f t="shared" si="49"/>
        <v>0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2" t="str">
        <f>VLOOKUP(AS1596,dummy_oppeained!B:D,3,0)</f>
        <v>arvestus (mitteeristav)</v>
      </c>
      <c r="AX1596" s="17" t="str">
        <f>VLOOKUP(AR:AR,hinded_abi!A:D,4,0)</f>
        <v>NULL</v>
      </c>
      <c r="AY1596" s="26" t="str">
        <f t="shared" si="48"/>
        <v xml:space="preserve"> </v>
      </c>
      <c r="AZ1596" s="27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2" t="str">
        <f>VLOOKUP(AS1597,dummy_oppeained!B:D,3,0)</f>
        <v>eksam (eristav hindamine)</v>
      </c>
      <c r="AX1597" s="17">
        <f>VLOOKUP(AR:AR,hinded_abi!A:D,4,0)</f>
        <v>0</v>
      </c>
      <c r="AY1597" s="26" t="str">
        <f t="shared" si="48"/>
        <v xml:space="preserve"> </v>
      </c>
      <c r="AZ1597" s="27">
        <f t="shared" si="49"/>
        <v>0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2" t="str">
        <f>VLOOKUP(AS1598,dummy_oppeained!B:D,3,0)</f>
        <v>hindeline arvestus (eristav hindamine)</v>
      </c>
      <c r="AX1598" s="17">
        <f>VLOOKUP(AR:AR,hinded_abi!A:D,4,0)</f>
        <v>5</v>
      </c>
      <c r="AY1598" s="26" t="str">
        <f t="shared" si="48"/>
        <v xml:space="preserve"> </v>
      </c>
      <c r="AZ1598" s="27">
        <f t="shared" si="49"/>
        <v>0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2" t="str">
        <f>VLOOKUP(AS1599,dummy_oppeained!B:D,3,0)</f>
        <v>arvestus (mitteeristav)</v>
      </c>
      <c r="AX1599" s="17" t="str">
        <f>VLOOKUP(AR:AR,hinded_abi!A:D,4,0)</f>
        <v>NULL</v>
      </c>
      <c r="AY1599" s="26" t="str">
        <f t="shared" si="48"/>
        <v xml:space="preserve"> </v>
      </c>
      <c r="AZ1599" s="27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2" t="str">
        <f>VLOOKUP(AS1600,dummy_oppeained!B:D,3,0)</f>
        <v>hindeline arvestus (eristav hindamine)</v>
      </c>
      <c r="AX1600" s="17">
        <f>VLOOKUP(AR:AR,hinded_abi!A:D,4,0)</f>
        <v>4</v>
      </c>
      <c r="AY1600" s="26" t="str">
        <f t="shared" si="48"/>
        <v xml:space="preserve"> </v>
      </c>
      <c r="AZ1600" s="27">
        <f t="shared" si="49"/>
        <v>0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2" t="str">
        <f>VLOOKUP(AS1601,dummy_oppeained!B:D,3,0)</f>
        <v>arvestus (mitteeristav)</v>
      </c>
      <c r="AX1601" s="17">
        <f>VLOOKUP(AR:AR,hinded_abi!A:D,4,0)</f>
        <v>0</v>
      </c>
      <c r="AY1601" s="26" t="str">
        <f t="shared" si="48"/>
        <v xml:space="preserve"> </v>
      </c>
      <c r="AZ1601" s="27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2" t="str">
        <f>VLOOKUP(AS1602,dummy_oppeained!B:D,3,0)</f>
        <v>hindeline arvestus (eristav hindamine)</v>
      </c>
      <c r="AX1602" s="17">
        <f>VLOOKUP(AR:AR,hinded_abi!A:D,4,0)</f>
        <v>1</v>
      </c>
      <c r="AY1602" s="26" t="str">
        <f t="shared" si="48"/>
        <v xml:space="preserve"> </v>
      </c>
      <c r="AZ1602" s="27">
        <f t="shared" si="49"/>
        <v>0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2" t="str">
        <f>VLOOKUP(AS1603,dummy_oppeained!B:D,3,0)</f>
        <v>eksam (eristav hindamine)</v>
      </c>
      <c r="AX1603" s="17">
        <f>VLOOKUP(AR:AR,hinded_abi!A:D,4,0)</f>
        <v>5</v>
      </c>
      <c r="AY1603" s="26" t="str">
        <f t="shared" ref="AY1603:AY1666" si="50">IF(AW1603="eristav",AV1603*AX1603," ")</f>
        <v xml:space="preserve"> </v>
      </c>
      <c r="AZ1603" s="27">
        <f t="shared" ref="AZ1603:AZ1666" si="51">IF(AW1603="eristav",AV1603,0)</f>
        <v>0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2" t="str">
        <f>VLOOKUP(AS1604,dummy_oppeained!B:D,3,0)</f>
        <v>hindeline arvestus (eristav hindamine)</v>
      </c>
      <c r="AX1604" s="17">
        <f>VLOOKUP(AR:AR,hinded_abi!A:D,4,0)</f>
        <v>2</v>
      </c>
      <c r="AY1604" s="26" t="str">
        <f t="shared" si="50"/>
        <v xml:space="preserve"> </v>
      </c>
      <c r="AZ1604" s="27">
        <f t="shared" si="51"/>
        <v>0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2" t="str">
        <f>VLOOKUP(AS1605,dummy_oppeained!B:D,3,0)</f>
        <v>eksam (eristav hindamine)</v>
      </c>
      <c r="AX1605" s="17">
        <f>VLOOKUP(AR:AR,hinded_abi!A:D,4,0)</f>
        <v>1</v>
      </c>
      <c r="AY1605" s="26" t="str">
        <f t="shared" si="50"/>
        <v xml:space="preserve"> </v>
      </c>
      <c r="AZ1605" s="27">
        <f t="shared" si="51"/>
        <v>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2" t="str">
        <f>VLOOKUP(AS1606,dummy_oppeained!B:D,3,0)</f>
        <v>hindeline arvestus (eristav hindamine)</v>
      </c>
      <c r="AX1606" s="17">
        <f>VLOOKUP(AR:AR,hinded_abi!A:D,4,0)</f>
        <v>0</v>
      </c>
      <c r="AY1606" s="26" t="str">
        <f t="shared" si="50"/>
        <v xml:space="preserve"> </v>
      </c>
      <c r="AZ1606" s="27">
        <f t="shared" si="51"/>
        <v>0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2" t="str">
        <f>VLOOKUP(AS1607,dummy_oppeained!B:D,3,0)</f>
        <v>eksam (eristav hindamine)</v>
      </c>
      <c r="AX1607" s="17">
        <f>VLOOKUP(AR:AR,hinded_abi!A:D,4,0)</f>
        <v>1</v>
      </c>
      <c r="AY1607" s="26" t="str">
        <f t="shared" si="50"/>
        <v xml:space="preserve"> </v>
      </c>
      <c r="AZ1607" s="27">
        <f t="shared" si="51"/>
        <v>0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2" t="str">
        <f>VLOOKUP(AS1608,dummy_oppeained!B:D,3,0)</f>
        <v>arvestus (mitteeristav)</v>
      </c>
      <c r="AX1608" s="17" t="str">
        <f>VLOOKUP(AR:AR,hinded_abi!A:D,4,0)</f>
        <v>NULL</v>
      </c>
      <c r="AY1608" s="26" t="str">
        <f t="shared" si="50"/>
        <v xml:space="preserve"> </v>
      </c>
      <c r="AZ1608" s="27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2" t="str">
        <f>VLOOKUP(AS1609,dummy_oppeained!B:D,3,0)</f>
        <v>arvestus (mitteeristav)</v>
      </c>
      <c r="AX1609" s="17" t="str">
        <f>VLOOKUP(AR:AR,hinded_abi!A:D,4,0)</f>
        <v>NULL</v>
      </c>
      <c r="AY1609" s="26" t="str">
        <f t="shared" si="50"/>
        <v xml:space="preserve"> </v>
      </c>
      <c r="AZ1609" s="27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2" t="str">
        <f>VLOOKUP(AS1610,dummy_oppeained!B:D,3,0)</f>
        <v>arvestus (mitteeristav)</v>
      </c>
      <c r="AX1610" s="17" t="str">
        <f>VLOOKUP(AR:AR,hinded_abi!A:D,4,0)</f>
        <v>NULL</v>
      </c>
      <c r="AY1610" s="26" t="str">
        <f t="shared" si="50"/>
        <v xml:space="preserve"> </v>
      </c>
      <c r="AZ1610" s="27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2" t="str">
        <f>VLOOKUP(AS1611,dummy_oppeained!B:D,3,0)</f>
        <v>hindeline arvestus (eristav hindamine)</v>
      </c>
      <c r="AX1611" s="17">
        <f>VLOOKUP(AR:AR,hinded_abi!A:D,4,0)</f>
        <v>0</v>
      </c>
      <c r="AY1611" s="26" t="str">
        <f t="shared" si="50"/>
        <v xml:space="preserve"> </v>
      </c>
      <c r="AZ1611" s="27">
        <f t="shared" si="51"/>
        <v>0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2" t="str">
        <f>VLOOKUP(AS1612,dummy_oppeained!B:D,3,0)</f>
        <v>arvestus (mitteeristav)</v>
      </c>
      <c r="AX1612" s="17" t="str">
        <f>VLOOKUP(AR:AR,hinded_abi!A:D,4,0)</f>
        <v>NULL</v>
      </c>
      <c r="AY1612" s="26" t="str">
        <f t="shared" si="50"/>
        <v xml:space="preserve"> </v>
      </c>
      <c r="AZ1612" s="27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2" t="str">
        <f>VLOOKUP(AS1613,dummy_oppeained!B:D,3,0)</f>
        <v>arvestus (mitteeristav)</v>
      </c>
      <c r="AX1613" s="17" t="str">
        <f>VLOOKUP(AR:AR,hinded_abi!A:D,4,0)</f>
        <v>NULL</v>
      </c>
      <c r="AY1613" s="26" t="str">
        <f t="shared" si="50"/>
        <v xml:space="preserve"> </v>
      </c>
      <c r="AZ1613" s="27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2" t="str">
        <f>VLOOKUP(AS1614,dummy_oppeained!B:D,3,0)</f>
        <v>hindeline arvestus (eristav hindamine)</v>
      </c>
      <c r="AX1614" s="17">
        <f>VLOOKUP(AR:AR,hinded_abi!A:D,4,0)</f>
        <v>4</v>
      </c>
      <c r="AY1614" s="26" t="str">
        <f t="shared" si="50"/>
        <v xml:space="preserve"> </v>
      </c>
      <c r="AZ1614" s="27">
        <f t="shared" si="51"/>
        <v>0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2" t="str">
        <f>VLOOKUP(AS1615,dummy_oppeained!B:D,3,0)</f>
        <v>arvestus (mitteeristav)</v>
      </c>
      <c r="AX1615" s="17" t="str">
        <f>VLOOKUP(AR:AR,hinded_abi!A:D,4,0)</f>
        <v>NULL</v>
      </c>
      <c r="AY1615" s="26" t="str">
        <f t="shared" si="50"/>
        <v xml:space="preserve"> </v>
      </c>
      <c r="AZ1615" s="27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2" t="str">
        <f>VLOOKUP(AS1616,dummy_oppeained!B:D,3,0)</f>
        <v>hindeline arvestus (eristav hindamine)</v>
      </c>
      <c r="AX1616" s="17">
        <f>VLOOKUP(AR:AR,hinded_abi!A:D,4,0)</f>
        <v>4</v>
      </c>
      <c r="AY1616" s="26" t="str">
        <f t="shared" si="50"/>
        <v xml:space="preserve"> </v>
      </c>
      <c r="AZ1616" s="27">
        <f t="shared" si="51"/>
        <v>0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2" t="str">
        <f>VLOOKUP(AS1617,dummy_oppeained!B:D,3,0)</f>
        <v>hindeline arvestus (eristav hindamine)</v>
      </c>
      <c r="AX1617" s="17">
        <f>VLOOKUP(AR:AR,hinded_abi!A:D,4,0)</f>
        <v>5</v>
      </c>
      <c r="AY1617" s="26" t="str">
        <f t="shared" si="50"/>
        <v xml:space="preserve"> </v>
      </c>
      <c r="AZ1617" s="27">
        <f t="shared" si="51"/>
        <v>0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2" t="str">
        <f>VLOOKUP(AS1618,dummy_oppeained!B:D,3,0)</f>
        <v>arvestus (mitteeristav)</v>
      </c>
      <c r="AX1618" s="17" t="str">
        <f>VLOOKUP(AR:AR,hinded_abi!A:D,4,0)</f>
        <v>NULL</v>
      </c>
      <c r="AY1618" s="26" t="str">
        <f t="shared" si="50"/>
        <v xml:space="preserve"> </v>
      </c>
      <c r="AZ1618" s="27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2" t="str">
        <f>VLOOKUP(AS1619,dummy_oppeained!B:D,3,0)</f>
        <v>eksam (eristav hindamine)</v>
      </c>
      <c r="AX1619" s="17">
        <f>VLOOKUP(AR:AR,hinded_abi!A:D,4,0)</f>
        <v>0</v>
      </c>
      <c r="AY1619" s="26" t="str">
        <f t="shared" si="50"/>
        <v xml:space="preserve"> </v>
      </c>
      <c r="AZ1619" s="27">
        <f t="shared" si="51"/>
        <v>0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2" t="str">
        <f>VLOOKUP(AS1620,dummy_oppeained!B:D,3,0)</f>
        <v>hindeline arvestus (eristav hindamine)</v>
      </c>
      <c r="AX1620" s="17">
        <f>VLOOKUP(AR:AR,hinded_abi!A:D,4,0)</f>
        <v>0</v>
      </c>
      <c r="AY1620" s="26" t="str">
        <f t="shared" si="50"/>
        <v xml:space="preserve"> </v>
      </c>
      <c r="AZ1620" s="27">
        <f t="shared" si="51"/>
        <v>0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2" t="str">
        <f>VLOOKUP(AS1621,dummy_oppeained!B:D,3,0)</f>
        <v>eksam (eristav hindamine)</v>
      </c>
      <c r="AX1621" s="17">
        <f>VLOOKUP(AR:AR,hinded_abi!A:D,4,0)</f>
        <v>4</v>
      </c>
      <c r="AY1621" s="26" t="str">
        <f t="shared" si="50"/>
        <v xml:space="preserve"> </v>
      </c>
      <c r="AZ1621" s="27">
        <f t="shared" si="51"/>
        <v>0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2" t="str">
        <f>VLOOKUP(AS1622,dummy_oppeained!B:D,3,0)</f>
        <v>arvestus (mitteeristav)</v>
      </c>
      <c r="AX1622" s="17" t="str">
        <f>VLOOKUP(AR:AR,hinded_abi!A:D,4,0)</f>
        <v>NULL</v>
      </c>
      <c r="AY1622" s="26" t="str">
        <f t="shared" si="50"/>
        <v xml:space="preserve"> </v>
      </c>
      <c r="AZ1622" s="27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2" t="str">
        <f>VLOOKUP(AS1623,dummy_oppeained!B:D,3,0)</f>
        <v>eksam (eristav hindamine)</v>
      </c>
      <c r="AX1623" s="17">
        <f>VLOOKUP(AR:AR,hinded_abi!A:D,4,0)</f>
        <v>0</v>
      </c>
      <c r="AY1623" s="26" t="str">
        <f t="shared" si="50"/>
        <v xml:space="preserve"> </v>
      </c>
      <c r="AZ1623" s="27">
        <f t="shared" si="51"/>
        <v>0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2" t="str">
        <f>VLOOKUP(AS1624,dummy_oppeained!B:D,3,0)</f>
        <v>hindeline arvestus (eristav hindamine)</v>
      </c>
      <c r="AX1624" s="17">
        <f>VLOOKUP(AR:AR,hinded_abi!A:D,4,0)</f>
        <v>3</v>
      </c>
      <c r="AY1624" s="26" t="str">
        <f t="shared" si="50"/>
        <v xml:space="preserve"> </v>
      </c>
      <c r="AZ1624" s="27">
        <f t="shared" si="51"/>
        <v>0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2" t="str">
        <f>VLOOKUP(AS1625,dummy_oppeained!B:D,3,0)</f>
        <v>hindeline arvestus (eristav hindamine)</v>
      </c>
      <c r="AX1625" s="17">
        <f>VLOOKUP(AR:AR,hinded_abi!A:D,4,0)</f>
        <v>0</v>
      </c>
      <c r="AY1625" s="26" t="str">
        <f t="shared" si="50"/>
        <v xml:space="preserve"> </v>
      </c>
      <c r="AZ1625" s="27">
        <f t="shared" si="51"/>
        <v>0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2" t="str">
        <f>VLOOKUP(AS1626,dummy_oppeained!B:D,3,0)</f>
        <v>arvestus (mitteeristav)</v>
      </c>
      <c r="AX1626" s="17" t="str">
        <f>VLOOKUP(AR:AR,hinded_abi!A:D,4,0)</f>
        <v>NULL</v>
      </c>
      <c r="AY1626" s="26" t="str">
        <f t="shared" si="50"/>
        <v xml:space="preserve"> </v>
      </c>
      <c r="AZ1626" s="27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2" t="str">
        <f>VLOOKUP(AS1627,dummy_oppeained!B:D,3,0)</f>
        <v>arvestus (mitteeristav)</v>
      </c>
      <c r="AX1627" s="17" t="str">
        <f>VLOOKUP(AR:AR,hinded_abi!A:D,4,0)</f>
        <v>NULL</v>
      </c>
      <c r="AY1627" s="26" t="str">
        <f t="shared" si="50"/>
        <v xml:space="preserve"> </v>
      </c>
      <c r="AZ1627" s="27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2" t="str">
        <f>VLOOKUP(AS1628,dummy_oppeained!B:D,3,0)</f>
        <v>arvestus (mitteeristav)</v>
      </c>
      <c r="AX1628" s="17" t="str">
        <f>VLOOKUP(AR:AR,hinded_abi!A:D,4,0)</f>
        <v>NULL</v>
      </c>
      <c r="AY1628" s="26" t="str">
        <f t="shared" si="50"/>
        <v xml:space="preserve"> </v>
      </c>
      <c r="AZ1628" s="27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2" t="str">
        <f>VLOOKUP(AS1629,dummy_oppeained!B:D,3,0)</f>
        <v>arvestus (mitteeristav)</v>
      </c>
      <c r="AX1629" s="17">
        <f>VLOOKUP(AR:AR,hinded_abi!A:D,4,0)</f>
        <v>0</v>
      </c>
      <c r="AY1629" s="26" t="str">
        <f t="shared" si="50"/>
        <v xml:space="preserve"> </v>
      </c>
      <c r="AZ1629" s="27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2" t="str">
        <f>VLOOKUP(AS1630,dummy_oppeained!B:D,3,0)</f>
        <v>arvestus (mitteeristav)</v>
      </c>
      <c r="AX1630" s="17" t="str">
        <f>VLOOKUP(AR:AR,hinded_abi!A:D,4,0)</f>
        <v>NULL</v>
      </c>
      <c r="AY1630" s="26" t="str">
        <f t="shared" si="50"/>
        <v xml:space="preserve"> </v>
      </c>
      <c r="AZ1630" s="27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2" t="str">
        <f>VLOOKUP(AS1631,dummy_oppeained!B:D,3,0)</f>
        <v>arvestus (mitteeristav)</v>
      </c>
      <c r="AX1631" s="17" t="str">
        <f>VLOOKUP(AR:AR,hinded_abi!A:D,4,0)</f>
        <v>NULL</v>
      </c>
      <c r="AY1631" s="26" t="str">
        <f t="shared" si="50"/>
        <v xml:space="preserve"> </v>
      </c>
      <c r="AZ1631" s="27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2" t="str">
        <f>VLOOKUP(AS1632,dummy_oppeained!B:D,3,0)</f>
        <v>hindeline arvestus (eristav hindamine)</v>
      </c>
      <c r="AX1632" s="17">
        <f>VLOOKUP(AR:AR,hinded_abi!A:D,4,0)</f>
        <v>4</v>
      </c>
      <c r="AY1632" s="26" t="str">
        <f t="shared" si="50"/>
        <v xml:space="preserve"> </v>
      </c>
      <c r="AZ1632" s="27">
        <f t="shared" si="51"/>
        <v>0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2" t="str">
        <f>VLOOKUP(AS1633,dummy_oppeained!B:D,3,0)</f>
        <v>arvestus (mitteeristav)</v>
      </c>
      <c r="AX1633" s="17">
        <f>VLOOKUP(AR:AR,hinded_abi!A:D,4,0)</f>
        <v>0</v>
      </c>
      <c r="AY1633" s="26" t="str">
        <f t="shared" si="50"/>
        <v xml:space="preserve"> </v>
      </c>
      <c r="AZ1633" s="27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2" t="str">
        <f>VLOOKUP(AS1634,dummy_oppeained!B:D,3,0)</f>
        <v>arvestus (mitteeristav)</v>
      </c>
      <c r="AX1634" s="17" t="str">
        <f>VLOOKUP(AR:AR,hinded_abi!A:D,4,0)</f>
        <v>NULL</v>
      </c>
      <c r="AY1634" s="26" t="str">
        <f t="shared" si="50"/>
        <v xml:space="preserve"> </v>
      </c>
      <c r="AZ1634" s="27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2" t="str">
        <f>VLOOKUP(AS1635,dummy_oppeained!B:D,3,0)</f>
        <v>hindeline arvestus (eristav hindamine)</v>
      </c>
      <c r="AX1635" s="17">
        <f>VLOOKUP(AR:AR,hinded_abi!A:D,4,0)</f>
        <v>2</v>
      </c>
      <c r="AY1635" s="26" t="str">
        <f t="shared" si="50"/>
        <v xml:space="preserve"> </v>
      </c>
      <c r="AZ1635" s="27">
        <f t="shared" si="51"/>
        <v>0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2" t="str">
        <f>VLOOKUP(AS1636,dummy_oppeained!B:D,3,0)</f>
        <v>arvestus (mitteeristav)</v>
      </c>
      <c r="AX1636" s="17">
        <f>VLOOKUP(AR:AR,hinded_abi!A:D,4,0)</f>
        <v>0</v>
      </c>
      <c r="AY1636" s="26" t="str">
        <f t="shared" si="50"/>
        <v xml:space="preserve"> </v>
      </c>
      <c r="AZ1636" s="27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2" t="str">
        <f>VLOOKUP(AS1637,dummy_oppeained!B:D,3,0)</f>
        <v>hindeline arvestus (eristav hindamine)</v>
      </c>
      <c r="AX1637" s="17">
        <f>VLOOKUP(AR:AR,hinded_abi!A:D,4,0)</f>
        <v>0</v>
      </c>
      <c r="AY1637" s="26" t="str">
        <f t="shared" si="50"/>
        <v xml:space="preserve"> </v>
      </c>
      <c r="AZ1637" s="27">
        <f t="shared" si="51"/>
        <v>0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2" t="str">
        <f>VLOOKUP(AS1638,dummy_oppeained!B:D,3,0)</f>
        <v>arvestus (mitteeristav)</v>
      </c>
      <c r="AX1638" s="17" t="str">
        <f>VLOOKUP(AR:AR,hinded_abi!A:D,4,0)</f>
        <v>NULL</v>
      </c>
      <c r="AY1638" s="26" t="str">
        <f t="shared" si="50"/>
        <v xml:space="preserve"> </v>
      </c>
      <c r="AZ1638" s="27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2" t="str">
        <f>VLOOKUP(AS1639,dummy_oppeained!B:D,3,0)</f>
        <v>arvestus (mitteeristav)</v>
      </c>
      <c r="AX1639" s="17" t="str">
        <f>VLOOKUP(AR:AR,hinded_abi!A:D,4,0)</f>
        <v>NULL</v>
      </c>
      <c r="AY1639" s="26" t="str">
        <f t="shared" si="50"/>
        <v xml:space="preserve"> </v>
      </c>
      <c r="AZ1639" s="27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2" t="str">
        <f>VLOOKUP(AS1640,dummy_oppeained!B:D,3,0)</f>
        <v>arvestus (mitteeristav)</v>
      </c>
      <c r="AX1640" s="17" t="str">
        <f>VLOOKUP(AR:AR,hinded_abi!A:D,4,0)</f>
        <v>NULL</v>
      </c>
      <c r="AY1640" s="26" t="str">
        <f t="shared" si="50"/>
        <v xml:space="preserve"> </v>
      </c>
      <c r="AZ1640" s="27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2" t="str">
        <f>VLOOKUP(AS1641,dummy_oppeained!B:D,3,0)</f>
        <v>eksam (eristav hindamine)</v>
      </c>
      <c r="AX1641" s="17">
        <f>VLOOKUP(AR:AR,hinded_abi!A:D,4,0)</f>
        <v>1</v>
      </c>
      <c r="AY1641" s="26" t="str">
        <f t="shared" si="50"/>
        <v xml:space="preserve"> </v>
      </c>
      <c r="AZ1641" s="27">
        <f t="shared" si="51"/>
        <v>0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2" t="str">
        <f>VLOOKUP(AS1642,dummy_oppeained!B:D,3,0)</f>
        <v>arvestus (mitteeristav)</v>
      </c>
      <c r="AX1642" s="17">
        <f>VLOOKUP(AR:AR,hinded_abi!A:D,4,0)</f>
        <v>0</v>
      </c>
      <c r="AY1642" s="26" t="str">
        <f t="shared" si="50"/>
        <v xml:space="preserve"> </v>
      </c>
      <c r="AZ1642" s="27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2" t="str">
        <f>VLOOKUP(AS1643,dummy_oppeained!B:D,3,0)</f>
        <v>arvestus (mitteeristav)</v>
      </c>
      <c r="AX1643" s="17" t="str">
        <f>VLOOKUP(AR:AR,hinded_abi!A:D,4,0)</f>
        <v>NULL</v>
      </c>
      <c r="AY1643" s="26" t="str">
        <f t="shared" si="50"/>
        <v xml:space="preserve"> </v>
      </c>
      <c r="AZ1643" s="27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2" t="str">
        <f>VLOOKUP(AS1644,dummy_oppeained!B:D,3,0)</f>
        <v>arvestus (mitteeristav)</v>
      </c>
      <c r="AX1644" s="17" t="str">
        <f>VLOOKUP(AR:AR,hinded_abi!A:D,4,0)</f>
        <v>NULL</v>
      </c>
      <c r="AY1644" s="26" t="str">
        <f t="shared" si="50"/>
        <v xml:space="preserve"> </v>
      </c>
      <c r="AZ1644" s="27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2" t="str">
        <f>VLOOKUP(AS1645,dummy_oppeained!B:D,3,0)</f>
        <v>hindeline arvestus (eristav hindamine)</v>
      </c>
      <c r="AX1645" s="17">
        <f>VLOOKUP(AR:AR,hinded_abi!A:D,4,0)</f>
        <v>5</v>
      </c>
      <c r="AY1645" s="26" t="str">
        <f t="shared" si="50"/>
        <v xml:space="preserve"> </v>
      </c>
      <c r="AZ1645" s="27">
        <f t="shared" si="51"/>
        <v>0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2" t="str">
        <f>VLOOKUP(AS1646,dummy_oppeained!B:D,3,0)</f>
        <v>arvestus (mitteeristav)</v>
      </c>
      <c r="AX1646" s="17" t="str">
        <f>VLOOKUP(AR:AR,hinded_abi!A:D,4,0)</f>
        <v>NULL</v>
      </c>
      <c r="AY1646" s="26" t="str">
        <f t="shared" si="50"/>
        <v xml:space="preserve"> </v>
      </c>
      <c r="AZ1646" s="27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2" t="str">
        <f>VLOOKUP(AS1647,dummy_oppeained!B:D,3,0)</f>
        <v>hindeline arvestus (eristav hindamine)</v>
      </c>
      <c r="AX1647" s="17">
        <f>VLOOKUP(AR:AR,hinded_abi!A:D,4,0)</f>
        <v>3</v>
      </c>
      <c r="AY1647" s="26" t="str">
        <f t="shared" si="50"/>
        <v xml:space="preserve"> </v>
      </c>
      <c r="AZ1647" s="27">
        <f t="shared" si="51"/>
        <v>0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2" t="str">
        <f>VLOOKUP(AS1648,dummy_oppeained!B:D,3,0)</f>
        <v>hindeline arvestus (eristav hindamine)</v>
      </c>
      <c r="AX1648" s="17">
        <f>VLOOKUP(AR:AR,hinded_abi!A:D,4,0)</f>
        <v>1</v>
      </c>
      <c r="AY1648" s="26" t="str">
        <f t="shared" si="50"/>
        <v xml:space="preserve"> </v>
      </c>
      <c r="AZ1648" s="27">
        <f t="shared" si="51"/>
        <v>0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2" t="str">
        <f>VLOOKUP(AS1649,dummy_oppeained!B:D,3,0)</f>
        <v>hindeline arvestus (eristav hindamine)</v>
      </c>
      <c r="AX1649" s="17">
        <f>VLOOKUP(AR:AR,hinded_abi!A:D,4,0)</f>
        <v>1</v>
      </c>
      <c r="AY1649" s="26" t="str">
        <f t="shared" si="50"/>
        <v xml:space="preserve"> </v>
      </c>
      <c r="AZ1649" s="27">
        <f t="shared" si="51"/>
        <v>0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2" t="str">
        <f>VLOOKUP(AS1650,dummy_oppeained!B:D,3,0)</f>
        <v>arvestus (mitteeristav)</v>
      </c>
      <c r="AX1650" s="17" t="str">
        <f>VLOOKUP(AR:AR,hinded_abi!A:D,4,0)</f>
        <v>NULL</v>
      </c>
      <c r="AY1650" s="26" t="str">
        <f t="shared" si="50"/>
        <v xml:space="preserve"> </v>
      </c>
      <c r="AZ1650" s="27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2" t="str">
        <f>VLOOKUP(AS1651,dummy_oppeained!B:D,3,0)</f>
        <v>eksam (eristav hindamine)</v>
      </c>
      <c r="AX1651" s="17">
        <f>VLOOKUP(AR:AR,hinded_abi!A:D,4,0)</f>
        <v>5</v>
      </c>
      <c r="AY1651" s="26" t="str">
        <f t="shared" si="50"/>
        <v xml:space="preserve"> </v>
      </c>
      <c r="AZ1651" s="27">
        <f t="shared" si="51"/>
        <v>0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2" t="str">
        <f>VLOOKUP(AS1652,dummy_oppeained!B:D,3,0)</f>
        <v>hindeline arvestus (eristav hindamine)</v>
      </c>
      <c r="AX1652" s="17">
        <f>VLOOKUP(AR:AR,hinded_abi!A:D,4,0)</f>
        <v>4</v>
      </c>
      <c r="AY1652" s="26" t="str">
        <f t="shared" si="50"/>
        <v xml:space="preserve"> </v>
      </c>
      <c r="AZ1652" s="27">
        <f t="shared" si="51"/>
        <v>0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2" t="str">
        <f>VLOOKUP(AS1653,dummy_oppeained!B:D,3,0)</f>
        <v>arvestus (mitteeristav)</v>
      </c>
      <c r="AX1653" s="17" t="str">
        <f>VLOOKUP(AR:AR,hinded_abi!A:D,4,0)</f>
        <v>NULL</v>
      </c>
      <c r="AY1653" s="26" t="str">
        <f t="shared" si="50"/>
        <v xml:space="preserve"> </v>
      </c>
      <c r="AZ1653" s="27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2" t="str">
        <f>VLOOKUP(AS1654,dummy_oppeained!B:D,3,0)</f>
        <v>hindeline arvestus (eristav hindamine)</v>
      </c>
      <c r="AX1654" s="17">
        <f>VLOOKUP(AR:AR,hinded_abi!A:D,4,0)</f>
        <v>0</v>
      </c>
      <c r="AY1654" s="26" t="str">
        <f t="shared" si="50"/>
        <v xml:space="preserve"> </v>
      </c>
      <c r="AZ1654" s="27">
        <f t="shared" si="51"/>
        <v>0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2" t="str">
        <f>VLOOKUP(AS1655,dummy_oppeained!B:D,3,0)</f>
        <v>arvestus (mitteeristav)</v>
      </c>
      <c r="AX1655" s="17" t="str">
        <f>VLOOKUP(AR:AR,hinded_abi!A:D,4,0)</f>
        <v>NULL</v>
      </c>
      <c r="AY1655" s="26" t="str">
        <f t="shared" si="50"/>
        <v xml:space="preserve"> </v>
      </c>
      <c r="AZ1655" s="27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2" t="str">
        <f>VLOOKUP(AS1656,dummy_oppeained!B:D,3,0)</f>
        <v>hindeline arvestus (eristav hindamine)</v>
      </c>
      <c r="AX1656" s="17">
        <f>VLOOKUP(AR:AR,hinded_abi!A:D,4,0)</f>
        <v>1</v>
      </c>
      <c r="AY1656" s="26" t="str">
        <f t="shared" si="50"/>
        <v xml:space="preserve"> </v>
      </c>
      <c r="AZ1656" s="27">
        <f t="shared" si="51"/>
        <v>0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2" t="str">
        <f>VLOOKUP(AS1657,dummy_oppeained!B:D,3,0)</f>
        <v>eksam (eristav hindamine)</v>
      </c>
      <c r="AX1657" s="17">
        <f>VLOOKUP(AR:AR,hinded_abi!A:D,4,0)</f>
        <v>5</v>
      </c>
      <c r="AY1657" s="26" t="str">
        <f t="shared" si="50"/>
        <v xml:space="preserve"> </v>
      </c>
      <c r="AZ1657" s="27">
        <f t="shared" si="51"/>
        <v>0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2" t="str">
        <f>VLOOKUP(AS1658,dummy_oppeained!B:D,3,0)</f>
        <v>hindeline arvestus (eristav hindamine)</v>
      </c>
      <c r="AX1658" s="17">
        <f>VLOOKUP(AR:AR,hinded_abi!A:D,4,0)</f>
        <v>0</v>
      </c>
      <c r="AY1658" s="26" t="str">
        <f t="shared" si="50"/>
        <v xml:space="preserve"> </v>
      </c>
      <c r="AZ1658" s="27">
        <f t="shared" si="51"/>
        <v>0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2" t="str">
        <f>VLOOKUP(AS1659,dummy_oppeained!B:D,3,0)</f>
        <v>hindeline arvestus (eristav hindamine)</v>
      </c>
      <c r="AX1659" s="17">
        <f>VLOOKUP(AR:AR,hinded_abi!A:D,4,0)</f>
        <v>5</v>
      </c>
      <c r="AY1659" s="26" t="str">
        <f t="shared" si="50"/>
        <v xml:space="preserve"> </v>
      </c>
      <c r="AZ1659" s="27">
        <f t="shared" si="51"/>
        <v>0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2" t="str">
        <f>VLOOKUP(AS1660,dummy_oppeained!B:D,3,0)</f>
        <v>hindeline arvestus (eristav hindamine)</v>
      </c>
      <c r="AX1660" s="17">
        <f>VLOOKUP(AR:AR,hinded_abi!A:D,4,0)</f>
        <v>1</v>
      </c>
      <c r="AY1660" s="26" t="str">
        <f t="shared" si="50"/>
        <v xml:space="preserve"> </v>
      </c>
      <c r="AZ1660" s="27">
        <f t="shared" si="51"/>
        <v>0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2" t="str">
        <f>VLOOKUP(AS1661,dummy_oppeained!B:D,3,0)</f>
        <v>eksam (eristav hindamine)</v>
      </c>
      <c r="AX1661" s="17">
        <f>VLOOKUP(AR:AR,hinded_abi!A:D,4,0)</f>
        <v>3</v>
      </c>
      <c r="AY1661" s="26" t="str">
        <f t="shared" si="50"/>
        <v xml:space="preserve"> </v>
      </c>
      <c r="AZ1661" s="27">
        <f t="shared" si="51"/>
        <v>0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2" t="str">
        <f>VLOOKUP(AS1662,dummy_oppeained!B:D,3,0)</f>
        <v>hindeline arvestus (eristav hindamine)</v>
      </c>
      <c r="AX1662" s="17">
        <f>VLOOKUP(AR:AR,hinded_abi!A:D,4,0)</f>
        <v>0</v>
      </c>
      <c r="AY1662" s="26" t="str">
        <f t="shared" si="50"/>
        <v xml:space="preserve"> </v>
      </c>
      <c r="AZ1662" s="27">
        <f t="shared" si="51"/>
        <v>0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2" t="str">
        <f>VLOOKUP(AS1663,dummy_oppeained!B:D,3,0)</f>
        <v>hindeline arvestus (eristav hindamine)</v>
      </c>
      <c r="AX1663" s="17">
        <f>VLOOKUP(AR:AR,hinded_abi!A:D,4,0)</f>
        <v>2</v>
      </c>
      <c r="AY1663" s="26" t="str">
        <f t="shared" si="50"/>
        <v xml:space="preserve"> </v>
      </c>
      <c r="AZ1663" s="27">
        <f t="shared" si="51"/>
        <v>0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2" t="str">
        <f>VLOOKUP(AS1664,dummy_oppeained!B:D,3,0)</f>
        <v>arvestus (mitteeristav)</v>
      </c>
      <c r="AX1664" s="17" t="str">
        <f>VLOOKUP(AR:AR,hinded_abi!A:D,4,0)</f>
        <v>NULL</v>
      </c>
      <c r="AY1664" s="26" t="str">
        <f t="shared" si="50"/>
        <v xml:space="preserve"> </v>
      </c>
      <c r="AZ1664" s="27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2" t="str">
        <f>VLOOKUP(AS1665,dummy_oppeained!B:D,3,0)</f>
        <v>arvestus (mitteeristav)</v>
      </c>
      <c r="AX1665" s="17">
        <f>VLOOKUP(AR:AR,hinded_abi!A:D,4,0)</f>
        <v>0</v>
      </c>
      <c r="AY1665" s="26" t="str">
        <f t="shared" si="50"/>
        <v xml:space="preserve"> </v>
      </c>
      <c r="AZ1665" s="27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2" t="str">
        <f>VLOOKUP(AS1666,dummy_oppeained!B:D,3,0)</f>
        <v>arvestus (mitteeristav)</v>
      </c>
      <c r="AX1666" s="17" t="str">
        <f>VLOOKUP(AR:AR,hinded_abi!A:D,4,0)</f>
        <v>NULL</v>
      </c>
      <c r="AY1666" s="26" t="str">
        <f t="shared" si="50"/>
        <v xml:space="preserve"> </v>
      </c>
      <c r="AZ1666" s="27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2" t="str">
        <f>VLOOKUP(AS1667,dummy_oppeained!B:D,3,0)</f>
        <v>arvestus (mitteeristav)</v>
      </c>
      <c r="AX1667" s="17" t="str">
        <f>VLOOKUP(AR:AR,hinded_abi!A:D,4,0)</f>
        <v>NULL</v>
      </c>
      <c r="AY1667" s="26" t="str">
        <f t="shared" ref="AY1667:AY1730" si="52">IF(AW1667="eristav",AV1667*AX1667," ")</f>
        <v xml:space="preserve"> </v>
      </c>
      <c r="AZ1667" s="27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2" t="str">
        <f>VLOOKUP(AS1668,dummy_oppeained!B:D,3,0)</f>
        <v>eksam (eristav hindamine)</v>
      </c>
      <c r="AX1668" s="17">
        <f>VLOOKUP(AR:AR,hinded_abi!A:D,4,0)</f>
        <v>3</v>
      </c>
      <c r="AY1668" s="26" t="str">
        <f t="shared" si="52"/>
        <v xml:space="preserve"> </v>
      </c>
      <c r="AZ1668" s="27">
        <f t="shared" si="53"/>
        <v>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2" t="str">
        <f>VLOOKUP(AS1669,dummy_oppeained!B:D,3,0)</f>
        <v>hindeline arvestus (eristav hindamine)</v>
      </c>
      <c r="AX1669" s="17">
        <f>VLOOKUP(AR:AR,hinded_abi!A:D,4,0)</f>
        <v>1</v>
      </c>
      <c r="AY1669" s="26" t="str">
        <f t="shared" si="52"/>
        <v xml:space="preserve"> </v>
      </c>
      <c r="AZ1669" s="27">
        <f t="shared" si="53"/>
        <v>0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2" t="str">
        <f>VLOOKUP(AS1670,dummy_oppeained!B:D,3,0)</f>
        <v>hindeline arvestus (eristav hindamine)</v>
      </c>
      <c r="AX1670" s="17">
        <f>VLOOKUP(AR:AR,hinded_abi!A:D,4,0)</f>
        <v>0</v>
      </c>
      <c r="AY1670" s="26" t="str">
        <f t="shared" si="52"/>
        <v xml:space="preserve"> </v>
      </c>
      <c r="AZ1670" s="27">
        <f t="shared" si="53"/>
        <v>0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2" t="str">
        <f>VLOOKUP(AS1671,dummy_oppeained!B:D,3,0)</f>
        <v>hindeline arvestus (eristav hindamine)</v>
      </c>
      <c r="AX1671" s="17">
        <f>VLOOKUP(AR:AR,hinded_abi!A:D,4,0)</f>
        <v>5</v>
      </c>
      <c r="AY1671" s="26" t="str">
        <f t="shared" si="52"/>
        <v xml:space="preserve"> </v>
      </c>
      <c r="AZ1671" s="27">
        <f t="shared" si="53"/>
        <v>0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2" t="str">
        <f>VLOOKUP(AS1672,dummy_oppeained!B:D,3,0)</f>
        <v>hindeline arvestus (eristav hindamine)</v>
      </c>
      <c r="AX1672" s="17">
        <f>VLOOKUP(AR:AR,hinded_abi!A:D,4,0)</f>
        <v>0</v>
      </c>
      <c r="AY1672" s="26" t="str">
        <f t="shared" si="52"/>
        <v xml:space="preserve"> </v>
      </c>
      <c r="AZ1672" s="27">
        <f t="shared" si="53"/>
        <v>0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2" t="str">
        <f>VLOOKUP(AS1673,dummy_oppeained!B:D,3,0)</f>
        <v>eksam (eristav hindamine)</v>
      </c>
      <c r="AX1673" s="17">
        <f>VLOOKUP(AR:AR,hinded_abi!A:D,4,0)</f>
        <v>0</v>
      </c>
      <c r="AY1673" s="26" t="str">
        <f t="shared" si="52"/>
        <v xml:space="preserve"> </v>
      </c>
      <c r="AZ1673" s="27">
        <f t="shared" si="53"/>
        <v>0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2" t="str">
        <f>VLOOKUP(AS1674,dummy_oppeained!B:D,3,0)</f>
        <v>arvestus (mitteeristav)</v>
      </c>
      <c r="AX1674" s="17" t="str">
        <f>VLOOKUP(AR:AR,hinded_abi!A:D,4,0)</f>
        <v>NULL</v>
      </c>
      <c r="AY1674" s="26" t="str">
        <f t="shared" si="52"/>
        <v xml:space="preserve"> </v>
      </c>
      <c r="AZ1674" s="27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2" t="str">
        <f>VLOOKUP(AS1675,dummy_oppeained!B:D,3,0)</f>
        <v>hindeline arvestus (eristav hindamine)</v>
      </c>
      <c r="AX1675" s="17">
        <f>VLOOKUP(AR:AR,hinded_abi!A:D,4,0)</f>
        <v>4</v>
      </c>
      <c r="AY1675" s="26" t="str">
        <f t="shared" si="52"/>
        <v xml:space="preserve"> </v>
      </c>
      <c r="AZ1675" s="27">
        <f t="shared" si="53"/>
        <v>0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2" t="str">
        <f>VLOOKUP(AS1676,dummy_oppeained!B:D,3,0)</f>
        <v>arvestus (mitteeristav)</v>
      </c>
      <c r="AX1676" s="17">
        <f>VLOOKUP(AR:AR,hinded_abi!A:D,4,0)</f>
        <v>0</v>
      </c>
      <c r="AY1676" s="26" t="str">
        <f t="shared" si="52"/>
        <v xml:space="preserve"> </v>
      </c>
      <c r="AZ1676" s="27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2" t="str">
        <f>VLOOKUP(AS1677,dummy_oppeained!B:D,3,0)</f>
        <v>eksam (eristav hindamine)</v>
      </c>
      <c r="AX1677" s="17">
        <f>VLOOKUP(AR:AR,hinded_abi!A:D,4,0)</f>
        <v>5</v>
      </c>
      <c r="AY1677" s="26" t="str">
        <f t="shared" si="52"/>
        <v xml:space="preserve"> </v>
      </c>
      <c r="AZ1677" s="27">
        <f t="shared" si="53"/>
        <v>0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2" t="str">
        <f>VLOOKUP(AS1678,dummy_oppeained!B:D,3,0)</f>
        <v>arvestus (mitteeristav)</v>
      </c>
      <c r="AX1678" s="17" t="str">
        <f>VLOOKUP(AR:AR,hinded_abi!A:D,4,0)</f>
        <v>NULL</v>
      </c>
      <c r="AY1678" s="26" t="str">
        <f t="shared" si="52"/>
        <v xml:space="preserve"> </v>
      </c>
      <c r="AZ1678" s="27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2" t="str">
        <f>VLOOKUP(AS1679,dummy_oppeained!B:D,3,0)</f>
        <v>arvestus (mitteeristav)</v>
      </c>
      <c r="AX1679" s="17" t="str">
        <f>VLOOKUP(AR:AR,hinded_abi!A:D,4,0)</f>
        <v>NULL</v>
      </c>
      <c r="AY1679" s="26" t="str">
        <f t="shared" si="52"/>
        <v xml:space="preserve"> </v>
      </c>
      <c r="AZ1679" s="27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2" t="str">
        <f>VLOOKUP(AS1680,dummy_oppeained!B:D,3,0)</f>
        <v>eksam (eristav hindamine)</v>
      </c>
      <c r="AX1680" s="17">
        <f>VLOOKUP(AR:AR,hinded_abi!A:D,4,0)</f>
        <v>4</v>
      </c>
      <c r="AY1680" s="26" t="str">
        <f t="shared" si="52"/>
        <v xml:space="preserve"> </v>
      </c>
      <c r="AZ1680" s="27">
        <f t="shared" si="53"/>
        <v>0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2" t="str">
        <f>VLOOKUP(AS1681,dummy_oppeained!B:D,3,0)</f>
        <v>hindeline arvestus (eristav hindamine)</v>
      </c>
      <c r="AX1681" s="17">
        <f>VLOOKUP(AR:AR,hinded_abi!A:D,4,0)</f>
        <v>5</v>
      </c>
      <c r="AY1681" s="26" t="str">
        <f t="shared" si="52"/>
        <v xml:space="preserve"> </v>
      </c>
      <c r="AZ1681" s="27">
        <f t="shared" si="53"/>
        <v>0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2" t="str">
        <f>VLOOKUP(AS1682,dummy_oppeained!B:D,3,0)</f>
        <v>arvestus (mitteeristav)</v>
      </c>
      <c r="AX1682" s="17" t="str">
        <f>VLOOKUP(AR:AR,hinded_abi!A:D,4,0)</f>
        <v>NULL</v>
      </c>
      <c r="AY1682" s="26" t="str">
        <f t="shared" si="52"/>
        <v xml:space="preserve"> </v>
      </c>
      <c r="AZ1682" s="27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2" t="str">
        <f>VLOOKUP(AS1683,dummy_oppeained!B:D,3,0)</f>
        <v>hindeline arvestus (eristav hindamine)</v>
      </c>
      <c r="AX1683" s="17">
        <f>VLOOKUP(AR:AR,hinded_abi!A:D,4,0)</f>
        <v>3</v>
      </c>
      <c r="AY1683" s="26" t="str">
        <f t="shared" si="52"/>
        <v xml:space="preserve"> </v>
      </c>
      <c r="AZ1683" s="27">
        <f t="shared" si="53"/>
        <v>0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2" t="str">
        <f>VLOOKUP(AS1684,dummy_oppeained!B:D,3,0)</f>
        <v>hindeline arvestus (eristav hindamine)</v>
      </c>
      <c r="AX1684" s="17">
        <f>VLOOKUP(AR:AR,hinded_abi!A:D,4,0)</f>
        <v>2</v>
      </c>
      <c r="AY1684" s="26" t="str">
        <f t="shared" si="52"/>
        <v xml:space="preserve"> </v>
      </c>
      <c r="AZ1684" s="27">
        <f t="shared" si="53"/>
        <v>0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2" t="str">
        <f>VLOOKUP(AS1685,dummy_oppeained!B:D,3,0)</f>
        <v>hindeline arvestus (eristav hindamine)</v>
      </c>
      <c r="AX1685" s="17">
        <f>VLOOKUP(AR:AR,hinded_abi!A:D,4,0)</f>
        <v>3</v>
      </c>
      <c r="AY1685" s="26" t="str">
        <f t="shared" si="52"/>
        <v xml:space="preserve"> </v>
      </c>
      <c r="AZ1685" s="27">
        <f t="shared" si="53"/>
        <v>0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2" t="str">
        <f>VLOOKUP(AS1686,dummy_oppeained!B:D,3,0)</f>
        <v>hindeline arvestus (eristav hindamine)</v>
      </c>
      <c r="AX1686" s="17">
        <f>VLOOKUP(AR:AR,hinded_abi!A:D,4,0)</f>
        <v>0</v>
      </c>
      <c r="AY1686" s="26" t="str">
        <f t="shared" si="52"/>
        <v xml:space="preserve"> </v>
      </c>
      <c r="AZ1686" s="27">
        <f t="shared" si="53"/>
        <v>0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2" t="str">
        <f>VLOOKUP(AS1687,dummy_oppeained!B:D,3,0)</f>
        <v>arvestus (mitteeristav)</v>
      </c>
      <c r="AX1687" s="17" t="str">
        <f>VLOOKUP(AR:AR,hinded_abi!A:D,4,0)</f>
        <v>NULL</v>
      </c>
      <c r="AY1687" s="26" t="str">
        <f t="shared" si="52"/>
        <v xml:space="preserve"> </v>
      </c>
      <c r="AZ1687" s="27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2" t="str">
        <f>VLOOKUP(AS1688,dummy_oppeained!B:D,3,0)</f>
        <v>eksam (eristav hindamine)</v>
      </c>
      <c r="AX1688" s="17">
        <f>VLOOKUP(AR:AR,hinded_abi!A:D,4,0)</f>
        <v>0</v>
      </c>
      <c r="AY1688" s="26" t="str">
        <f t="shared" si="52"/>
        <v xml:space="preserve"> </v>
      </c>
      <c r="AZ1688" s="27">
        <f t="shared" si="53"/>
        <v>0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2" t="str">
        <f>VLOOKUP(AS1689,dummy_oppeained!B:D,3,0)</f>
        <v>arvestus (mitteeristav)</v>
      </c>
      <c r="AX1689" s="17" t="str">
        <f>VLOOKUP(AR:AR,hinded_abi!A:D,4,0)</f>
        <v>NULL</v>
      </c>
      <c r="AY1689" s="26" t="str">
        <f t="shared" si="52"/>
        <v xml:space="preserve"> </v>
      </c>
      <c r="AZ1689" s="27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2" t="str">
        <f>VLOOKUP(AS1690,dummy_oppeained!B:D,3,0)</f>
        <v>arvestus (mitteeristav)</v>
      </c>
      <c r="AX1690" s="17" t="str">
        <f>VLOOKUP(AR:AR,hinded_abi!A:D,4,0)</f>
        <v>NULL</v>
      </c>
      <c r="AY1690" s="26" t="str">
        <f t="shared" si="52"/>
        <v xml:space="preserve"> </v>
      </c>
      <c r="AZ1690" s="27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2" t="str">
        <f>VLOOKUP(AS1691,dummy_oppeained!B:D,3,0)</f>
        <v>arvestus (mitteeristav)</v>
      </c>
      <c r="AX1691" s="17" t="str">
        <f>VLOOKUP(AR:AR,hinded_abi!A:D,4,0)</f>
        <v>NULL</v>
      </c>
      <c r="AY1691" s="26" t="str">
        <f t="shared" si="52"/>
        <v xml:space="preserve"> </v>
      </c>
      <c r="AZ1691" s="27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2" t="str">
        <f>VLOOKUP(AS1692,dummy_oppeained!B:D,3,0)</f>
        <v>hindeline arvestus (eristav hindamine)</v>
      </c>
      <c r="AX1692" s="17">
        <f>VLOOKUP(AR:AR,hinded_abi!A:D,4,0)</f>
        <v>0</v>
      </c>
      <c r="AY1692" s="26" t="str">
        <f t="shared" si="52"/>
        <v xml:space="preserve"> </v>
      </c>
      <c r="AZ1692" s="27">
        <f t="shared" si="53"/>
        <v>0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2" t="str">
        <f>VLOOKUP(AS1693,dummy_oppeained!B:D,3,0)</f>
        <v>hindeline arvestus (eristav hindamine)</v>
      </c>
      <c r="AX1693" s="17">
        <f>VLOOKUP(AR:AR,hinded_abi!A:D,4,0)</f>
        <v>0</v>
      </c>
      <c r="AY1693" s="26" t="str">
        <f t="shared" si="52"/>
        <v xml:space="preserve"> </v>
      </c>
      <c r="AZ1693" s="27">
        <f t="shared" si="53"/>
        <v>0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2" t="str">
        <f>VLOOKUP(AS1694,dummy_oppeained!B:D,3,0)</f>
        <v>hindeline arvestus (eristav hindamine)</v>
      </c>
      <c r="AX1694" s="17">
        <f>VLOOKUP(AR:AR,hinded_abi!A:D,4,0)</f>
        <v>0</v>
      </c>
      <c r="AY1694" s="26" t="str">
        <f t="shared" si="52"/>
        <v xml:space="preserve"> </v>
      </c>
      <c r="AZ1694" s="27">
        <f t="shared" si="53"/>
        <v>0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2" t="str">
        <f>VLOOKUP(AS1695,dummy_oppeained!B:D,3,0)</f>
        <v>arvestus (mitteeristav)</v>
      </c>
      <c r="AX1695" s="17" t="str">
        <f>VLOOKUP(AR:AR,hinded_abi!A:D,4,0)</f>
        <v>NULL</v>
      </c>
      <c r="AY1695" s="26" t="str">
        <f t="shared" si="52"/>
        <v xml:space="preserve"> </v>
      </c>
      <c r="AZ1695" s="27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2" t="str">
        <f>VLOOKUP(AS1696,dummy_oppeained!B:D,3,0)</f>
        <v>eksam (eristav hindamine)</v>
      </c>
      <c r="AX1696" s="17">
        <f>VLOOKUP(AR:AR,hinded_abi!A:D,4,0)</f>
        <v>2</v>
      </c>
      <c r="AY1696" s="26" t="str">
        <f t="shared" si="52"/>
        <v xml:space="preserve"> </v>
      </c>
      <c r="AZ1696" s="27">
        <f t="shared" si="53"/>
        <v>0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2" t="str">
        <f>VLOOKUP(AS1697,dummy_oppeained!B:D,3,0)</f>
        <v>arvestus (mitteeristav)</v>
      </c>
      <c r="AX1697" s="17" t="str">
        <f>VLOOKUP(AR:AR,hinded_abi!A:D,4,0)</f>
        <v>NULL</v>
      </c>
      <c r="AY1697" s="26" t="str">
        <f t="shared" si="52"/>
        <v xml:space="preserve"> </v>
      </c>
      <c r="AZ1697" s="27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2" t="str">
        <f>VLOOKUP(AS1698,dummy_oppeained!B:D,3,0)</f>
        <v>arvestus (mitteeristav)</v>
      </c>
      <c r="AX1698" s="17" t="str">
        <f>VLOOKUP(AR:AR,hinded_abi!A:D,4,0)</f>
        <v>NULL</v>
      </c>
      <c r="AY1698" s="26" t="str">
        <f t="shared" si="52"/>
        <v xml:space="preserve"> </v>
      </c>
      <c r="AZ1698" s="27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2" t="str">
        <f>VLOOKUP(AS1699,dummy_oppeained!B:D,3,0)</f>
        <v>arvestus (mitteeristav)</v>
      </c>
      <c r="AX1699" s="17" t="str">
        <f>VLOOKUP(AR:AR,hinded_abi!A:D,4,0)</f>
        <v>NULL</v>
      </c>
      <c r="AY1699" s="26" t="str">
        <f t="shared" si="52"/>
        <v xml:space="preserve"> </v>
      </c>
      <c r="AZ1699" s="27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2" t="str">
        <f>VLOOKUP(AS1700,dummy_oppeained!B:D,3,0)</f>
        <v>arvestus (mitteeristav)</v>
      </c>
      <c r="AX1700" s="17" t="str">
        <f>VLOOKUP(AR:AR,hinded_abi!A:D,4,0)</f>
        <v>NULL</v>
      </c>
      <c r="AY1700" s="26" t="str">
        <f t="shared" si="52"/>
        <v xml:space="preserve"> </v>
      </c>
      <c r="AZ1700" s="27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2" t="str">
        <f>VLOOKUP(AS1701,dummy_oppeained!B:D,3,0)</f>
        <v>arvestus (mitteeristav)</v>
      </c>
      <c r="AX1701" s="17" t="str">
        <f>VLOOKUP(AR:AR,hinded_abi!A:D,4,0)</f>
        <v>NULL</v>
      </c>
      <c r="AY1701" s="26" t="str">
        <f t="shared" si="52"/>
        <v xml:space="preserve"> </v>
      </c>
      <c r="AZ1701" s="27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2" t="str">
        <f>VLOOKUP(AS1702,dummy_oppeained!B:D,3,0)</f>
        <v>arvestus (mitteeristav)</v>
      </c>
      <c r="AX1702" s="17" t="str">
        <f>VLOOKUP(AR:AR,hinded_abi!A:D,4,0)</f>
        <v>NULL</v>
      </c>
      <c r="AY1702" s="26" t="str">
        <f t="shared" si="52"/>
        <v xml:space="preserve"> </v>
      </c>
      <c r="AZ1702" s="27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2" t="str">
        <f>VLOOKUP(AS1703,dummy_oppeained!B:D,3,0)</f>
        <v>arvestus (mitteeristav)</v>
      </c>
      <c r="AX1703" s="17">
        <f>VLOOKUP(AR:AR,hinded_abi!A:D,4,0)</f>
        <v>0</v>
      </c>
      <c r="AY1703" s="26" t="str">
        <f t="shared" si="52"/>
        <v xml:space="preserve"> </v>
      </c>
      <c r="AZ1703" s="27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2" t="str">
        <f>VLOOKUP(AS1704,dummy_oppeained!B:D,3,0)</f>
        <v>arvestus (mitteeristav)</v>
      </c>
      <c r="AX1704" s="17" t="str">
        <f>VLOOKUP(AR:AR,hinded_abi!A:D,4,0)</f>
        <v>NULL</v>
      </c>
      <c r="AY1704" s="26" t="str">
        <f t="shared" si="52"/>
        <v xml:space="preserve"> </v>
      </c>
      <c r="AZ1704" s="27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2" t="str">
        <f>VLOOKUP(AS1705,dummy_oppeained!B:D,3,0)</f>
        <v>hindeline arvestus (eristav hindamine)</v>
      </c>
      <c r="AX1705" s="17">
        <f>VLOOKUP(AR:AR,hinded_abi!A:D,4,0)</f>
        <v>0</v>
      </c>
      <c r="AY1705" s="26" t="str">
        <f t="shared" si="52"/>
        <v xml:space="preserve"> </v>
      </c>
      <c r="AZ1705" s="27">
        <f t="shared" si="53"/>
        <v>0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2" t="str">
        <f>VLOOKUP(AS1706,dummy_oppeained!B:D,3,0)</f>
        <v>hindeline arvestus (eristav hindamine)</v>
      </c>
      <c r="AX1706" s="17">
        <f>VLOOKUP(AR:AR,hinded_abi!A:D,4,0)</f>
        <v>3</v>
      </c>
      <c r="AY1706" s="26" t="str">
        <f t="shared" si="52"/>
        <v xml:space="preserve"> </v>
      </c>
      <c r="AZ1706" s="27">
        <f t="shared" si="53"/>
        <v>0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2" t="str">
        <f>VLOOKUP(AS1707,dummy_oppeained!B:D,3,0)</f>
        <v>hindeline arvestus (eristav hindamine)</v>
      </c>
      <c r="AX1707" s="17">
        <f>VLOOKUP(AR:AR,hinded_abi!A:D,4,0)</f>
        <v>1</v>
      </c>
      <c r="AY1707" s="26" t="str">
        <f t="shared" si="52"/>
        <v xml:space="preserve"> </v>
      </c>
      <c r="AZ1707" s="27">
        <f t="shared" si="53"/>
        <v>0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2" t="str">
        <f>VLOOKUP(AS1708,dummy_oppeained!B:D,3,0)</f>
        <v>hindeline arvestus (eristav hindamine)</v>
      </c>
      <c r="AX1708" s="17">
        <f>VLOOKUP(AR:AR,hinded_abi!A:D,4,0)</f>
        <v>2</v>
      </c>
      <c r="AY1708" s="26" t="str">
        <f t="shared" si="52"/>
        <v xml:space="preserve"> </v>
      </c>
      <c r="AZ1708" s="27">
        <f t="shared" si="53"/>
        <v>0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2" t="str">
        <f>VLOOKUP(AS1709,dummy_oppeained!B:D,3,0)</f>
        <v>hindeline arvestus (eristav hindamine)</v>
      </c>
      <c r="AX1709" s="17">
        <f>VLOOKUP(AR:AR,hinded_abi!A:D,4,0)</f>
        <v>0</v>
      </c>
      <c r="AY1709" s="26" t="str">
        <f t="shared" si="52"/>
        <v xml:space="preserve"> </v>
      </c>
      <c r="AZ1709" s="27">
        <f t="shared" si="53"/>
        <v>0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2" t="str">
        <f>VLOOKUP(AS1710,dummy_oppeained!B:D,3,0)</f>
        <v>eksam (eristav hindamine)</v>
      </c>
      <c r="AX1710" s="17">
        <f>VLOOKUP(AR:AR,hinded_abi!A:D,4,0)</f>
        <v>0</v>
      </c>
      <c r="AY1710" s="26" t="str">
        <f t="shared" si="52"/>
        <v xml:space="preserve"> </v>
      </c>
      <c r="AZ1710" s="27">
        <f t="shared" si="53"/>
        <v>0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2" t="str">
        <f>VLOOKUP(AS1711,dummy_oppeained!B:D,3,0)</f>
        <v>arvestus (mitteeristav)</v>
      </c>
      <c r="AX1711" s="17" t="str">
        <f>VLOOKUP(AR:AR,hinded_abi!A:D,4,0)</f>
        <v>NULL</v>
      </c>
      <c r="AY1711" s="26" t="str">
        <f t="shared" si="52"/>
        <v xml:space="preserve"> </v>
      </c>
      <c r="AZ1711" s="27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2" t="str">
        <f>VLOOKUP(AS1712,dummy_oppeained!B:D,3,0)</f>
        <v>hindeline arvestus (eristav hindamine)</v>
      </c>
      <c r="AX1712" s="17">
        <f>VLOOKUP(AR:AR,hinded_abi!A:D,4,0)</f>
        <v>4</v>
      </c>
      <c r="AY1712" s="26" t="str">
        <f t="shared" si="52"/>
        <v xml:space="preserve"> </v>
      </c>
      <c r="AZ1712" s="27">
        <f t="shared" si="53"/>
        <v>0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2" t="str">
        <f>VLOOKUP(AS1713,dummy_oppeained!B:D,3,0)</f>
        <v>arvestus (mitteeristav)</v>
      </c>
      <c r="AX1713" s="17" t="str">
        <f>VLOOKUP(AR:AR,hinded_abi!A:D,4,0)</f>
        <v>NULL</v>
      </c>
      <c r="AY1713" s="26" t="str">
        <f t="shared" si="52"/>
        <v xml:space="preserve"> </v>
      </c>
      <c r="AZ1713" s="27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2" t="str">
        <f>VLOOKUP(AS1714,dummy_oppeained!B:D,3,0)</f>
        <v>hindeline arvestus (eristav hindamine)</v>
      </c>
      <c r="AX1714" s="17">
        <f>VLOOKUP(AR:AR,hinded_abi!A:D,4,0)</f>
        <v>0</v>
      </c>
      <c r="AY1714" s="26" t="str">
        <f t="shared" si="52"/>
        <v xml:space="preserve"> </v>
      </c>
      <c r="AZ1714" s="27">
        <f t="shared" si="53"/>
        <v>0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2" t="str">
        <f>VLOOKUP(AS1715,dummy_oppeained!B:D,3,0)</f>
        <v>hindeline arvestus (eristav hindamine)</v>
      </c>
      <c r="AX1715" s="17">
        <f>VLOOKUP(AR:AR,hinded_abi!A:D,4,0)</f>
        <v>0</v>
      </c>
      <c r="AY1715" s="26" t="str">
        <f t="shared" si="52"/>
        <v xml:space="preserve"> </v>
      </c>
      <c r="AZ1715" s="27">
        <f t="shared" si="53"/>
        <v>0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2" t="str">
        <f>VLOOKUP(AS1716,dummy_oppeained!B:D,3,0)</f>
        <v>hindeline arvestus (eristav hindamine)</v>
      </c>
      <c r="AX1716" s="17">
        <f>VLOOKUP(AR:AR,hinded_abi!A:D,4,0)</f>
        <v>2</v>
      </c>
      <c r="AY1716" s="26" t="str">
        <f t="shared" si="52"/>
        <v xml:space="preserve"> </v>
      </c>
      <c r="AZ1716" s="27">
        <f t="shared" si="53"/>
        <v>0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2" t="str">
        <f>VLOOKUP(AS1717,dummy_oppeained!B:D,3,0)</f>
        <v>arvestus (mitteeristav)</v>
      </c>
      <c r="AX1717" s="17" t="str">
        <f>VLOOKUP(AR:AR,hinded_abi!A:D,4,0)</f>
        <v>NULL</v>
      </c>
      <c r="AY1717" s="26" t="str">
        <f t="shared" si="52"/>
        <v xml:space="preserve"> </v>
      </c>
      <c r="AZ1717" s="27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2" t="str">
        <f>VLOOKUP(AS1718,dummy_oppeained!B:D,3,0)</f>
        <v>arvestus (mitteeristav)</v>
      </c>
      <c r="AX1718" s="17" t="str">
        <f>VLOOKUP(AR:AR,hinded_abi!A:D,4,0)</f>
        <v>NULL</v>
      </c>
      <c r="AY1718" s="26" t="str">
        <f t="shared" si="52"/>
        <v xml:space="preserve"> </v>
      </c>
      <c r="AZ1718" s="27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2" t="str">
        <f>VLOOKUP(AS1719,dummy_oppeained!B:D,3,0)</f>
        <v>hindeline arvestus (eristav hindamine)</v>
      </c>
      <c r="AX1719" s="17">
        <f>VLOOKUP(AR:AR,hinded_abi!A:D,4,0)</f>
        <v>0</v>
      </c>
      <c r="AY1719" s="26" t="str">
        <f t="shared" si="52"/>
        <v xml:space="preserve"> </v>
      </c>
      <c r="AZ1719" s="27">
        <f t="shared" si="53"/>
        <v>0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2" t="str">
        <f>VLOOKUP(AS1720,dummy_oppeained!B:D,3,0)</f>
        <v>hindeline arvestus (eristav hindamine)</v>
      </c>
      <c r="AX1720" s="17">
        <f>VLOOKUP(AR:AR,hinded_abi!A:D,4,0)</f>
        <v>4</v>
      </c>
      <c r="AY1720" s="26" t="str">
        <f t="shared" si="52"/>
        <v xml:space="preserve"> </v>
      </c>
      <c r="AZ1720" s="27">
        <f t="shared" si="53"/>
        <v>0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2" t="str">
        <f>VLOOKUP(AS1721,dummy_oppeained!B:D,3,0)</f>
        <v>arvestus (mitteeristav)</v>
      </c>
      <c r="AX1721" s="17" t="str">
        <f>VLOOKUP(AR:AR,hinded_abi!A:D,4,0)</f>
        <v>NULL</v>
      </c>
      <c r="AY1721" s="26" t="str">
        <f t="shared" si="52"/>
        <v xml:space="preserve"> </v>
      </c>
      <c r="AZ1721" s="27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2" t="str">
        <f>VLOOKUP(AS1722,dummy_oppeained!B:D,3,0)</f>
        <v>arvestus (mitteeristav)</v>
      </c>
      <c r="AX1722" s="17">
        <f>VLOOKUP(AR:AR,hinded_abi!A:D,4,0)</f>
        <v>0</v>
      </c>
      <c r="AY1722" s="26" t="str">
        <f t="shared" si="52"/>
        <v xml:space="preserve"> </v>
      </c>
      <c r="AZ1722" s="27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2" t="str">
        <f>VLOOKUP(AS1723,dummy_oppeained!B:D,3,0)</f>
        <v>eksam (eristav hindamine)</v>
      </c>
      <c r="AX1723" s="17">
        <f>VLOOKUP(AR:AR,hinded_abi!A:D,4,0)</f>
        <v>3</v>
      </c>
      <c r="AY1723" s="26" t="str">
        <f t="shared" si="52"/>
        <v xml:space="preserve"> </v>
      </c>
      <c r="AZ1723" s="27">
        <f t="shared" si="53"/>
        <v>0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2" t="str">
        <f>VLOOKUP(AS1724,dummy_oppeained!B:D,3,0)</f>
        <v>hindeline arvestus (eristav hindamine)</v>
      </c>
      <c r="AX1724" s="17">
        <f>VLOOKUP(AR:AR,hinded_abi!A:D,4,0)</f>
        <v>3</v>
      </c>
      <c r="AY1724" s="26" t="str">
        <f t="shared" si="52"/>
        <v xml:space="preserve"> </v>
      </c>
      <c r="AZ1724" s="27">
        <f t="shared" si="53"/>
        <v>0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2" t="str">
        <f>VLOOKUP(AS1725,dummy_oppeained!B:D,3,0)</f>
        <v>arvestus (mitteeristav)</v>
      </c>
      <c r="AX1725" s="17" t="str">
        <f>VLOOKUP(AR:AR,hinded_abi!A:D,4,0)</f>
        <v>NULL</v>
      </c>
      <c r="AY1725" s="26" t="str">
        <f t="shared" si="52"/>
        <v xml:space="preserve"> </v>
      </c>
      <c r="AZ1725" s="27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2" t="str">
        <f>VLOOKUP(AS1726,dummy_oppeained!B:D,3,0)</f>
        <v>arvestus (mitteeristav)</v>
      </c>
      <c r="AX1726" s="17" t="str">
        <f>VLOOKUP(AR:AR,hinded_abi!A:D,4,0)</f>
        <v>NULL</v>
      </c>
      <c r="AY1726" s="26" t="str">
        <f t="shared" si="52"/>
        <v xml:space="preserve"> </v>
      </c>
      <c r="AZ1726" s="27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2" t="str">
        <f>VLOOKUP(AS1727,dummy_oppeained!B:D,3,0)</f>
        <v>hindeline arvestus (eristav hindamine)</v>
      </c>
      <c r="AX1727" s="17">
        <f>VLOOKUP(AR:AR,hinded_abi!A:D,4,0)</f>
        <v>0</v>
      </c>
      <c r="AY1727" s="26" t="str">
        <f t="shared" si="52"/>
        <v xml:space="preserve"> </v>
      </c>
      <c r="AZ1727" s="27">
        <f t="shared" si="53"/>
        <v>0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2" t="str">
        <f>VLOOKUP(AS1728,dummy_oppeained!B:D,3,0)</f>
        <v>hindeline arvestus (eristav hindamine)</v>
      </c>
      <c r="AX1728" s="17">
        <f>VLOOKUP(AR:AR,hinded_abi!A:D,4,0)</f>
        <v>0</v>
      </c>
      <c r="AY1728" s="26" t="str">
        <f t="shared" si="52"/>
        <v xml:space="preserve"> </v>
      </c>
      <c r="AZ1728" s="27">
        <f t="shared" si="53"/>
        <v>0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2" t="str">
        <f>VLOOKUP(AS1729,dummy_oppeained!B:D,3,0)</f>
        <v>eksam (eristav hindamine)</v>
      </c>
      <c r="AX1729" s="17">
        <f>VLOOKUP(AR:AR,hinded_abi!A:D,4,0)</f>
        <v>0</v>
      </c>
      <c r="AY1729" s="26" t="str">
        <f t="shared" si="52"/>
        <v xml:space="preserve"> </v>
      </c>
      <c r="AZ1729" s="27">
        <f t="shared" si="53"/>
        <v>0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2" t="str">
        <f>VLOOKUP(AS1730,dummy_oppeained!B:D,3,0)</f>
        <v>hindeline arvestus (eristav hindamine)</v>
      </c>
      <c r="AX1730" s="17">
        <f>VLOOKUP(AR:AR,hinded_abi!A:D,4,0)</f>
        <v>0</v>
      </c>
      <c r="AY1730" s="26" t="str">
        <f t="shared" si="52"/>
        <v xml:space="preserve"> </v>
      </c>
      <c r="AZ1730" s="27">
        <f t="shared" si="53"/>
        <v>0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2" t="str">
        <f>VLOOKUP(AS1731,dummy_oppeained!B:D,3,0)</f>
        <v>hindeline arvestus (eristav hindamine)</v>
      </c>
      <c r="AX1731" s="17">
        <f>VLOOKUP(AR:AR,hinded_abi!A:D,4,0)</f>
        <v>4</v>
      </c>
      <c r="AY1731" s="26" t="str">
        <f t="shared" ref="AY1731:AY1743" si="54">IF(AW1731="eristav",AV1731*AX1731," ")</f>
        <v xml:space="preserve"> </v>
      </c>
      <c r="AZ1731" s="27">
        <f t="shared" ref="AZ1731:AZ1743" si="55">IF(AW1731="eristav",AV1731,0)</f>
        <v>0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2" t="str">
        <f>VLOOKUP(AS1732,dummy_oppeained!B:D,3,0)</f>
        <v>arvestus (mitteeristav)</v>
      </c>
      <c r="AX1732" s="17">
        <f>VLOOKUP(AR:AR,hinded_abi!A:D,4,0)</f>
        <v>0</v>
      </c>
      <c r="AY1732" s="26" t="str">
        <f t="shared" si="54"/>
        <v xml:space="preserve"> </v>
      </c>
      <c r="AZ1732" s="27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2" t="str">
        <f>VLOOKUP(AS1733,dummy_oppeained!B:D,3,0)</f>
        <v>hindeline arvestus (eristav hindamine)</v>
      </c>
      <c r="AX1733" s="17">
        <f>VLOOKUP(AR:AR,hinded_abi!A:D,4,0)</f>
        <v>2</v>
      </c>
      <c r="AY1733" s="26" t="str">
        <f t="shared" si="54"/>
        <v xml:space="preserve"> </v>
      </c>
      <c r="AZ1733" s="27">
        <f t="shared" si="55"/>
        <v>0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2" t="str">
        <f>VLOOKUP(AS1734,dummy_oppeained!B:D,3,0)</f>
        <v>hindeline arvestus (eristav hindamine)</v>
      </c>
      <c r="AX1734" s="17">
        <f>VLOOKUP(AR:AR,hinded_abi!A:D,4,0)</f>
        <v>5</v>
      </c>
      <c r="AY1734" s="26" t="str">
        <f t="shared" si="54"/>
        <v xml:space="preserve"> </v>
      </c>
      <c r="AZ1734" s="27">
        <f t="shared" si="55"/>
        <v>0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2" t="str">
        <f>VLOOKUP(AS1735,dummy_oppeained!B:D,3,0)</f>
        <v>eksam (eristav hindamine)</v>
      </c>
      <c r="AX1735" s="17">
        <f>VLOOKUP(AR:AR,hinded_abi!A:D,4,0)</f>
        <v>4</v>
      </c>
      <c r="AY1735" s="26" t="str">
        <f t="shared" si="54"/>
        <v xml:space="preserve"> </v>
      </c>
      <c r="AZ1735" s="27">
        <f t="shared" si="55"/>
        <v>0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2" t="str">
        <f>VLOOKUP(AS1736,dummy_oppeained!B:D,3,0)</f>
        <v>arvestus (mitteeristav)</v>
      </c>
      <c r="AX1736" s="17" t="str">
        <f>VLOOKUP(AR:AR,hinded_abi!A:D,4,0)</f>
        <v>NULL</v>
      </c>
      <c r="AY1736" s="26" t="str">
        <f t="shared" si="54"/>
        <v xml:space="preserve"> </v>
      </c>
      <c r="AZ1736" s="27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2" t="str">
        <f>VLOOKUP(AS1737,dummy_oppeained!B:D,3,0)</f>
        <v>eksam (eristav hindamine)</v>
      </c>
      <c r="AX1737" s="17">
        <f>VLOOKUP(AR:AR,hinded_abi!A:D,4,0)</f>
        <v>3</v>
      </c>
      <c r="AY1737" s="26" t="str">
        <f t="shared" si="54"/>
        <v xml:space="preserve"> </v>
      </c>
      <c r="AZ1737" s="27">
        <f t="shared" si="55"/>
        <v>0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2" t="str">
        <f>VLOOKUP(AS1738,dummy_oppeained!B:D,3,0)</f>
        <v>arvestus (mitteeristav)</v>
      </c>
      <c r="AX1738" s="17" t="str">
        <f>VLOOKUP(AR:AR,hinded_abi!A:D,4,0)</f>
        <v>NULL</v>
      </c>
      <c r="AY1738" s="26" t="str">
        <f t="shared" si="54"/>
        <v xml:space="preserve"> </v>
      </c>
      <c r="AZ1738" s="27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2" t="str">
        <f>VLOOKUP(AS1739,dummy_oppeained!B:D,3,0)</f>
        <v>arvestus (mitteeristav)</v>
      </c>
      <c r="AX1739" s="17" t="str">
        <f>VLOOKUP(AR:AR,hinded_abi!A:D,4,0)</f>
        <v>NULL</v>
      </c>
      <c r="AY1739" s="26" t="str">
        <f t="shared" si="54"/>
        <v xml:space="preserve"> </v>
      </c>
      <c r="AZ1739" s="27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2" t="str">
        <f>VLOOKUP(AS1740,dummy_oppeained!B:D,3,0)</f>
        <v>hindeline arvestus (eristav hindamine)</v>
      </c>
      <c r="AX1740" s="17">
        <f>VLOOKUP(AR:AR,hinded_abi!A:D,4,0)</f>
        <v>0</v>
      </c>
      <c r="AY1740" s="26" t="str">
        <f t="shared" si="54"/>
        <v xml:space="preserve"> </v>
      </c>
      <c r="AZ1740" s="27">
        <f t="shared" si="55"/>
        <v>0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2" t="str">
        <f>VLOOKUP(AS1741,dummy_oppeained!B:D,3,0)</f>
        <v>arvestus (mitteeristav)</v>
      </c>
      <c r="AX1741" s="17" t="str">
        <f>VLOOKUP(AR:AR,hinded_abi!A:D,4,0)</f>
        <v>NULL</v>
      </c>
      <c r="AY1741" s="26" t="str">
        <f t="shared" si="54"/>
        <v xml:space="preserve"> </v>
      </c>
      <c r="AZ1741" s="27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2" t="str">
        <f>VLOOKUP(AS1742,dummy_oppeained!B:D,3,0)</f>
        <v>arvestus (mitteeristav)</v>
      </c>
      <c r="AX1742" s="17" t="str">
        <f>VLOOKUP(AR:AR,hinded_abi!A:D,4,0)</f>
        <v>NULL</v>
      </c>
      <c r="AY1742" s="26" t="str">
        <f t="shared" si="54"/>
        <v xml:space="preserve"> </v>
      </c>
      <c r="AZ1742" s="27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2" t="str">
        <f>VLOOKUP(AS1743,dummy_oppeained!B:D,3,0)</f>
        <v>arvestus (mitteeristav)</v>
      </c>
      <c r="AX1743" s="17" t="str">
        <f>VLOOKUP(AR:AR,hinded_abi!A:D,4,0)</f>
        <v>NULL</v>
      </c>
      <c r="AY1743" s="26" t="str">
        <f t="shared" si="54"/>
        <v xml:space="preserve"> </v>
      </c>
      <c r="AZ1743" s="27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794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3" t="s">
        <v>380</v>
      </c>
      <c r="F10" s="2" t="s">
        <v>753</v>
      </c>
      <c r="G10"/>
    </row>
    <row r="11" spans="1:7" x14ac:dyDescent="0.25">
      <c r="A11" t="s">
        <v>247</v>
      </c>
      <c r="B11" s="23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3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3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3">
        <v>1.853932584269663</v>
      </c>
    </row>
    <row r="15" spans="1:7" x14ac:dyDescent="0.25">
      <c r="A15" t="s">
        <v>61</v>
      </c>
      <c r="B15" s="23">
        <v>2.0985221674876846</v>
      </c>
    </row>
    <row r="16" spans="1:7" x14ac:dyDescent="0.25">
      <c r="A16" t="s">
        <v>293</v>
      </c>
      <c r="B16" s="23">
        <v>1.7358490566037736</v>
      </c>
      <c r="G16"/>
    </row>
    <row r="17" spans="1:7" x14ac:dyDescent="0.25">
      <c r="A17" t="s">
        <v>228</v>
      </c>
      <c r="B17" s="23">
        <v>2.0688311688311689</v>
      </c>
      <c r="G17"/>
    </row>
    <row r="18" spans="1:7" x14ac:dyDescent="0.25">
      <c r="A18" t="s">
        <v>177</v>
      </c>
      <c r="B18" s="23">
        <v>2.0551282051282049</v>
      </c>
      <c r="G18"/>
    </row>
    <row r="19" spans="1:7" x14ac:dyDescent="0.25">
      <c r="A19" t="s">
        <v>300</v>
      </c>
      <c r="B19" s="23">
        <v>1.5142276422764227</v>
      </c>
      <c r="G19"/>
    </row>
    <row r="20" spans="1:7" x14ac:dyDescent="0.25">
      <c r="A20" t="s">
        <v>378</v>
      </c>
      <c r="B20" s="23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3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3">
        <v>1.9122362869198313</v>
      </c>
      <c r="G27"/>
    </row>
    <row r="28" spans="1:7" x14ac:dyDescent="0.25">
      <c r="E28" t="s">
        <v>56</v>
      </c>
      <c r="F28" s="23">
        <v>2.0528683914510686</v>
      </c>
      <c r="G28"/>
    </row>
    <row r="29" spans="1:7" x14ac:dyDescent="0.25">
      <c r="A29" s="2" t="s">
        <v>752</v>
      </c>
      <c r="E29" t="s">
        <v>210</v>
      </c>
      <c r="F29" s="23">
        <v>2.0748502994011977</v>
      </c>
      <c r="G29"/>
    </row>
    <row r="30" spans="1:7" x14ac:dyDescent="0.25">
      <c r="A30" s="2" t="s">
        <v>20</v>
      </c>
      <c r="B30" s="2" t="s">
        <v>14</v>
      </c>
      <c r="C30" s="23" t="s">
        <v>380</v>
      </c>
      <c r="E30" t="s">
        <v>287</v>
      </c>
      <c r="F30" s="23">
        <v>1.6741271262309758</v>
      </c>
      <c r="G30"/>
    </row>
    <row r="31" spans="1:7" x14ac:dyDescent="0.25">
      <c r="A31" t="s">
        <v>247</v>
      </c>
      <c r="B31" t="s">
        <v>236</v>
      </c>
      <c r="C31" s="23">
        <v>2.3917525773195876</v>
      </c>
      <c r="E31" t="s">
        <v>378</v>
      </c>
      <c r="F31" s="23">
        <v>1.9689934559052664</v>
      </c>
      <c r="G31"/>
    </row>
    <row r="32" spans="1:7" x14ac:dyDescent="0.25">
      <c r="B32" t="s">
        <v>56</v>
      </c>
      <c r="C32" s="23">
        <v>2.1041666666666665</v>
      </c>
      <c r="G32"/>
    </row>
    <row r="33" spans="1:7" x14ac:dyDescent="0.25">
      <c r="B33" t="s">
        <v>210</v>
      </c>
      <c r="C33" s="23">
        <v>2.006849315068493</v>
      </c>
      <c r="G33"/>
    </row>
    <row r="34" spans="1:7" x14ac:dyDescent="0.25">
      <c r="A34" s="18" t="s">
        <v>759</v>
      </c>
      <c r="B34" s="18"/>
      <c r="C34" s="24">
        <v>2.1476190476190475</v>
      </c>
      <c r="G34"/>
    </row>
    <row r="35" spans="1:7" x14ac:dyDescent="0.25">
      <c r="A35" t="s">
        <v>211</v>
      </c>
      <c r="B35" t="s">
        <v>236</v>
      </c>
      <c r="C35" s="23">
        <v>2.467741935483871</v>
      </c>
      <c r="G35"/>
    </row>
    <row r="36" spans="1:7" x14ac:dyDescent="0.25">
      <c r="B36" t="s">
        <v>56</v>
      </c>
      <c r="C36" s="23">
        <v>2.2380952380952381</v>
      </c>
      <c r="G36"/>
    </row>
    <row r="37" spans="1:7" x14ac:dyDescent="0.25">
      <c r="B37" t="s">
        <v>210</v>
      </c>
      <c r="C37" s="23">
        <v>2.1076923076923078</v>
      </c>
      <c r="G37"/>
    </row>
    <row r="38" spans="1:7" x14ac:dyDescent="0.25">
      <c r="B38" t="s">
        <v>287</v>
      </c>
      <c r="C38" s="23">
        <v>1.2366412213740459</v>
      </c>
      <c r="G38"/>
    </row>
    <row r="39" spans="1:7" x14ac:dyDescent="0.25">
      <c r="A39" s="18" t="s">
        <v>760</v>
      </c>
      <c r="B39" s="18"/>
      <c r="C39" s="24">
        <v>2.0602678571428572</v>
      </c>
      <c r="G39"/>
    </row>
    <row r="40" spans="1:7" x14ac:dyDescent="0.25">
      <c r="A40" t="s">
        <v>160</v>
      </c>
      <c r="B40" t="s">
        <v>56</v>
      </c>
      <c r="C40" s="23">
        <v>2.189189189189189</v>
      </c>
      <c r="G40"/>
    </row>
    <row r="41" spans="1:7" x14ac:dyDescent="0.25">
      <c r="B41" t="s">
        <v>210</v>
      </c>
      <c r="C41" s="23">
        <v>1.7572815533980584</v>
      </c>
      <c r="G41"/>
    </row>
    <row r="42" spans="1:7" x14ac:dyDescent="0.25">
      <c r="B42" t="s">
        <v>287</v>
      </c>
      <c r="C42" s="23">
        <v>1.6126126126126126</v>
      </c>
      <c r="G42"/>
    </row>
    <row r="43" spans="1:7" x14ac:dyDescent="0.25">
      <c r="A43" s="18" t="s">
        <v>761</v>
      </c>
      <c r="B43" s="18"/>
      <c r="C43" s="24">
        <v>1.9236111111111112</v>
      </c>
      <c r="G43"/>
    </row>
    <row r="44" spans="1:7" x14ac:dyDescent="0.25">
      <c r="A44" t="s">
        <v>265</v>
      </c>
      <c r="B44" t="s">
        <v>236</v>
      </c>
      <c r="C44" s="23">
        <v>2.1016042780748663</v>
      </c>
      <c r="G44"/>
    </row>
    <row r="45" spans="1:7" x14ac:dyDescent="0.25">
      <c r="B45" t="s">
        <v>56</v>
      </c>
      <c r="C45" s="23">
        <v>2.2727272727272729</v>
      </c>
    </row>
    <row r="46" spans="1:7" x14ac:dyDescent="0.25">
      <c r="B46" t="s">
        <v>210</v>
      </c>
      <c r="C46" s="23">
        <v>1.3923076923076922</v>
      </c>
    </row>
    <row r="47" spans="1:7" x14ac:dyDescent="0.25">
      <c r="A47" s="18" t="s">
        <v>762</v>
      </c>
      <c r="B47" s="18"/>
      <c r="C47" s="24">
        <v>1.853932584269663</v>
      </c>
    </row>
    <row r="48" spans="1:7" x14ac:dyDescent="0.25">
      <c r="A48" t="s">
        <v>61</v>
      </c>
      <c r="B48" t="s">
        <v>236</v>
      </c>
      <c r="C48" s="23">
        <v>1.8278145695364238</v>
      </c>
    </row>
    <row r="49" spans="1:3" x14ac:dyDescent="0.25">
      <c r="B49" t="s">
        <v>56</v>
      </c>
      <c r="C49" s="23">
        <v>1.8292079207920793</v>
      </c>
    </row>
    <row r="50" spans="1:3" x14ac:dyDescent="0.25">
      <c r="B50" t="s">
        <v>210</v>
      </c>
      <c r="C50" s="23">
        <v>2.3410256410256411</v>
      </c>
    </row>
    <row r="51" spans="1:3" x14ac:dyDescent="0.25">
      <c r="B51" t="s">
        <v>287</v>
      </c>
      <c r="C51" s="23">
        <v>2.8857142857142857</v>
      </c>
    </row>
    <row r="52" spans="1:3" x14ac:dyDescent="0.25">
      <c r="A52" s="18" t="s">
        <v>763</v>
      </c>
      <c r="B52" s="18"/>
      <c r="C52" s="24">
        <v>2.0985221674876846</v>
      </c>
    </row>
    <row r="53" spans="1:3" x14ac:dyDescent="0.25">
      <c r="A53" t="s">
        <v>293</v>
      </c>
      <c r="B53" t="s">
        <v>236</v>
      </c>
      <c r="C53" s="23">
        <v>0.97894736842105268</v>
      </c>
    </row>
    <row r="54" spans="1:3" x14ac:dyDescent="0.25">
      <c r="B54" t="s">
        <v>210</v>
      </c>
      <c r="C54" s="23">
        <v>2.1843750000000002</v>
      </c>
    </row>
    <row r="55" spans="1:3" x14ac:dyDescent="0.25">
      <c r="B55" t="s">
        <v>287</v>
      </c>
      <c r="C55" s="23">
        <v>1.411764705882353</v>
      </c>
    </row>
    <row r="56" spans="1:3" x14ac:dyDescent="0.25">
      <c r="A56" s="18" t="s">
        <v>764</v>
      </c>
      <c r="B56" s="18"/>
      <c r="C56" s="24">
        <v>1.7358490566037736</v>
      </c>
    </row>
    <row r="57" spans="1:3" x14ac:dyDescent="0.25">
      <c r="A57" t="s">
        <v>228</v>
      </c>
      <c r="B57" t="s">
        <v>236</v>
      </c>
      <c r="C57" s="23">
        <v>2.2279411764705883</v>
      </c>
    </row>
    <row r="58" spans="1:3" x14ac:dyDescent="0.25">
      <c r="B58" t="s">
        <v>56</v>
      </c>
      <c r="C58" s="23">
        <v>1.6734693877551021</v>
      </c>
    </row>
    <row r="59" spans="1:3" x14ac:dyDescent="0.25">
      <c r="B59" t="s">
        <v>210</v>
      </c>
      <c r="C59" s="23">
        <v>2.2131147540983607</v>
      </c>
    </row>
    <row r="60" spans="1:3" x14ac:dyDescent="0.25">
      <c r="B60" t="s">
        <v>287</v>
      </c>
      <c r="C60" s="23">
        <v>1.1445783132530121</v>
      </c>
    </row>
    <row r="61" spans="1:3" x14ac:dyDescent="0.25">
      <c r="A61" s="18" t="s">
        <v>765</v>
      </c>
      <c r="B61" s="18"/>
      <c r="C61" s="24">
        <v>2.0688311688311689</v>
      </c>
    </row>
    <row r="62" spans="1:3" x14ac:dyDescent="0.25">
      <c r="A62" t="s">
        <v>177</v>
      </c>
      <c r="B62" t="s">
        <v>236</v>
      </c>
      <c r="C62" s="23">
        <v>1.2523364485981308</v>
      </c>
    </row>
    <row r="63" spans="1:3" x14ac:dyDescent="0.25">
      <c r="B63" t="s">
        <v>56</v>
      </c>
      <c r="C63" s="23">
        <v>1.9466666666666668</v>
      </c>
    </row>
    <row r="64" spans="1:3" x14ac:dyDescent="0.25">
      <c r="B64" t="s">
        <v>210</v>
      </c>
      <c r="C64" s="23">
        <v>3.2260869565217392</v>
      </c>
    </row>
    <row r="65" spans="1:3" x14ac:dyDescent="0.25">
      <c r="B65" t="s">
        <v>287</v>
      </c>
      <c r="C65" s="23">
        <v>1.9922480620155039</v>
      </c>
    </row>
    <row r="66" spans="1:3" x14ac:dyDescent="0.25">
      <c r="A66" s="18" t="s">
        <v>751</v>
      </c>
      <c r="B66" s="18"/>
      <c r="C66" s="24">
        <v>2.0551282051282049</v>
      </c>
    </row>
    <row r="67" spans="1:3" x14ac:dyDescent="0.25">
      <c r="A67" t="s">
        <v>300</v>
      </c>
      <c r="B67" t="s">
        <v>236</v>
      </c>
      <c r="C67" s="23">
        <v>1.2564102564102564</v>
      </c>
    </row>
    <row r="68" spans="1:3" x14ac:dyDescent="0.25">
      <c r="B68" t="s">
        <v>56</v>
      </c>
      <c r="C68" s="23">
        <v>1.8970588235294117</v>
      </c>
    </row>
    <row r="69" spans="1:3" x14ac:dyDescent="0.25">
      <c r="B69" t="s">
        <v>210</v>
      </c>
      <c r="C69" s="23">
        <v>0.984375</v>
      </c>
    </row>
    <row r="70" spans="1:3" x14ac:dyDescent="0.25">
      <c r="B70" t="s">
        <v>287</v>
      </c>
      <c r="C70" s="23">
        <v>1.6707818930041152</v>
      </c>
    </row>
    <row r="71" spans="1:3" x14ac:dyDescent="0.25">
      <c r="A71" s="18" t="s">
        <v>766</v>
      </c>
      <c r="B71" s="18"/>
      <c r="C71" s="24">
        <v>1.5142276422764227</v>
      </c>
    </row>
    <row r="72" spans="1:3" x14ac:dyDescent="0.25">
      <c r="A72" t="s">
        <v>378</v>
      </c>
      <c r="C72" s="23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770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1" t="s">
        <v>768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0" t="s">
        <v>769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t="s">
        <v>771</v>
      </c>
      <c r="BZ4" t="s">
        <v>772</v>
      </c>
    </row>
    <row r="5" spans="1:78" ht="24" customHeight="1" x14ac:dyDescent="0.25">
      <c r="A5" s="29" t="s">
        <v>20</v>
      </c>
      <c r="B5" s="2" t="s">
        <v>23</v>
      </c>
      <c r="C5" t="s">
        <v>931</v>
      </c>
      <c r="D5" t="s">
        <v>922</v>
      </c>
      <c r="E5" t="s">
        <v>933</v>
      </c>
      <c r="F5" t="s">
        <v>926</v>
      </c>
      <c r="G5" t="s">
        <v>928</v>
      </c>
      <c r="H5" t="s">
        <v>932</v>
      </c>
      <c r="I5" t="s">
        <v>923</v>
      </c>
      <c r="J5" t="s">
        <v>934</v>
      </c>
      <c r="K5" t="s">
        <v>936</v>
      </c>
      <c r="L5" t="s">
        <v>953</v>
      </c>
      <c r="M5" t="s">
        <v>954</v>
      </c>
      <c r="N5" t="s">
        <v>955</v>
      </c>
      <c r="O5" t="s">
        <v>956</v>
      </c>
      <c r="P5" t="s">
        <v>957</v>
      </c>
      <c r="Q5" t="s">
        <v>942</v>
      </c>
      <c r="R5" t="s">
        <v>937</v>
      </c>
      <c r="S5" t="s">
        <v>920</v>
      </c>
      <c r="T5" t="s">
        <v>941</v>
      </c>
      <c r="U5" t="s">
        <v>952</v>
      </c>
      <c r="V5" t="s">
        <v>919</v>
      </c>
      <c r="W5" t="s">
        <v>930</v>
      </c>
      <c r="X5" t="s">
        <v>921</v>
      </c>
      <c r="Y5" t="s">
        <v>944</v>
      </c>
      <c r="Z5" t="s">
        <v>925</v>
      </c>
      <c r="AA5" t="s">
        <v>924</v>
      </c>
      <c r="AB5" t="s">
        <v>938</v>
      </c>
      <c r="AC5" t="s">
        <v>935</v>
      </c>
      <c r="AD5" t="s">
        <v>940</v>
      </c>
      <c r="AE5" t="s">
        <v>927</v>
      </c>
      <c r="AF5" t="s">
        <v>943</v>
      </c>
      <c r="AG5" t="s">
        <v>929</v>
      </c>
      <c r="AH5" t="s">
        <v>951</v>
      </c>
      <c r="AI5" t="s">
        <v>950</v>
      </c>
      <c r="AJ5" t="s">
        <v>947</v>
      </c>
      <c r="AK5" t="s">
        <v>949</v>
      </c>
      <c r="AL5" t="s">
        <v>948</v>
      </c>
      <c r="AM5" t="s">
        <v>939</v>
      </c>
      <c r="AN5" t="s">
        <v>931</v>
      </c>
      <c r="AO5" t="s">
        <v>922</v>
      </c>
      <c r="AP5" t="s">
        <v>933</v>
      </c>
      <c r="AQ5" t="s">
        <v>926</v>
      </c>
      <c r="AR5" t="s">
        <v>928</v>
      </c>
      <c r="AS5" t="s">
        <v>932</v>
      </c>
      <c r="AT5" t="s">
        <v>923</v>
      </c>
      <c r="AU5" t="s">
        <v>934</v>
      </c>
      <c r="AV5" t="s">
        <v>936</v>
      </c>
      <c r="AW5" t="s">
        <v>953</v>
      </c>
      <c r="AX5" t="s">
        <v>954</v>
      </c>
      <c r="AY5" t="s">
        <v>955</v>
      </c>
      <c r="AZ5" t="s">
        <v>956</v>
      </c>
      <c r="BA5" t="s">
        <v>957</v>
      </c>
      <c r="BB5" t="s">
        <v>942</v>
      </c>
      <c r="BC5" t="s">
        <v>937</v>
      </c>
      <c r="BD5" t="s">
        <v>920</v>
      </c>
      <c r="BE5" t="s">
        <v>941</v>
      </c>
      <c r="BF5" t="s">
        <v>952</v>
      </c>
      <c r="BG5" t="s">
        <v>919</v>
      </c>
      <c r="BH5" t="s">
        <v>930</v>
      </c>
      <c r="BI5" t="s">
        <v>921</v>
      </c>
      <c r="BJ5" t="s">
        <v>944</v>
      </c>
      <c r="BK5" t="s">
        <v>925</v>
      </c>
      <c r="BL5" t="s">
        <v>924</v>
      </c>
      <c r="BM5" t="s">
        <v>938</v>
      </c>
      <c r="BN5" t="s">
        <v>935</v>
      </c>
      <c r="BO5" t="s">
        <v>940</v>
      </c>
      <c r="BP5" t="s">
        <v>927</v>
      </c>
      <c r="BQ5" t="s">
        <v>943</v>
      </c>
      <c r="BR5" t="s">
        <v>929</v>
      </c>
      <c r="BS5" t="s">
        <v>951</v>
      </c>
      <c r="BT5" t="s">
        <v>950</v>
      </c>
      <c r="BU5" t="s">
        <v>947</v>
      </c>
      <c r="BV5" t="s">
        <v>949</v>
      </c>
      <c r="BW5" t="s">
        <v>948</v>
      </c>
      <c r="BX5" t="s">
        <v>939</v>
      </c>
    </row>
    <row r="6" spans="1:78" x14ac:dyDescent="0.25">
      <c r="A6" t="s">
        <v>247</v>
      </c>
      <c r="B6" t="s">
        <v>53</v>
      </c>
      <c r="C6" s="32">
        <v>3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>
        <v>1</v>
      </c>
      <c r="R6" s="32"/>
      <c r="S6" s="32"/>
      <c r="T6" s="32"/>
      <c r="U6" s="32"/>
      <c r="V6" s="32"/>
      <c r="W6" s="32"/>
      <c r="X6" s="32"/>
      <c r="Y6" s="32"/>
      <c r="Z6" s="32">
        <v>2</v>
      </c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>
        <v>71</v>
      </c>
      <c r="BB6">
        <v>35</v>
      </c>
      <c r="BK6">
        <v>46</v>
      </c>
      <c r="BY6" s="32">
        <v>6</v>
      </c>
      <c r="BZ6">
        <v>152</v>
      </c>
    </row>
    <row r="7" spans="1:78" x14ac:dyDescent="0.25">
      <c r="A7" t="s">
        <v>211</v>
      </c>
      <c r="B7" t="s">
        <v>53</v>
      </c>
      <c r="C7" s="32"/>
      <c r="D7" s="32">
        <v>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4</v>
      </c>
      <c r="S7" s="32"/>
      <c r="T7" s="32"/>
      <c r="U7" s="32"/>
      <c r="V7" s="32"/>
      <c r="W7" s="32"/>
      <c r="X7" s="32"/>
      <c r="Y7" s="32"/>
      <c r="Z7" s="32"/>
      <c r="AA7" s="32">
        <v>1</v>
      </c>
      <c r="AB7" s="32"/>
      <c r="AC7" s="32"/>
      <c r="AD7" s="32"/>
      <c r="AE7" s="32"/>
      <c r="AF7" s="32"/>
      <c r="AG7" s="32"/>
      <c r="AH7" s="32"/>
      <c r="AI7" s="32"/>
      <c r="AJ7" s="32">
        <v>1</v>
      </c>
      <c r="AK7" s="32"/>
      <c r="AL7" s="32"/>
      <c r="AM7" s="32"/>
      <c r="AO7">
        <v>85</v>
      </c>
      <c r="BC7">
        <v>134</v>
      </c>
      <c r="BL7">
        <v>15</v>
      </c>
      <c r="BU7">
        <v>7</v>
      </c>
      <c r="BY7" s="32">
        <v>9</v>
      </c>
      <c r="BZ7">
        <v>241</v>
      </c>
    </row>
    <row r="8" spans="1:78" x14ac:dyDescent="0.25">
      <c r="A8" t="s">
        <v>160</v>
      </c>
      <c r="B8" t="s">
        <v>53</v>
      </c>
      <c r="C8" s="32"/>
      <c r="D8" s="32"/>
      <c r="E8" s="32">
        <v>2</v>
      </c>
      <c r="F8" s="32"/>
      <c r="G8" s="32"/>
      <c r="H8" s="32"/>
      <c r="I8" s="32"/>
      <c r="J8" s="32"/>
      <c r="K8" s="32"/>
      <c r="L8" s="32">
        <v>1</v>
      </c>
      <c r="M8" s="32"/>
      <c r="N8" s="32"/>
      <c r="O8" s="32"/>
      <c r="P8" s="32"/>
      <c r="Q8" s="32"/>
      <c r="R8" s="32"/>
      <c r="S8" s="32">
        <v>4</v>
      </c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P8">
        <v>48</v>
      </c>
      <c r="AW8">
        <v>33</v>
      </c>
      <c r="BD8">
        <v>77</v>
      </c>
      <c r="BY8" s="32">
        <v>7</v>
      </c>
      <c r="BZ8">
        <v>158</v>
      </c>
    </row>
    <row r="9" spans="1:78" x14ac:dyDescent="0.25">
      <c r="A9" t="s">
        <v>265</v>
      </c>
      <c r="B9" t="s">
        <v>53</v>
      </c>
      <c r="C9" s="32"/>
      <c r="D9" s="32"/>
      <c r="E9" s="32"/>
      <c r="F9" s="32">
        <v>2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>
        <v>2</v>
      </c>
      <c r="U9" s="32"/>
      <c r="V9" s="32"/>
      <c r="W9" s="32"/>
      <c r="X9" s="32"/>
      <c r="Y9" s="32"/>
      <c r="Z9" s="32"/>
      <c r="AA9" s="32"/>
      <c r="AB9" s="32">
        <v>3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Q9">
        <v>67</v>
      </c>
      <c r="BE9">
        <v>52</v>
      </c>
      <c r="BM9">
        <v>63</v>
      </c>
      <c r="BY9" s="32">
        <v>7</v>
      </c>
      <c r="BZ9">
        <v>182</v>
      </c>
    </row>
    <row r="10" spans="1:78" x14ac:dyDescent="0.25">
      <c r="A10" t="s">
        <v>61</v>
      </c>
      <c r="B10" t="s">
        <v>53</v>
      </c>
      <c r="C10" s="32"/>
      <c r="D10" s="32"/>
      <c r="E10" s="32"/>
      <c r="F10" s="32"/>
      <c r="G10" s="32"/>
      <c r="H10" s="32">
        <v>3</v>
      </c>
      <c r="I10" s="32"/>
      <c r="J10" s="32"/>
      <c r="K10" s="32"/>
      <c r="L10" s="32"/>
      <c r="M10" s="32">
        <v>1</v>
      </c>
      <c r="N10" s="32"/>
      <c r="O10" s="32"/>
      <c r="P10" s="32"/>
      <c r="Q10" s="32"/>
      <c r="R10" s="32"/>
      <c r="S10" s="32"/>
      <c r="T10" s="32"/>
      <c r="U10" s="32"/>
      <c r="V10" s="32">
        <v>4</v>
      </c>
      <c r="W10" s="32"/>
      <c r="X10" s="32"/>
      <c r="Y10" s="32"/>
      <c r="Z10" s="32"/>
      <c r="AA10" s="32"/>
      <c r="AB10" s="32"/>
      <c r="AC10" s="32"/>
      <c r="AD10" s="32">
        <v>2</v>
      </c>
      <c r="AE10" s="32"/>
      <c r="AF10" s="32"/>
      <c r="AG10" s="32"/>
      <c r="AH10" s="32"/>
      <c r="AI10" s="32"/>
      <c r="AJ10" s="32"/>
      <c r="AK10" s="32"/>
      <c r="AL10" s="32">
        <v>1</v>
      </c>
      <c r="AM10" s="32"/>
      <c r="AS10">
        <v>104</v>
      </c>
      <c r="AX10">
        <v>16</v>
      </c>
      <c r="BG10">
        <v>96</v>
      </c>
      <c r="BO10">
        <v>39</v>
      </c>
      <c r="BW10">
        <v>5</v>
      </c>
      <c r="BY10" s="32">
        <v>11</v>
      </c>
      <c r="BZ10">
        <v>260</v>
      </c>
    </row>
    <row r="11" spans="1:78" x14ac:dyDescent="0.25">
      <c r="A11" t="s">
        <v>293</v>
      </c>
      <c r="B11" t="s">
        <v>53</v>
      </c>
      <c r="C11" s="32"/>
      <c r="D11" s="32"/>
      <c r="E11" s="32"/>
      <c r="F11" s="32"/>
      <c r="G11" s="32">
        <v>3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>
        <v>1</v>
      </c>
      <c r="V11" s="32"/>
      <c r="W11" s="32"/>
      <c r="X11" s="32"/>
      <c r="Y11" s="32"/>
      <c r="Z11" s="32"/>
      <c r="AA11" s="32"/>
      <c r="AB11" s="32"/>
      <c r="AC11" s="32">
        <v>1</v>
      </c>
      <c r="AD11" s="32"/>
      <c r="AE11" s="32"/>
      <c r="AF11" s="32"/>
      <c r="AG11" s="32"/>
      <c r="AH11" s="32"/>
      <c r="AI11" s="32"/>
      <c r="AJ11" s="32"/>
      <c r="AK11" s="32">
        <v>1</v>
      </c>
      <c r="AL11" s="32"/>
      <c r="AM11" s="32"/>
      <c r="AR11">
        <v>105</v>
      </c>
      <c r="BF11">
        <v>20</v>
      </c>
      <c r="BN11">
        <v>30</v>
      </c>
      <c r="BV11">
        <v>39</v>
      </c>
      <c r="BY11" s="32">
        <v>6</v>
      </c>
      <c r="BZ11">
        <v>194</v>
      </c>
    </row>
    <row r="12" spans="1:78" x14ac:dyDescent="0.25">
      <c r="A12" t="s">
        <v>228</v>
      </c>
      <c r="B12" t="s">
        <v>178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>
        <v>1</v>
      </c>
      <c r="AF12" s="32"/>
      <c r="AG12" s="32"/>
      <c r="AH12" s="32">
        <v>1</v>
      </c>
      <c r="AI12" s="32"/>
      <c r="AJ12" s="32"/>
      <c r="AK12" s="32"/>
      <c r="AL12" s="32"/>
      <c r="AM12" s="32"/>
      <c r="BP12">
        <v>22</v>
      </c>
      <c r="BS12">
        <v>22</v>
      </c>
      <c r="BY12" s="32">
        <v>2</v>
      </c>
      <c r="BZ12">
        <v>44</v>
      </c>
    </row>
    <row r="13" spans="1:78" x14ac:dyDescent="0.25">
      <c r="B13" t="s">
        <v>280</v>
      </c>
      <c r="C13" s="32"/>
      <c r="D13" s="32"/>
      <c r="E13" s="32"/>
      <c r="F13" s="32"/>
      <c r="G13" s="32"/>
      <c r="H13" s="32"/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>
        <v>1</v>
      </c>
      <c r="AF13" s="32"/>
      <c r="AG13" s="32"/>
      <c r="AH13" s="32"/>
      <c r="AI13" s="32"/>
      <c r="AJ13" s="32"/>
      <c r="AK13" s="32"/>
      <c r="AL13" s="32"/>
      <c r="AM13" s="32"/>
      <c r="AT13">
        <v>44</v>
      </c>
      <c r="BP13">
        <v>22</v>
      </c>
      <c r="BY13" s="32">
        <v>3</v>
      </c>
      <c r="BZ13">
        <v>66</v>
      </c>
    </row>
    <row r="14" spans="1:78" x14ac:dyDescent="0.25">
      <c r="B14" t="s">
        <v>338</v>
      </c>
      <c r="C14" s="32"/>
      <c r="D14" s="32"/>
      <c r="E14" s="32"/>
      <c r="F14" s="32"/>
      <c r="G14" s="32"/>
      <c r="H14" s="32"/>
      <c r="I14" s="32">
        <v>1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>
        <v>1</v>
      </c>
      <c r="AF14" s="32"/>
      <c r="AG14" s="32"/>
      <c r="AH14" s="32"/>
      <c r="AI14" s="32"/>
      <c r="AJ14" s="32"/>
      <c r="AK14" s="32"/>
      <c r="AL14" s="32"/>
      <c r="AM14" s="32"/>
      <c r="AT14">
        <v>17</v>
      </c>
      <c r="BP14">
        <v>17</v>
      </c>
      <c r="BY14" s="32">
        <v>2</v>
      </c>
      <c r="BZ14">
        <v>34</v>
      </c>
    </row>
    <row r="15" spans="1:78" x14ac:dyDescent="0.25">
      <c r="B15" t="s">
        <v>192</v>
      </c>
      <c r="C15" s="32"/>
      <c r="D15" s="32"/>
      <c r="E15" s="32"/>
      <c r="F15" s="32"/>
      <c r="G15" s="32"/>
      <c r="H15" s="32"/>
      <c r="I15" s="32">
        <v>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>
        <v>1</v>
      </c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T15">
        <v>33</v>
      </c>
      <c r="BH15">
        <v>14</v>
      </c>
      <c r="BY15" s="32">
        <v>2</v>
      </c>
      <c r="BZ15">
        <v>47</v>
      </c>
    </row>
    <row r="16" spans="1:78" x14ac:dyDescent="0.25">
      <c r="A16" t="s">
        <v>177</v>
      </c>
      <c r="B16" t="s">
        <v>379</v>
      </c>
      <c r="C16" s="32"/>
      <c r="D16" s="32"/>
      <c r="E16" s="32"/>
      <c r="F16" s="32"/>
      <c r="G16" s="32"/>
      <c r="H16" s="32"/>
      <c r="I16" s="32"/>
      <c r="J16" s="32">
        <v>2</v>
      </c>
      <c r="K16" s="32"/>
      <c r="L16" s="32"/>
      <c r="M16" s="32"/>
      <c r="N16" s="32">
        <v>1</v>
      </c>
      <c r="O16" s="32"/>
      <c r="P16" s="32">
        <v>1</v>
      </c>
      <c r="Q16" s="32"/>
      <c r="R16" s="32"/>
      <c r="S16" s="32"/>
      <c r="T16" s="32"/>
      <c r="U16" s="32"/>
      <c r="V16" s="32"/>
      <c r="W16" s="32"/>
      <c r="X16" s="32">
        <v>4</v>
      </c>
      <c r="Y16" s="32"/>
      <c r="Z16" s="32"/>
      <c r="AA16" s="32"/>
      <c r="AB16" s="32"/>
      <c r="AC16" s="32"/>
      <c r="AD16" s="32"/>
      <c r="AE16" s="32"/>
      <c r="AF16" s="32">
        <v>1</v>
      </c>
      <c r="AG16" s="32"/>
      <c r="AH16" s="32"/>
      <c r="AI16" s="32">
        <v>1</v>
      </c>
      <c r="AJ16" s="32"/>
      <c r="AK16" s="32"/>
      <c r="AL16" s="32"/>
      <c r="AM16" s="32"/>
      <c r="AU16">
        <v>33</v>
      </c>
      <c r="AY16">
        <v>38</v>
      </c>
      <c r="BA16">
        <v>5</v>
      </c>
      <c r="BI16">
        <v>81</v>
      </c>
      <c r="BQ16">
        <v>33</v>
      </c>
      <c r="BT16">
        <v>31</v>
      </c>
      <c r="BY16" s="32">
        <v>10</v>
      </c>
      <c r="BZ16">
        <v>221</v>
      </c>
    </row>
    <row r="17" spans="1:78" x14ac:dyDescent="0.25">
      <c r="A17" t="s">
        <v>300</v>
      </c>
      <c r="B17" t="s">
        <v>53</v>
      </c>
      <c r="C17" s="32"/>
      <c r="D17" s="32"/>
      <c r="E17" s="32"/>
      <c r="F17" s="32"/>
      <c r="G17" s="32"/>
      <c r="H17" s="32"/>
      <c r="I17" s="32"/>
      <c r="J17" s="32"/>
      <c r="K17" s="32">
        <v>1</v>
      </c>
      <c r="L17" s="32"/>
      <c r="M17" s="32"/>
      <c r="N17" s="32"/>
      <c r="O17" s="32">
        <v>1</v>
      </c>
      <c r="P17" s="32"/>
      <c r="Q17" s="32"/>
      <c r="R17" s="32"/>
      <c r="S17" s="32"/>
      <c r="T17" s="32"/>
      <c r="U17" s="32"/>
      <c r="V17" s="32"/>
      <c r="W17" s="32"/>
      <c r="X17" s="32"/>
      <c r="Y17" s="32">
        <v>1</v>
      </c>
      <c r="Z17" s="32"/>
      <c r="AA17" s="32"/>
      <c r="AB17" s="32"/>
      <c r="AC17" s="32"/>
      <c r="AD17" s="32"/>
      <c r="AE17" s="32"/>
      <c r="AF17" s="32"/>
      <c r="AG17" s="32">
        <v>1</v>
      </c>
      <c r="AH17" s="32"/>
      <c r="AI17" s="32"/>
      <c r="AJ17" s="32"/>
      <c r="AK17" s="32"/>
      <c r="AL17" s="32"/>
      <c r="AM17" s="32">
        <v>1</v>
      </c>
      <c r="AV17">
        <v>19</v>
      </c>
      <c r="AZ17">
        <v>29</v>
      </c>
      <c r="BJ17">
        <v>20</v>
      </c>
      <c r="BR17">
        <v>38</v>
      </c>
      <c r="BX17">
        <v>37</v>
      </c>
      <c r="BY17" s="32">
        <v>5</v>
      </c>
      <c r="BZ17">
        <v>143</v>
      </c>
    </row>
    <row r="18" spans="1:78" x14ac:dyDescent="0.25">
      <c r="A18" t="s">
        <v>378</v>
      </c>
      <c r="C18" s="32">
        <v>3</v>
      </c>
      <c r="D18" s="32">
        <v>3</v>
      </c>
      <c r="E18" s="32">
        <v>2</v>
      </c>
      <c r="F18" s="32">
        <v>2</v>
      </c>
      <c r="G18" s="32">
        <v>3</v>
      </c>
      <c r="H18" s="32">
        <v>3</v>
      </c>
      <c r="I18" s="32">
        <v>4</v>
      </c>
      <c r="J18" s="32">
        <v>2</v>
      </c>
      <c r="K18" s="32">
        <v>1</v>
      </c>
      <c r="L18" s="32">
        <v>1</v>
      </c>
      <c r="M18" s="32">
        <v>1</v>
      </c>
      <c r="N18" s="32">
        <v>1</v>
      </c>
      <c r="O18" s="32">
        <v>1</v>
      </c>
      <c r="P18" s="32">
        <v>1</v>
      </c>
      <c r="Q18" s="32">
        <v>1</v>
      </c>
      <c r="R18" s="32">
        <v>4</v>
      </c>
      <c r="S18" s="32">
        <v>4</v>
      </c>
      <c r="T18" s="32">
        <v>2</v>
      </c>
      <c r="U18" s="32">
        <v>1</v>
      </c>
      <c r="V18" s="32">
        <v>4</v>
      </c>
      <c r="W18" s="32">
        <v>1</v>
      </c>
      <c r="X18" s="32">
        <v>4</v>
      </c>
      <c r="Y18" s="32">
        <v>1</v>
      </c>
      <c r="Z18" s="32">
        <v>2</v>
      </c>
      <c r="AA18" s="32">
        <v>1</v>
      </c>
      <c r="AB18" s="32">
        <v>3</v>
      </c>
      <c r="AC18" s="32">
        <v>1</v>
      </c>
      <c r="AD18" s="32">
        <v>2</v>
      </c>
      <c r="AE18" s="32">
        <v>3</v>
      </c>
      <c r="AF18" s="32">
        <v>1</v>
      </c>
      <c r="AG18" s="32">
        <v>1</v>
      </c>
      <c r="AH18" s="32">
        <v>1</v>
      </c>
      <c r="AI18" s="32">
        <v>1</v>
      </c>
      <c r="AJ18" s="32">
        <v>1</v>
      </c>
      <c r="AK18" s="32">
        <v>1</v>
      </c>
      <c r="AL18" s="32">
        <v>1</v>
      </c>
      <c r="AM18" s="32">
        <v>1</v>
      </c>
      <c r="AN18">
        <v>71</v>
      </c>
      <c r="AO18">
        <v>85</v>
      </c>
      <c r="AP18">
        <v>48</v>
      </c>
      <c r="AQ18">
        <v>67</v>
      </c>
      <c r="AR18">
        <v>105</v>
      </c>
      <c r="AS18">
        <v>104</v>
      </c>
      <c r="AT18">
        <v>94</v>
      </c>
      <c r="AU18">
        <v>33</v>
      </c>
      <c r="AV18">
        <v>19</v>
      </c>
      <c r="AW18">
        <v>33</v>
      </c>
      <c r="AX18">
        <v>16</v>
      </c>
      <c r="AY18">
        <v>38</v>
      </c>
      <c r="AZ18">
        <v>29</v>
      </c>
      <c r="BA18">
        <v>5</v>
      </c>
      <c r="BB18">
        <v>35</v>
      </c>
      <c r="BC18">
        <v>134</v>
      </c>
      <c r="BD18">
        <v>77</v>
      </c>
      <c r="BE18">
        <v>52</v>
      </c>
      <c r="BF18">
        <v>20</v>
      </c>
      <c r="BG18">
        <v>96</v>
      </c>
      <c r="BH18">
        <v>14</v>
      </c>
      <c r="BI18">
        <v>81</v>
      </c>
      <c r="BJ18">
        <v>20</v>
      </c>
      <c r="BK18">
        <v>46</v>
      </c>
      <c r="BL18">
        <v>15</v>
      </c>
      <c r="BM18">
        <v>63</v>
      </c>
      <c r="BN18">
        <v>30</v>
      </c>
      <c r="BO18">
        <v>39</v>
      </c>
      <c r="BP18">
        <v>61</v>
      </c>
      <c r="BQ18">
        <v>33</v>
      </c>
      <c r="BR18">
        <v>38</v>
      </c>
      <c r="BS18">
        <v>22</v>
      </c>
      <c r="BT18">
        <v>31</v>
      </c>
      <c r="BU18">
        <v>7</v>
      </c>
      <c r="BV18">
        <v>39</v>
      </c>
      <c r="BW18">
        <v>5</v>
      </c>
      <c r="BX18">
        <v>37</v>
      </c>
      <c r="BY18" s="32">
        <v>70</v>
      </c>
      <c r="BZ18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DDF114E2-F1FE-4B05-A70F-EB89090B084B}">
  <ds:schemaRefs/>
</ds:datastoreItem>
</file>

<file path=customXml/itemProps2.xml><?xml version="1.0" encoding="utf-8"?>
<ds:datastoreItem xmlns:ds="http://schemas.openxmlformats.org/officeDocument/2006/customXml" ds:itemID="{BA78DD8F-06CF-4F33-8E0D-2017C863CC7E}">
  <ds:schemaRefs/>
</ds:datastoreItem>
</file>

<file path=customXml/itemProps3.xml><?xml version="1.0" encoding="utf-8"?>
<ds:datastoreItem xmlns:ds="http://schemas.openxmlformats.org/officeDocument/2006/customXml" ds:itemID="{93043F35-7309-4354-834B-C0580407287D}">
  <ds:schemaRefs/>
</ds:datastoreItem>
</file>

<file path=customXml/itemProps4.xml><?xml version="1.0" encoding="utf-8"?>
<ds:datastoreItem xmlns:ds="http://schemas.openxmlformats.org/officeDocument/2006/customXml" ds:itemID="{A21378E9-DDB3-43A8-A8BE-EE64A301885B}">
  <ds:schemaRefs/>
</ds:datastoreItem>
</file>

<file path=customXml/itemProps5.xml><?xml version="1.0" encoding="utf-8"?>
<ds:datastoreItem xmlns:ds="http://schemas.openxmlformats.org/officeDocument/2006/customXml" ds:itemID="{C0FE314B-D4D4-4D46-AC09-EF8A60FF26BB}">
  <ds:schemaRefs/>
</ds:datastoreItem>
</file>

<file path=customXml/itemProps6.xml><?xml version="1.0" encoding="utf-8"?>
<ds:datastoreItem xmlns:ds="http://schemas.openxmlformats.org/officeDocument/2006/customXml" ds:itemID="{B2786EE4-E399-4263-A2FD-DC4F5FDF96BF}">
  <ds:schemaRefs/>
</ds:datastoreItem>
</file>

<file path=customXml/itemProps7.xml><?xml version="1.0" encoding="utf-8"?>
<ds:datastoreItem xmlns:ds="http://schemas.openxmlformats.org/officeDocument/2006/customXml" ds:itemID="{60072611-709C-4868-90F0-1078C34C2EE3}">
  <ds:schemaRefs/>
</ds:datastoreItem>
</file>

<file path=customXml/itemProps8.xml><?xml version="1.0" encoding="utf-8"?>
<ds:datastoreItem xmlns:ds="http://schemas.openxmlformats.org/officeDocument/2006/customXml" ds:itemID="{7668E9D7-C1AE-479A-BD63-F8FA64DF8A22}">
  <ds:schemaRefs/>
</ds:datastoreItem>
</file>

<file path=customXml/itemProps9.xml><?xml version="1.0" encoding="utf-8"?>
<ds:datastoreItem xmlns:ds="http://schemas.openxmlformats.org/officeDocument/2006/customXml" ds:itemID="{00F74577-BB98-40E6-829D-C2556A74008D}">
  <ds:schemaRefs/>
</ds:datastoreItem>
</file>

<file path=customXml/itemProps10.xml><?xml version="1.0" encoding="utf-8"?>
<ds:datastoreItem xmlns:ds="http://schemas.openxmlformats.org/officeDocument/2006/customXml" ds:itemID="{3FAC1C21-176B-4018-9EED-5DAAD60A1F15}">
  <ds:schemaRefs/>
</ds:datastoreItem>
</file>

<file path=customXml/itemProps11.xml><?xml version="1.0" encoding="utf-8"?>
<ds:datastoreItem xmlns:ds="http://schemas.openxmlformats.org/officeDocument/2006/customXml" ds:itemID="{7D808E3F-6DCF-49AC-AAFB-285D5673B396}">
  <ds:schemaRefs/>
</ds:datastoreItem>
</file>

<file path=customXml/itemProps12.xml><?xml version="1.0" encoding="utf-8"?>
<ds:datastoreItem xmlns:ds="http://schemas.openxmlformats.org/officeDocument/2006/customXml" ds:itemID="{54656FE9-DBE1-48F7-B502-162CCFD71856}">
  <ds:schemaRefs/>
</ds:datastoreItem>
</file>

<file path=customXml/itemProps13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2AA51144-E655-4956-BBA0-FBB022A43CF9}">
  <ds:schemaRefs/>
</ds:datastoreItem>
</file>

<file path=customXml/itemProps15.xml><?xml version="1.0" encoding="utf-8"?>
<ds:datastoreItem xmlns:ds="http://schemas.openxmlformats.org/officeDocument/2006/customXml" ds:itemID="{C23A81D3-EF02-4710-BB1F-D958F8878520}">
  <ds:schemaRefs/>
</ds:datastoreItem>
</file>

<file path=customXml/itemProps16.xml><?xml version="1.0" encoding="utf-8"?>
<ds:datastoreItem xmlns:ds="http://schemas.openxmlformats.org/officeDocument/2006/customXml" ds:itemID="{0B536A7D-B725-4836-B29A-51CA17E67ABB}">
  <ds:schemaRefs/>
</ds:datastoreItem>
</file>

<file path=customXml/itemProps17.xml><?xml version="1.0" encoding="utf-8"?>
<ds:datastoreItem xmlns:ds="http://schemas.openxmlformats.org/officeDocument/2006/customXml" ds:itemID="{7B82C6C5-84BE-4A0C-8223-EE2AFE357901}">
  <ds:schemaRefs/>
</ds:datastoreItem>
</file>

<file path=customXml/itemProps18.xml><?xml version="1.0" encoding="utf-8"?>
<ds:datastoreItem xmlns:ds="http://schemas.openxmlformats.org/officeDocument/2006/customXml" ds:itemID="{EC193F28-E663-4C84-B577-2F8F3DFACBE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pivot_tava</vt:lpstr>
      <vt:lpstr>pivot_datamodel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2025-10-01T11:36:53Z</dcterms:modified>
</cp:coreProperties>
</file>