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11020"/>
  </bookViews>
  <sheets>
    <sheet name="data" sheetId="2" r:id="rId1"/>
    <sheet name="policies" sheetId="6" r:id="rId2"/>
    <sheet name="school data" sheetId="8" r:id="rId3"/>
    <sheet name="population size" sheetId="4" r:id="rId4"/>
    <sheet name="github source" sheetId="1" r:id="rId5"/>
    <sheet name="graphs" sheetId="7" r:id="rId6"/>
  </sheets>
  <definedNames>
    <definedName name="_xlnm._FilterDatabase" localSheetId="0" hidden="1">data!$A$1:$P$55</definedName>
    <definedName name="_xlnm._FilterDatabase" localSheetId="1" hidden="1">policies!$A$1:$J$57</definedName>
    <definedName name="_xlnm._FilterDatabase" localSheetId="2" hidden="1">'school data'!$A$1:$H$49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2" i="2"/>
  <c r="M1" i="2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2" i="6"/>
  <c r="N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" i="2"/>
</calcChain>
</file>

<file path=xl/comments1.xml><?xml version="1.0" encoding="utf-8"?>
<comments xmlns="http://schemas.openxmlformats.org/spreadsheetml/2006/main">
  <authors>
    <author>Maria Alva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Maria Alva:</t>
        </r>
        <r>
          <rPr>
            <sz val="9"/>
            <color indexed="81"/>
            <rFont val="Tahoma"/>
            <family val="2"/>
          </rPr>
          <t xml:space="preserve">
ADHS activated its Health Emergency Operations Center on January 27th
source; https://www.kold.com/2020/03/21/breaking-arizona-department-health-services-reports-first-covid-death-state/</t>
        </r>
      </text>
    </comment>
  </commentList>
</comments>
</file>

<file path=xl/sharedStrings.xml><?xml version="1.0" encoding="utf-8"?>
<sst xmlns="http://schemas.openxmlformats.org/spreadsheetml/2006/main" count="1240" uniqueCount="415">
  <si>
    <t>State</t>
  </si>
  <si>
    <t>Total cases</t>
  </si>
  <si>
    <t>New cases</t>
  </si>
  <si>
    <t>Total deaths</t>
  </si>
  <si>
    <t>New deaths (1 day difference)</t>
  </si>
  <si>
    <t>total recovered</t>
  </si>
  <si>
    <t>Active cases</t>
  </si>
  <si>
    <t>date</t>
  </si>
  <si>
    <t>date of first recorded case</t>
  </si>
  <si>
    <t>date of first death</t>
  </si>
  <si>
    <t>source I and J columns</t>
  </si>
  <si>
    <t>state of emergency</t>
  </si>
  <si>
    <t>shelter in place</t>
  </si>
  <si>
    <t>population</t>
  </si>
  <si>
    <t>density</t>
  </si>
  <si>
    <t>Alabama</t>
  </si>
  <si>
    <t>Alaska</t>
  </si>
  <si>
    <t>Arizona</t>
  </si>
  <si>
    <t>Arkansas</t>
  </si>
  <si>
    <t>California</t>
  </si>
  <si>
    <t>Colorado</t>
  </si>
  <si>
    <t>Connecticut</t>
  </si>
  <si>
    <t>portal.ct.gov/coronavirus</t>
  </si>
  <si>
    <t>Delaware</t>
  </si>
  <si>
    <t>https://coronavirus.delaware.gov/</t>
  </si>
  <si>
    <t>Diamond Princess Cruise</t>
  </si>
  <si>
    <t>https://en.wikipedia.org/wiki/2020_coronavirus_pandemic_on_cruise_ships#Deaths</t>
  </si>
  <si>
    <t>District of Columbia</t>
  </si>
  <si>
    <t>Florida</t>
  </si>
  <si>
    <t>http://www.floridahealth.gov/newsroom/2020/03/032020-1100-covid19.pr.html</t>
  </si>
  <si>
    <t>Georgia</t>
  </si>
  <si>
    <t> Georgia Department of Public Health</t>
  </si>
  <si>
    <t>Grand Princess Cruise</t>
  </si>
  <si>
    <t>Hawaii</t>
  </si>
  <si>
    <t>https://health.hawaii.gov/docd/advisories/novel-coronavirus-2019/</t>
  </si>
  <si>
    <t>Idaho</t>
  </si>
  <si>
    <t>coronavirus.idaho.gov</t>
  </si>
  <si>
    <t>Illinois</t>
  </si>
  <si>
    <t>http://www.dph.illinois.gov/</t>
  </si>
  <si>
    <t>Indiana</t>
  </si>
  <si>
    <t>www.in.gov/coronavirus</t>
  </si>
  <si>
    <t>Iowa</t>
  </si>
  <si>
    <t>Kansas</t>
  </si>
  <si>
    <t>Kentucky</t>
  </si>
  <si>
    <t>Louisiana</t>
  </si>
  <si>
    <t>www.ldh.la.gov/Coronavirus/</t>
  </si>
  <si>
    <t>Maine</t>
  </si>
  <si>
    <t>Maryland</t>
  </si>
  <si>
    <t>Massachusetts</t>
  </si>
  <si>
    <t>Michigan</t>
  </si>
  <si>
    <t>www.michigan.gov/coronavirus</t>
  </si>
  <si>
    <t>Minnesota</t>
  </si>
  <si>
    <t>Minnesota Department of Health</t>
  </si>
  <si>
    <t>Mississippi</t>
  </si>
  <si>
    <t>Missouri</t>
  </si>
  <si>
    <t>Montana</t>
  </si>
  <si>
    <t>covid19.mt.gov</t>
  </si>
  <si>
    <t>Nebraska</t>
  </si>
  <si>
    <t>Nevada</t>
  </si>
  <si>
    <t>dpbh.nv.gov/coronavirus/</t>
  </si>
  <si>
    <t>New Hampshire</t>
  </si>
  <si>
    <t>www.nh.gov/covid19/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</si>
  <si>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</si>
  <si>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</si>
  <si>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</si>
  <si>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</si>
  <si>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</si>
  <si>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</si>
  <si>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</si>
  <si>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</si>
  <si>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Others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</si>
  <si>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</si>
  <si>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</si>
  <si>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</si>
  <si>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</si>
  <si>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</si>
  <si>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</si>
  <si>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</si>
  <si>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</si>
  <si>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</si>
  <si>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</si>
  <si>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</si>
  <si>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</si>
  <si>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</si>
  <si>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of emergency declared</t>
  </si>
  <si>
    <t>"shelter in place" ordered?</t>
  </si>
  <si>
    <t>gathering ban</t>
  </si>
  <si>
    <t>schools</t>
  </si>
  <si>
    <t>dates of school closed</t>
  </si>
  <si>
    <t>daycares</t>
  </si>
  <si>
    <t>restaurantes</t>
  </si>
  <si>
    <t>bars</t>
  </si>
  <si>
    <t>non-essential retail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</si>
  <si>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https://en.wikipedia.org/wiki/U.S._state_and_local_government_response_to_the_2020_coronavirus_pandemic</t>
    </r>
  </si>
  <si>
    <t>No</t>
  </si>
  <si>
    <t>25 or more</t>
  </si>
  <si>
    <t>Yes</t>
  </si>
  <si>
    <t>https://www.edweek.org/ew/section/multimedia/map-coronavirus-and-school-closures.html?override=web</t>
  </si>
  <si>
    <t>American Samoa</t>
  </si>
  <si>
    <t>50 or more</t>
  </si>
  <si>
    <t>All</t>
  </si>
  <si>
    <t>https://www.wsj.com/articles/a-state-by-state-guide-to-coronavirus-lockdowns-11584749351</t>
  </si>
  <si>
    <t>10 or more</t>
  </si>
  <si>
    <t>100 or more</t>
  </si>
  <si>
    <t>Guam</t>
  </si>
  <si>
    <t>10 or more (recommended)</t>
  </si>
  <si>
    <t>Recommended</t>
  </si>
  <si>
    <t>Yes (remainder of term)</t>
  </si>
  <si>
    <t>Partial</t>
  </si>
  <si>
    <t>Restricted</t>
  </si>
  <si>
    <t>Northern Mariana Islands</t>
  </si>
  <si>
    <t>No specification</t>
  </si>
  <si>
    <t>Puerto Rico</t>
  </si>
  <si>
    <t>U.S. Virgin Islands</t>
  </si>
  <si>
    <t>state</t>
  </si>
  <si>
    <t>status</t>
  </si>
  <si>
    <t>reopening status</t>
  </si>
  <si>
    <t>start date</t>
  </si>
  <si>
    <t>number of public schools</t>
  </si>
  <si>
    <t>state public school enrollement</t>
  </si>
  <si>
    <t>state private number of schools</t>
  </si>
  <si>
    <t>state private school enrollement</t>
  </si>
  <si>
    <t>source: https://www.edweek.org/ew/section/multimedia/map-coronavirus-and-school-closures.html?override=web</t>
  </si>
  <si>
    <t>Closed or Scheduled to Close</t>
  </si>
  <si>
    <t>Closed until further notice</t>
  </si>
  <si>
    <t>Closed through 5/1/2020</t>
  </si>
  <si>
    <t>Closed through 4/10/2020</t>
  </si>
  <si>
    <t>Closed through 4/17/2020</t>
  </si>
  <si>
    <t>Closed through 3/31/2020</t>
  </si>
  <si>
    <t>Closed through 3/27/2020</t>
  </si>
  <si>
    <t>Closed through 4/24/2020</t>
  </si>
  <si>
    <t>Closed through 4/14/2020</t>
  </si>
  <si>
    <t>Closed through 4/6/2020</t>
  </si>
  <si>
    <t>Closed through 4/7/2020</t>
  </si>
  <si>
    <t>Closed for the Academic Year</t>
  </si>
  <si>
    <t>Closed for academic year</t>
  </si>
  <si>
    <t>Closed through 4/20/2020</t>
  </si>
  <si>
    <t>Closed through 4/13/2020</t>
  </si>
  <si>
    <t>Closed through 4/3/2020</t>
  </si>
  <si>
    <t>Closed through 4/16/2020</t>
  </si>
  <si>
    <t xml:space="preserve">Closed until further notice </t>
  </si>
  <si>
    <t>n/a</t>
  </si>
  <si>
    <t>Closed through 4/1/2020</t>
  </si>
  <si>
    <t>Closed through 4/28/2020</t>
  </si>
  <si>
    <t>Source</t>
  </si>
  <si>
    <t>estimate_2019</t>
  </si>
  <si>
    <t>% of US total</t>
  </si>
  <si>
    <t>state and territory</t>
  </si>
  <si>
    <t>sensity sqmi</t>
  </si>
  <si>
    <t>density sqrt/km</t>
  </si>
  <si>
    <t>geography</t>
  </si>
  <si>
    <t> Alabama</t>
  </si>
  <si>
    <t> District of Columbia</t>
  </si>
  <si>
    <t>SAtl</t>
  </si>
  <si>
    <t>https://simple.wikipedia.org/wiki/List_of_U.S._states_by_population_density</t>
  </si>
  <si>
    <t> Alaska</t>
  </si>
  <si>
    <t>       East North Central</t>
  </si>
  <si>
    <t>East North Central</t>
  </si>
  <si>
    <t>MWest</t>
  </si>
  <si>
    <t> American Samoa</t>
  </si>
  <si>
    <t>       East South Central</t>
  </si>
  <si>
    <t>East South Central</t>
  </si>
  <si>
    <t>South</t>
  </si>
  <si>
    <t> Arizona</t>
  </si>
  <si>
    <t>       Mid-Atlantic</t>
  </si>
  <si>
    <t>Mid-Atlantic</t>
  </si>
  <si>
    <t>NEast</t>
  </si>
  <si>
    <t> Arkansas</t>
  </si>
  <si>
    <t>       Midwest</t>
  </si>
  <si>
    <t>Midwest</t>
  </si>
  <si>
    <t>USA</t>
  </si>
  <si>
    <t> California</t>
  </si>
  <si>
    <t>       Mountain</t>
  </si>
  <si>
    <t>Mountain</t>
  </si>
  <si>
    <t>West</t>
  </si>
  <si>
    <t> Colorado</t>
  </si>
  <si>
    <t>       New England</t>
  </si>
  <si>
    <t>New England</t>
  </si>
  <si>
    <t> Connecticut</t>
  </si>
  <si>
    <t>       Northeast</t>
  </si>
  <si>
    <t>Northeast</t>
  </si>
  <si>
    <t> Delaware</t>
  </si>
  <si>
    <t>       Pacific</t>
  </si>
  <si>
    <t>Pacific</t>
  </si>
  <si>
    <t>       South</t>
  </si>
  <si>
    <t> Florida</t>
  </si>
  <si>
    <t>       South Atlantic</t>
  </si>
  <si>
    <t>South Atlantic</t>
  </si>
  <si>
    <t> Georgia</t>
  </si>
  <si>
    <t>       Territories</t>
  </si>
  <si>
    <t>Territories</t>
  </si>
  <si>
    <t> Guam</t>
  </si>
  <si>
    <t>       West</t>
  </si>
  <si>
    <t> Hawaii</t>
  </si>
  <si>
    <t>       West North Central</t>
  </si>
  <si>
    <t>West North Central</t>
  </si>
  <si>
    <t> Idaho</t>
  </si>
  <si>
    <t>       West South Central</t>
  </si>
  <si>
    <t>West South Central</t>
  </si>
  <si>
    <t> Illinois</t>
  </si>
  <si>
    <t> 50 States + DC</t>
  </si>
  <si>
    <t>50 States + DC</t>
  </si>
  <si>
    <t>NAmer</t>
  </si>
  <si>
    <t> Indiana</t>
  </si>
  <si>
    <t>ESC</t>
  </si>
  <si>
    <t> Iowa</t>
  </si>
  <si>
    <t>Pac</t>
  </si>
  <si>
    <t> Kansas</t>
  </si>
  <si>
    <t>Terr.</t>
  </si>
  <si>
    <t> Kentucky</t>
  </si>
  <si>
    <t>Mtn</t>
  </si>
  <si>
    <t> Louisiana</t>
  </si>
  <si>
    <t>WSC</t>
  </si>
  <si>
    <t> Maine</t>
  </si>
  <si>
    <t> Maryland</t>
  </si>
  <si>
    <t> Massachusetts</t>
  </si>
  <si>
    <t>NEng</t>
  </si>
  <si>
    <t> Michigan</t>
  </si>
  <si>
    <t> Minnesota</t>
  </si>
  <si>
    <t> Mississippi</t>
  </si>
  <si>
    <t> Missouri</t>
  </si>
  <si>
    <t> Montana</t>
  </si>
  <si>
    <t> Nebraska</t>
  </si>
  <si>
    <t> Nevada</t>
  </si>
  <si>
    <t>ENC</t>
  </si>
  <si>
    <t> New Hampshire</t>
  </si>
  <si>
    <t> New Jersey</t>
  </si>
  <si>
    <t>WNC</t>
  </si>
  <si>
    <t> New Mexico</t>
  </si>
  <si>
    <t> New York</t>
  </si>
  <si>
    <t> North Carolina</t>
  </si>
  <si>
    <t> North Dakota</t>
  </si>
  <si>
    <t> Northern Mariana Islands</t>
  </si>
  <si>
    <t> Ohio</t>
  </si>
  <si>
    <t> Oklahoma</t>
  </si>
  <si>
    <t> Oregon</t>
  </si>
  <si>
    <t> Pennsylvania</t>
  </si>
  <si>
    <t> Puerto Rico</t>
  </si>
  <si>
    <t> Rhode Island</t>
  </si>
  <si>
    <t> South Carolina</t>
  </si>
  <si>
    <t> South Dakota</t>
  </si>
  <si>
    <t> Tennessee</t>
  </si>
  <si>
    <t> Texas</t>
  </si>
  <si>
    <t>MdAtl</t>
  </si>
  <si>
    <t> U.S. Virgin Islands</t>
  </si>
  <si>
    <t> Utah</t>
  </si>
  <si>
    <t> Vermont</t>
  </si>
  <si>
    <t> Virginia</t>
  </si>
  <si>
    <t> Washington</t>
  </si>
  <si>
    <t> West Virginia</t>
  </si>
  <si>
    <t> Wisconsin</t>
  </si>
  <si>
    <t> Wyoming</t>
  </si>
  <si>
    <t>positive</t>
  </si>
  <si>
    <t>positiveScore</t>
  </si>
  <si>
    <t>negativeScore</t>
  </si>
  <si>
    <t>negativeRegularScore</t>
  </si>
  <si>
    <t>commercialScore</t>
  </si>
  <si>
    <t>grade</t>
  </si>
  <si>
    <t>score</t>
  </si>
  <si>
    <t>negative</t>
  </si>
  <si>
    <t>pending</t>
  </si>
  <si>
    <t>hospitalized</t>
  </si>
  <si>
    <t>death</t>
  </si>
  <si>
    <t>total</t>
  </si>
  <si>
    <t>lastUpdateEt</t>
  </si>
  <si>
    <t>checkTimeEt</t>
  </si>
  <si>
    <t>dateModified</t>
  </si>
  <si>
    <t>dateChecked</t>
  </si>
  <si>
    <t>Source: https://www.worldometers.info/coronavirus/country/us/</t>
  </si>
  <si>
    <t>AK</t>
  </si>
  <si>
    <t>A</t>
  </si>
  <si>
    <t>2020-03-21T20:30:00Z</t>
  </si>
  <si>
    <t>2020-03-21T20:07:00Z</t>
  </si>
  <si>
    <t>https://github.com/COVID19Tracking/covid-tracking-data/blob/master/data/states_current.csv</t>
  </si>
  <si>
    <t>AL</t>
  </si>
  <si>
    <t>C</t>
  </si>
  <si>
    <t>2020-03-21T15:20:00Z</t>
  </si>
  <si>
    <t>2020-03-21T18:35:00Z</t>
  </si>
  <si>
    <t>AR</t>
  </si>
  <si>
    <t>2020-03-21T17:47:00Z</t>
  </si>
  <si>
    <t>2020-03-21T18:51:00Z</t>
  </si>
  <si>
    <t>AZ</t>
  </si>
  <si>
    <t>B</t>
  </si>
  <si>
    <t>2020-03-21T04:00:00Z</t>
  </si>
  <si>
    <t>2020-03-21T19:11:00Z</t>
  </si>
  <si>
    <t>CA</t>
  </si>
  <si>
    <t>2020-03-21T19:50:00Z</t>
  </si>
  <si>
    <t>CO</t>
  </si>
  <si>
    <t>2020-03-20T22:00:00Z</t>
  </si>
  <si>
    <t>2020-03-21T19:52:00Z</t>
  </si>
  <si>
    <t>CT</t>
  </si>
  <si>
    <t>D</t>
  </si>
  <si>
    <t>2020-03-21T00:44:00Z</t>
  </si>
  <si>
    <t>2020-03-21T19:54:00Z</t>
  </si>
  <si>
    <t>DC</t>
  </si>
  <si>
    <t>2020-03-21T00:00:00Z</t>
  </si>
  <si>
    <t>2020-03-21T18:47:00Z</t>
  </si>
  <si>
    <t>DE</t>
  </si>
  <si>
    <t>2020-03-21T19:15:00Z</t>
  </si>
  <si>
    <t>2020-03-21T19:58:00Z</t>
  </si>
  <si>
    <t>FL</t>
  </si>
  <si>
    <t>2020-03-21T15:00:00Z</t>
  </si>
  <si>
    <t>2020-03-21T20:10:00Z</t>
  </si>
  <si>
    <t>GA</t>
  </si>
  <si>
    <t>2020-03-21T16:00:00Z</t>
  </si>
  <si>
    <t>2020-03-21T18:53:00Z</t>
  </si>
  <si>
    <t>HI</t>
  </si>
  <si>
    <t>2020-03-21T19:17:00Z</t>
  </si>
  <si>
    <t>IA</t>
  </si>
  <si>
    <t>2020-03-21T18:20:00Z</t>
  </si>
  <si>
    <t>2020-03-21T19:14:00Z</t>
  </si>
  <si>
    <t>ID</t>
  </si>
  <si>
    <t>2020-03-20T23:00:00Z</t>
  </si>
  <si>
    <t>2020-03-21T20:03:00Z</t>
  </si>
  <si>
    <t>IL</t>
  </si>
  <si>
    <t>2020-03-21T20:02:00Z</t>
  </si>
  <si>
    <t>IN</t>
  </si>
  <si>
    <t>2020-03-21T04:59:00Z</t>
  </si>
  <si>
    <t>2020-03-21T20:24:00Z</t>
  </si>
  <si>
    <t>KS</t>
  </si>
  <si>
    <t>2020-03-21T20:00:00Z</t>
  </si>
  <si>
    <t>KY</t>
  </si>
  <si>
    <t>2020-03-21T13:00:00Z</t>
  </si>
  <si>
    <t>LA</t>
  </si>
  <si>
    <t>2020-03-21T14:30:00Z</t>
  </si>
  <si>
    <t>2020-03-21T20:01:00Z</t>
  </si>
  <si>
    <t>MA</t>
  </si>
  <si>
    <t>2020-03-21T20:18:00Z</t>
  </si>
  <si>
    <t>MD</t>
  </si>
  <si>
    <t>2020-03-21T14:00:00Z</t>
  </si>
  <si>
    <t>ME</t>
  </si>
  <si>
    <t>2020-03-21T17:30:00Z</t>
  </si>
  <si>
    <t>2020-03-21T18:21:00Z</t>
  </si>
  <si>
    <t>MI</t>
  </si>
  <si>
    <t>2020-03-21T17:44:00Z</t>
  </si>
  <si>
    <t>2020-03-21T19:57:00Z</t>
  </si>
  <si>
    <t>MN</t>
  </si>
  <si>
    <t>MO</t>
  </si>
  <si>
    <t>2020-03-21T02:00:00Z</t>
  </si>
  <si>
    <t>MS</t>
  </si>
  <si>
    <t>2020-03-21T20:13:00Z</t>
  </si>
  <si>
    <t>MT</t>
  </si>
  <si>
    <t>2020-03-21T01:24:00Z</t>
  </si>
  <si>
    <t>2020-03-21T20:15:00Z</t>
  </si>
  <si>
    <t>NC</t>
  </si>
  <si>
    <t>2020-03-21T20:16:00Z</t>
  </si>
  <si>
    <t>ND</t>
  </si>
  <si>
    <t>2020-03-21T15:56:00Z</t>
  </si>
  <si>
    <t>NE</t>
  </si>
  <si>
    <t>2020-03-20T04:00:00Z</t>
  </si>
  <si>
    <t>2020-03-21T20:17:00Z</t>
  </si>
  <si>
    <t>NH</t>
  </si>
  <si>
    <t>2020-03-20T13:00:00Z</t>
  </si>
  <si>
    <t>2020-03-21T18:18:00Z</t>
  </si>
  <si>
    <t>NJ</t>
  </si>
  <si>
    <t>2020-03-21T17:00:00Z</t>
  </si>
  <si>
    <t>NM</t>
  </si>
  <si>
    <t>2020-03-21T20:20:00Z</t>
  </si>
  <si>
    <t>NV</t>
  </si>
  <si>
    <t>2020-03-21T06:59:00Z</t>
  </si>
  <si>
    <t>2020-03-21T20:22:00Z</t>
  </si>
  <si>
    <t>NY</t>
  </si>
  <si>
    <t>2020-03-21T01:22:00Z</t>
  </si>
  <si>
    <t>OH</t>
  </si>
  <si>
    <t>2020-03-21T18:00:00Z</t>
  </si>
  <si>
    <t>2020-03-21T19:33:00Z</t>
  </si>
  <si>
    <t>OK</t>
  </si>
  <si>
    <t>2020-03-21T12:00:00Z</t>
  </si>
  <si>
    <t>2020-03-21T19:49:00Z</t>
  </si>
  <si>
    <t>OR</t>
  </si>
  <si>
    <t>2020-03-20T15:00:00Z</t>
  </si>
  <si>
    <t>PA</t>
  </si>
  <si>
    <t>2020-03-21T19:41:00Z</t>
  </si>
  <si>
    <t>RI</t>
  </si>
  <si>
    <t>2020-03-21T20:04:00Z</t>
  </si>
  <si>
    <t>SC</t>
  </si>
  <si>
    <t>2020-03-20T20:45:00Z</t>
  </si>
  <si>
    <t>2020-03-21T19:43:00Z</t>
  </si>
  <si>
    <t>SD</t>
  </si>
  <si>
    <t>2020-03-21T20:11:00Z</t>
  </si>
  <si>
    <t>TN</t>
  </si>
  <si>
    <t>2020-03-21T02:48:00Z</t>
  </si>
  <si>
    <t>TX</t>
  </si>
  <si>
    <t>2020-03-21T19:38:00Z</t>
  </si>
  <si>
    <t>UT</t>
  </si>
  <si>
    <t>2020-03-21T19:10:00Z</t>
  </si>
  <si>
    <t>VA</t>
  </si>
  <si>
    <t>VT</t>
  </si>
  <si>
    <t>2020-03-20T18:00:00Z</t>
  </si>
  <si>
    <t>WA</t>
  </si>
  <si>
    <t>2020-03-21T19:24:00Z</t>
  </si>
  <si>
    <t>WI</t>
  </si>
  <si>
    <t>WV</t>
  </si>
  <si>
    <t>2020-03-21T20:21:00Z</t>
  </si>
  <si>
    <t>WY</t>
  </si>
  <si>
    <t>2020-03-21T16:30:00Z</t>
  </si>
  <si>
    <t>2020-03-21T18:43:00Z</t>
  </si>
  <si>
    <t>PR</t>
  </si>
  <si>
    <t>2020-03-21T19:34:00Z</t>
  </si>
  <si>
    <t>AS</t>
  </si>
  <si>
    <t>2020-03-19T04:00:00Z</t>
  </si>
  <si>
    <t>2020-03-21T19:00:00Z</t>
  </si>
  <si>
    <t>GU</t>
  </si>
  <si>
    <t>2020-03-21T11:15:00Z</t>
  </si>
  <si>
    <t>MP</t>
  </si>
  <si>
    <t>2020-03-21T06:30:00Z</t>
  </si>
  <si>
    <t>VI</t>
  </si>
  <si>
    <t>2020-03-21T00:30:00Z</t>
  </si>
  <si>
    <t>Ideas for graphs</t>
  </si>
  <si>
    <t>https://twitter.com/PeteKlenow/status/1241544312933863424/photo/1</t>
  </si>
  <si>
    <t>https://web.stanford.edu/~chadj/CovidDeathData2.png</t>
  </si>
  <si>
    <t>https://twitter.com/ASlavitt/status/1241583531488403457/photo/1</t>
  </si>
  <si>
    <t>https://twitter.com/ASlavitt/status/1241577268532649985/photo/1</t>
  </si>
  <si>
    <t>https://twitter.com/LilPolkSalad/status/1241734018531540995/photo/1</t>
  </si>
  <si>
    <t>https://www.nature.com/articles/s41591-020-0822-7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</si>
</sst>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5F5D3"/>
        <bgColor indexed="64"/>
      </patternFill>
    </fill>
    <fill>
      <patternFill patternType="solid">
        <fgColor rgb="FFF5F5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90EE90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vertical="center"/>
    </xf>
    <xf numFmtId="22" fontId="0" fillId="0" borderId="0" xfId="0" applyNumberFormat="1"/>
    <xf numFmtId="0" fontId="4" fillId="0" borderId="0" xfId="2"/>
    <xf numFmtId="16" fontId="0" fillId="0" borderId="0" xfId="0" applyNumberFormat="1"/>
    <xf numFmtId="43" fontId="0" fillId="0" borderId="0" xfId="1" applyFont="1"/>
    <xf numFmtId="3" fontId="5" fillId="2" borderId="1" xfId="0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vertical="center" wrapText="1"/>
    </xf>
    <xf numFmtId="3" fontId="5" fillId="3" borderId="1" xfId="0" applyNumberFormat="1" applyFont="1" applyFill="1" applyBorder="1" applyAlignment="1">
      <alignment vertical="center" wrapText="1"/>
    </xf>
    <xf numFmtId="10" fontId="5" fillId="3" borderId="1" xfId="0" applyNumberFormat="1" applyFont="1" applyFill="1" applyBorder="1" applyAlignment="1">
      <alignment vertical="center" wrapText="1"/>
    </xf>
    <xf numFmtId="3" fontId="5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vertical="center" wrapText="1"/>
    </xf>
    <xf numFmtId="0" fontId="0" fillId="5" borderId="0" xfId="0" applyFill="1"/>
    <xf numFmtId="0" fontId="4" fillId="2" borderId="1" xfId="2" applyFill="1" applyBorder="1" applyAlignment="1">
      <alignment vertical="center" wrapText="1"/>
    </xf>
    <xf numFmtId="14" fontId="0" fillId="0" borderId="0" xfId="0" applyNumberFormat="1"/>
    <xf numFmtId="16" fontId="5" fillId="0" borderId="0" xfId="0" applyNumberFormat="1" applyFont="1"/>
    <xf numFmtId="0" fontId="2" fillId="0" borderId="0" xfId="0" applyFont="1"/>
    <xf numFmtId="43" fontId="2" fillId="0" borderId="0" xfId="1" applyFont="1"/>
    <xf numFmtId="14" fontId="0" fillId="0" borderId="0" xfId="1" applyNumberFormat="1" applyFont="1"/>
    <xf numFmtId="14" fontId="0" fillId="0" borderId="0" xfId="0" applyNumberFormat="1" applyFont="1"/>
    <xf numFmtId="3" fontId="0" fillId="0" borderId="0" xfId="0" applyNumberFormat="1"/>
    <xf numFmtId="0" fontId="9" fillId="5" borderId="1" xfId="0" applyFont="1" applyFill="1" applyBorder="1" applyAlignment="1">
      <alignment horizontal="center" vertical="center" wrapText="1"/>
    </xf>
    <xf numFmtId="0" fontId="4" fillId="5" borderId="1" xfId="2" applyFill="1" applyBorder="1" applyAlignment="1">
      <alignment vertical="center" wrapText="1"/>
    </xf>
    <xf numFmtId="4" fontId="9" fillId="5" borderId="1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 wrapText="1"/>
    </xf>
    <xf numFmtId="4" fontId="8" fillId="2" borderId="1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4" fillId="6" borderId="1" xfId="2" applyFill="1" applyBorder="1" applyAlignment="1">
      <alignment vertical="center" wrapText="1"/>
    </xf>
    <xf numFmtId="4" fontId="8" fillId="6" borderId="1" xfId="0" applyNumberFormat="1" applyFont="1" applyFill="1" applyBorder="1" applyAlignment="1">
      <alignment horizontal="right" vertical="center" wrapText="1"/>
    </xf>
    <xf numFmtId="0" fontId="8" fillId="6" borderId="1" xfId="0" applyFont="1" applyFill="1" applyBorder="1" applyAlignment="1">
      <alignment horizontal="right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4" fillId="7" borderId="1" xfId="2" applyFill="1" applyBorder="1" applyAlignment="1">
      <alignment vertical="center" wrapText="1"/>
    </xf>
    <xf numFmtId="0" fontId="9" fillId="7" borderId="1" xfId="0" applyFont="1" applyFill="1" applyBorder="1" applyAlignment="1">
      <alignment horizontal="right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4" fillId="8" borderId="1" xfId="2" applyFill="1" applyBorder="1" applyAlignment="1">
      <alignment vertical="center" wrapText="1"/>
    </xf>
    <xf numFmtId="0" fontId="9" fillId="8" borderId="1" xfId="0" applyFont="1" applyFill="1" applyBorder="1" applyAlignment="1">
      <alignment horizontal="right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4" fillId="9" borderId="1" xfId="2" applyFill="1" applyBorder="1" applyAlignment="1">
      <alignment vertical="center" wrapText="1"/>
    </xf>
    <xf numFmtId="0" fontId="9" fillId="9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219075</xdr:colOff>
      <xdr:row>1</xdr:row>
      <xdr:rowOff>114300</xdr:rowOff>
    </xdr:to>
    <xdr:pic>
      <xdr:nvPicPr>
        <xdr:cNvPr id="64" name="Picture 63" descr="https://upload.wikimedia.org/wikipedia/commons/thumb/d/d4/Flag_of_the_District_of_Columbia.svg/23px-Flag_of_the_District_of_Columbia.svg.png">
          <a:extLst>
            <a:ext uri="{FF2B5EF4-FFF2-40B4-BE49-F238E27FC236}">
              <a16:creationId xmlns:a16="http://schemas.microsoft.com/office/drawing/2014/main" xmlns="" id="{00000000-0008-0000-03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0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219075</xdr:colOff>
      <xdr:row>48</xdr:row>
      <xdr:rowOff>133350</xdr:rowOff>
    </xdr:to>
    <xdr:pic>
      <xdr:nvPicPr>
        <xdr:cNvPr id="65" name="Picture 64" descr="https://upload.wikimedia.org/wikipedia/commons/thumb/9/92/Flag_of_New_Jersey.svg/23px-Flag_of_New_Jersey.svg.png">
          <a:extLst>
            <a:ext uri="{FF2B5EF4-FFF2-40B4-BE49-F238E27FC236}">
              <a16:creationId xmlns:a16="http://schemas.microsoft.com/office/drawing/2014/main" xmlns="" id="{00000000-0008-0000-03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971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219075</xdr:colOff>
      <xdr:row>58</xdr:row>
      <xdr:rowOff>142875</xdr:rowOff>
    </xdr:to>
    <xdr:pic>
      <xdr:nvPicPr>
        <xdr:cNvPr id="66" name="Picture 65" descr="https://upload.wikimedia.org/wikipedia/commons/thumb/2/28/Flag_of_Puerto_Rico.svg/23px-Flag_of_Puerto_Rico.svg.png">
          <a:extLst>
            <a:ext uri="{FF2B5EF4-FFF2-40B4-BE49-F238E27FC236}">
              <a16:creationId xmlns:a16="http://schemas.microsoft.com/office/drawing/2014/main" xmlns="" id="{00000000-0008-0000-03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36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152400</xdr:colOff>
      <xdr:row>59</xdr:row>
      <xdr:rowOff>142875</xdr:rowOff>
    </xdr:to>
    <xdr:pic>
      <xdr:nvPicPr>
        <xdr:cNvPr id="67" name="Picture 66" descr="https://upload.wikimedia.org/wikipedia/commons/thumb/f/f3/Flag_of_Rhode_Island.svg/16px-Flag_of_Rhode_Island.svg.png">
          <a:extLst>
            <a:ext uri="{FF2B5EF4-FFF2-40B4-BE49-F238E27FC236}">
              <a16:creationId xmlns:a16="http://schemas.microsoft.com/office/drawing/2014/main" xmlns="" id="{00000000-0008-0000-03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752600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219075</xdr:colOff>
      <xdr:row>39</xdr:row>
      <xdr:rowOff>133350</xdr:rowOff>
    </xdr:to>
    <xdr:pic>
      <xdr:nvPicPr>
        <xdr:cNvPr id="68" name="Picture 67" descr="https://upload.wikimedia.org/wikipedia/commons/thumb/f/f2/Flag_of_Massachusetts.svg/23px-Flag_of_Massachusetts.svg.png">
          <a:extLst>
            <a:ext uri="{FF2B5EF4-FFF2-40B4-BE49-F238E27FC236}">
              <a16:creationId xmlns:a16="http://schemas.microsoft.com/office/drawing/2014/main" xmlns="" id="{00000000-0008-0000-03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533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219075</xdr:colOff>
      <xdr:row>64</xdr:row>
      <xdr:rowOff>142875</xdr:rowOff>
    </xdr:to>
    <xdr:pic>
      <xdr:nvPicPr>
        <xdr:cNvPr id="69" name="Picture 68" descr="https://upload.wikimedia.org/wikipedia/commons/thumb/f/f8/Flag_of_the_United_States_Virgin_Islands.svg/23px-Flag_of_the_United_States_Virgin_Islands.svg.png">
          <a:extLst>
            <a:ext uri="{FF2B5EF4-FFF2-40B4-BE49-F238E27FC236}">
              <a16:creationId xmlns:a16="http://schemas.microsoft.com/office/drawing/2014/main" xmlns="" id="{00000000-0008-0000-03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924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219075</xdr:colOff>
      <xdr:row>28</xdr:row>
      <xdr:rowOff>114300</xdr:rowOff>
    </xdr:to>
    <xdr:pic>
      <xdr:nvPicPr>
        <xdr:cNvPr id="70" name="Picture 69" descr="https://upload.wikimedia.org/wikipedia/commons/thumb/0/07/Flag_of_Guam.svg/23px-Flag_of_Guam.svg.png">
          <a:extLst>
            <a:ext uri="{FF2B5EF4-FFF2-40B4-BE49-F238E27FC236}">
              <a16:creationId xmlns:a16="http://schemas.microsoft.com/office/drawing/2014/main" xmlns="" id="{00000000-0008-0000-03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3505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190500</xdr:colOff>
      <xdr:row>24</xdr:row>
      <xdr:rowOff>142875</xdr:rowOff>
    </xdr:to>
    <xdr:pic>
      <xdr:nvPicPr>
        <xdr:cNvPr id="71" name="Picture 70" descr="https://upload.wikimedia.org/wikipedia/commons/thumb/9/96/Flag_of_Connecticut.svg/20px-Flag_of_Connecticut.svg.png">
          <a:extLst>
            <a:ext uri="{FF2B5EF4-FFF2-40B4-BE49-F238E27FC236}">
              <a16:creationId xmlns:a16="http://schemas.microsoft.com/office/drawing/2014/main" xmlns="" id="{00000000-0008-0000-03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37052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219075</xdr:colOff>
      <xdr:row>19</xdr:row>
      <xdr:rowOff>114300</xdr:rowOff>
    </xdr:to>
    <xdr:pic>
      <xdr:nvPicPr>
        <xdr:cNvPr id="72" name="Picture 71" descr="https://upload.wikimedia.org/wikipedia/commons/thumb/8/87/Flag_of_American_Samoa.svg/23px-Flag_of_American_Samoa.svg.png">
          <a:extLst>
            <a:ext uri="{FF2B5EF4-FFF2-40B4-BE49-F238E27FC236}">
              <a16:creationId xmlns:a16="http://schemas.microsoft.com/office/drawing/2014/main" xmlns="" id="{00000000-0008-0000-03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095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219075</xdr:colOff>
      <xdr:row>38</xdr:row>
      <xdr:rowOff>142875</xdr:rowOff>
    </xdr:to>
    <xdr:pic>
      <xdr:nvPicPr>
        <xdr:cNvPr id="73" name="Picture 72" descr="https://upload.wikimedia.org/wikipedia/commons/thumb/a/a0/Flag_of_Maryland.svg/23px-Flag_of_Maryland.svg.png">
          <a:extLst>
            <a:ext uri="{FF2B5EF4-FFF2-40B4-BE49-F238E27FC236}">
              <a16:creationId xmlns:a16="http://schemas.microsoft.com/office/drawing/2014/main" xmlns="" id="{00000000-0008-0000-03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486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219075</xdr:colOff>
      <xdr:row>25</xdr:row>
      <xdr:rowOff>142875</xdr:rowOff>
    </xdr:to>
    <xdr:pic>
      <xdr:nvPicPr>
        <xdr:cNvPr id="74" name="Picture 73" descr="https://upload.wikimedia.org/wikipedia/commons/thumb/c/c6/Flag_of_Delaware.svg/23px-Flag_of_Delaware.svg.png">
          <a:extLst>
            <a:ext uri="{FF2B5EF4-FFF2-40B4-BE49-F238E27FC236}">
              <a16:creationId xmlns:a16="http://schemas.microsoft.com/office/drawing/2014/main" xmlns="" id="{00000000-0008-0000-03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6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219075</xdr:colOff>
      <xdr:row>50</xdr:row>
      <xdr:rowOff>114300</xdr:rowOff>
    </xdr:to>
    <xdr:pic>
      <xdr:nvPicPr>
        <xdr:cNvPr id="75" name="Picture 74" descr="https://upload.wikimedia.org/wikipedia/commons/thumb/1/1a/Flag_of_New_York.svg/23px-Flag_of_New_York.svg.png">
          <a:extLst>
            <a:ext uri="{FF2B5EF4-FFF2-40B4-BE49-F238E27FC236}">
              <a16:creationId xmlns:a16="http://schemas.microsoft.com/office/drawing/2014/main" xmlns="" id="{00000000-0008-0000-03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5267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219075</xdr:colOff>
      <xdr:row>26</xdr:row>
      <xdr:rowOff>142875</xdr:rowOff>
    </xdr:to>
    <xdr:pic>
      <xdr:nvPicPr>
        <xdr:cNvPr id="76" name="Picture 75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xmlns="" id="{00000000-0008-0000-03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6048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219075</xdr:colOff>
      <xdr:row>53</xdr:row>
      <xdr:rowOff>114300</xdr:rowOff>
    </xdr:to>
    <xdr:pic>
      <xdr:nvPicPr>
        <xdr:cNvPr id="77" name="Picture 76" descr="https://upload.wikimedia.org/wikipedia/commons/thumb/e/e0/Flag_of_the_Northern_Mariana_Islands.svg/23px-Flag_of_the_Northern_Mariana_Islands.svg.png">
          <a:extLst>
            <a:ext uri="{FF2B5EF4-FFF2-40B4-BE49-F238E27FC236}">
              <a16:creationId xmlns:a16="http://schemas.microsoft.com/office/drawing/2014/main" xmlns="" id="{00000000-0008-0000-03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6638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219075</xdr:colOff>
      <xdr:row>57</xdr:row>
      <xdr:rowOff>142875</xdr:rowOff>
    </xdr:to>
    <xdr:pic>
      <xdr:nvPicPr>
        <xdr:cNvPr id="78" name="Picture 77" descr="https://upload.wikimedia.org/wikipedia/commons/thumb/f/f7/Flag_of_Pennsylvania.svg/23px-Flag_of_Pennsylvania.svg.png">
          <a:extLst>
            <a:ext uri="{FF2B5EF4-FFF2-40B4-BE49-F238E27FC236}">
              <a16:creationId xmlns:a16="http://schemas.microsoft.com/office/drawing/2014/main" xmlns="" id="{00000000-0008-0000-03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7410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219075</xdr:colOff>
      <xdr:row>54</xdr:row>
      <xdr:rowOff>133350</xdr:rowOff>
    </xdr:to>
    <xdr:pic>
      <xdr:nvPicPr>
        <xdr:cNvPr id="79" name="Picture 78" descr="https://upload.wikimedia.org/wikipedia/commons/thumb/4/4c/Flag_of_Ohio.svg/23px-Flag_of_Ohio.svg.png">
          <a:extLst>
            <a:ext uri="{FF2B5EF4-FFF2-40B4-BE49-F238E27FC236}">
              <a16:creationId xmlns:a16="http://schemas.microsoft.com/office/drawing/2014/main" xmlns="" id="{00000000-0008-0000-03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7800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219075</xdr:colOff>
      <xdr:row>22</xdr:row>
      <xdr:rowOff>142875</xdr:rowOff>
    </xdr:to>
    <xdr:pic>
      <xdr:nvPicPr>
        <xdr:cNvPr id="80" name="Picture 7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xmlns="" id="{00000000-0008-0000-03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800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219075</xdr:colOff>
      <xdr:row>31</xdr:row>
      <xdr:rowOff>133350</xdr:rowOff>
    </xdr:to>
    <xdr:pic>
      <xdr:nvPicPr>
        <xdr:cNvPr id="81" name="Picture 80" descr="https://upload.wikimedia.org/wikipedia/commons/thumb/0/01/Flag_of_Illinois.svg/23px-Flag_of_Illinois.svg.png">
          <a:extLst>
            <a:ext uri="{FF2B5EF4-FFF2-40B4-BE49-F238E27FC236}">
              <a16:creationId xmlns:a16="http://schemas.microsoft.com/office/drawing/2014/main" xmlns="" id="{00000000-0008-0000-03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9172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219075</xdr:colOff>
      <xdr:row>29</xdr:row>
      <xdr:rowOff>114300</xdr:rowOff>
    </xdr:to>
    <xdr:pic>
      <xdr:nvPicPr>
        <xdr:cNvPr id="82" name="Picture 81" descr="https://upload.wikimedia.org/wikipedia/commons/thumb/e/ef/Flag_of_Hawaii.svg/23px-Flag_of_Hawaii.svg.png">
          <a:extLst>
            <a:ext uri="{FF2B5EF4-FFF2-40B4-BE49-F238E27FC236}">
              <a16:creationId xmlns:a16="http://schemas.microsoft.com/office/drawing/2014/main" xmlns="" id="{00000000-0008-0000-03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9372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209550</xdr:colOff>
      <xdr:row>67</xdr:row>
      <xdr:rowOff>142875</xdr:rowOff>
    </xdr:to>
    <xdr:pic>
      <xdr:nvPicPr>
        <xdr:cNvPr id="83" name="Picture 82" descr="https://upload.wikimedia.org/wikipedia/commons/thumb/4/47/Flag_of_Virginia.svg/22px-Flag_of_Virginia.svg.png">
          <a:extLst>
            <a:ext uri="{FF2B5EF4-FFF2-40B4-BE49-F238E27FC236}">
              <a16:creationId xmlns:a16="http://schemas.microsoft.com/office/drawing/2014/main" xmlns="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9572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219075</xdr:colOff>
      <xdr:row>51</xdr:row>
      <xdr:rowOff>142875</xdr:rowOff>
    </xdr:to>
    <xdr:pic>
      <xdr:nvPicPr>
        <xdr:cNvPr id="84" name="Picture 83" descr="https://upload.wikimedia.org/wikipedia/commons/thumb/b/bb/Flag_of_North_Carolina.svg/23px-Flag_of_North_Carolina.svg.png">
          <a:extLst>
            <a:ext uri="{FF2B5EF4-FFF2-40B4-BE49-F238E27FC236}">
              <a16:creationId xmlns:a16="http://schemas.microsoft.com/office/drawing/2014/main" xmlns="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9772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219075</xdr:colOff>
      <xdr:row>32</xdr:row>
      <xdr:rowOff>142875</xdr:rowOff>
    </xdr:to>
    <xdr:pic>
      <xdr:nvPicPr>
        <xdr:cNvPr id="85" name="Picture 84" descr="https://upload.wikimedia.org/wikipedia/commons/thumb/a/ac/Flag_of_Indiana.svg/23px-Flag_of_Indiana.svg.png">
          <a:extLst>
            <a:ext uri="{FF2B5EF4-FFF2-40B4-BE49-F238E27FC236}">
              <a16:creationId xmlns:a16="http://schemas.microsoft.com/office/drawing/2014/main" xmlns="" id="{00000000-0008-0000-03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0744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219075</xdr:colOff>
      <xdr:row>40</xdr:row>
      <xdr:rowOff>142875</xdr:rowOff>
    </xdr:to>
    <xdr:pic>
      <xdr:nvPicPr>
        <xdr:cNvPr id="86" name="Picture 85" descr="https://upload.wikimedia.org/wikipedia/commons/thumb/b/b5/Flag_of_Michigan.svg/23px-Flag_of_Michigan.svg.png">
          <a:extLst>
            <a:ext uri="{FF2B5EF4-FFF2-40B4-BE49-F238E27FC236}">
              <a16:creationId xmlns:a16="http://schemas.microsoft.com/office/drawing/2014/main" xmlns="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0944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219075</xdr:colOff>
      <xdr:row>27</xdr:row>
      <xdr:rowOff>133350</xdr:rowOff>
    </xdr:to>
    <xdr:pic>
      <xdr:nvPicPr>
        <xdr:cNvPr id="87" name="Picture 86" descr="https://upload.wikimedia.org/wikipedia/commons/thumb/5/54/Flag_of_Georgia_%28U.S._state%29.svg/23px-Flag_of_Georgia_%28U.S._state%29.svg.png">
          <a:extLst>
            <a:ext uri="{FF2B5EF4-FFF2-40B4-BE49-F238E27FC236}">
              <a16:creationId xmlns:a16="http://schemas.microsoft.com/office/drawing/2014/main" xmlns="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1334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219075</xdr:colOff>
      <xdr:row>60</xdr:row>
      <xdr:rowOff>142875</xdr:rowOff>
    </xdr:to>
    <xdr:pic>
      <xdr:nvPicPr>
        <xdr:cNvPr id="88" name="Picture 87" descr="https://upload.wikimedia.org/wikipedia/commons/thumb/6/69/Flag_of_South_Carolina.svg/23px-Flag_of_South_Carolina.svg.png">
          <a:extLst>
            <a:ext uri="{FF2B5EF4-FFF2-40B4-BE49-F238E27FC236}">
              <a16:creationId xmlns:a16="http://schemas.microsoft.com/office/drawing/2014/main" xmlns="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153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219075</xdr:colOff>
      <xdr:row>62</xdr:row>
      <xdr:rowOff>133350</xdr:rowOff>
    </xdr:to>
    <xdr:pic>
      <xdr:nvPicPr>
        <xdr:cNvPr id="89" name="Picture 88" descr="https://upload.wikimedia.org/wikipedia/commons/thumb/9/9e/Flag_of_Tennessee.svg/23px-Flag_of_Tennessee.svg.png">
          <a:extLst>
            <a:ext uri="{FF2B5EF4-FFF2-40B4-BE49-F238E27FC236}">
              <a16:creationId xmlns:a16="http://schemas.microsoft.com/office/drawing/2014/main" xmlns="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1925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219075</xdr:colOff>
      <xdr:row>47</xdr:row>
      <xdr:rowOff>142875</xdr:rowOff>
    </xdr:to>
    <xdr:pic>
      <xdr:nvPicPr>
        <xdr:cNvPr id="90" name="Picture 89" descr="https://upload.wikimedia.org/wikipedia/commons/thumb/2/28/Flag_of_New_Hampshire.svg/23px-Flag_of_New_Hampshire.svg.png">
          <a:extLst>
            <a:ext uri="{FF2B5EF4-FFF2-40B4-BE49-F238E27FC236}">
              <a16:creationId xmlns:a16="http://schemas.microsoft.com/office/drawing/2014/main" xmlns="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2315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219075</xdr:colOff>
      <xdr:row>35</xdr:row>
      <xdr:rowOff>114300</xdr:rowOff>
    </xdr:to>
    <xdr:pic>
      <xdr:nvPicPr>
        <xdr:cNvPr id="91" name="Picture 90" descr="https://upload.wikimedia.org/wikipedia/commons/thumb/8/8d/Flag_of_Kentucky.svg/23px-Flag_of_Kentucky.svg.png">
          <a:extLst>
            <a:ext uri="{FF2B5EF4-FFF2-40B4-BE49-F238E27FC236}">
              <a16:creationId xmlns:a16="http://schemas.microsoft.com/office/drawing/2014/main" xmlns="" id="{00000000-0008-0000-03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3096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219075</xdr:colOff>
      <xdr:row>36</xdr:row>
      <xdr:rowOff>142875</xdr:rowOff>
    </xdr:to>
    <xdr:pic>
      <xdr:nvPicPr>
        <xdr:cNvPr id="92" name="Picture 91" descr="https://upload.wikimedia.org/wikipedia/commons/thumb/e/e0/Flag_of_Louisiana.svg/23px-Flag_of_Louisiana.svg.png">
          <a:extLst>
            <a:ext uri="{FF2B5EF4-FFF2-40B4-BE49-F238E27FC236}">
              <a16:creationId xmlns:a16="http://schemas.microsoft.com/office/drawing/2014/main" xmlns="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3487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219075</xdr:colOff>
      <xdr:row>70</xdr:row>
      <xdr:rowOff>142875</xdr:rowOff>
    </xdr:to>
    <xdr:pic>
      <xdr:nvPicPr>
        <xdr:cNvPr id="93" name="Picture 92" descr="https://upload.wikimedia.org/wikipedia/commons/thumb/2/22/Flag_of_Wisconsin.svg/23px-Flag_of_Wisconsin.svg.png">
          <a:extLst>
            <a:ext uri="{FF2B5EF4-FFF2-40B4-BE49-F238E27FC236}">
              <a16:creationId xmlns:a16="http://schemas.microsoft.com/office/drawing/2014/main" xmlns="" id="{00000000-0008-0000-03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3877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219075</xdr:colOff>
      <xdr:row>68</xdr:row>
      <xdr:rowOff>133350</xdr:rowOff>
    </xdr:to>
    <xdr:pic>
      <xdr:nvPicPr>
        <xdr:cNvPr id="94" name="Picture 93" descr="https://upload.wikimedia.org/wikipedia/commons/thumb/5/54/Flag_of_Washington.svg/23px-Flag_of_Washington.svg.png">
          <a:extLst>
            <a:ext uri="{FF2B5EF4-FFF2-40B4-BE49-F238E27FC236}">
              <a16:creationId xmlns:a16="http://schemas.microsoft.com/office/drawing/2014/main" xmlns="" id="{00000000-0008-0000-03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4849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219075</xdr:colOff>
      <xdr:row>63</xdr:row>
      <xdr:rowOff>142875</xdr:rowOff>
    </xdr:to>
    <xdr:pic>
      <xdr:nvPicPr>
        <xdr:cNvPr id="95" name="Picture 94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xmlns="" id="{00000000-0008-0000-03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524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219075</xdr:colOff>
      <xdr:row>17</xdr:row>
      <xdr:rowOff>142875</xdr:rowOff>
    </xdr:to>
    <xdr:pic>
      <xdr:nvPicPr>
        <xdr:cNvPr id="96" name="Picture 95" descr="https://upload.wikimedia.org/wikipedia/commons/thumb/5/5c/Flag_of_Alabama.svg/23px-Flag_of_Alabama.svg.png">
          <a:extLst>
            <a:ext uri="{FF2B5EF4-FFF2-40B4-BE49-F238E27FC236}">
              <a16:creationId xmlns:a16="http://schemas.microsoft.com/office/drawing/2014/main" xmlns="" id="{00000000-0008-0000-03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5440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219075</xdr:colOff>
      <xdr:row>16</xdr:row>
      <xdr:rowOff>114300</xdr:rowOff>
    </xdr:to>
    <xdr:pic>
      <xdr:nvPicPr>
        <xdr:cNvPr id="97" name="Picture 96" descr="https://upload.wikimedia.org/wikipedia/commons/thumb/a/a4/Flag_of_the_United_States.svg/23px-Flag_of_the_United_States.svg.png">
          <a:extLst>
            <a:ext uri="{FF2B5EF4-FFF2-40B4-BE49-F238E27FC236}">
              <a16:creationId xmlns:a16="http://schemas.microsoft.com/office/drawing/2014/main" xmlns="" id="{00000000-0008-0000-03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6030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219075</xdr:colOff>
      <xdr:row>43</xdr:row>
      <xdr:rowOff>123825</xdr:rowOff>
    </xdr:to>
    <xdr:pic>
      <xdr:nvPicPr>
        <xdr:cNvPr id="98" name="Picture 97" descr="https://upload.wikimedia.org/wikipedia/commons/thumb/5/5a/Flag_of_Missouri.svg/23px-Flag_of_Missouri.svg.png">
          <a:extLst>
            <a:ext uri="{FF2B5EF4-FFF2-40B4-BE49-F238E27FC236}">
              <a16:creationId xmlns:a16="http://schemas.microsoft.com/office/drawing/2014/main" xmlns="" id="{00000000-0008-0000-03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71926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219075</xdr:colOff>
      <xdr:row>69</xdr:row>
      <xdr:rowOff>114300</xdr:rowOff>
    </xdr:to>
    <xdr:pic>
      <xdr:nvPicPr>
        <xdr:cNvPr id="99" name="Picture 98" descr="https://upload.wikimedia.org/wikipedia/commons/thumb/2/22/Flag_of_West_Virginia.svg/23px-Flag_of_West_Virginia.svg.png">
          <a:extLst>
            <a:ext uri="{FF2B5EF4-FFF2-40B4-BE49-F238E27FC236}">
              <a16:creationId xmlns:a16="http://schemas.microsoft.com/office/drawing/2014/main" xmlns="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7392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219075</xdr:colOff>
      <xdr:row>41</xdr:row>
      <xdr:rowOff>142875</xdr:rowOff>
    </xdr:to>
    <xdr:pic>
      <xdr:nvPicPr>
        <xdr:cNvPr id="100" name="Picture 99" descr="https://upload.wikimedia.org/wikipedia/commons/thumb/b/b9/Flag_of_Minnesota.svg/23px-Flag_of_Minnesota.svg.png">
          <a:extLst>
            <a:ext uri="{FF2B5EF4-FFF2-40B4-BE49-F238E27FC236}">
              <a16:creationId xmlns:a16="http://schemas.microsoft.com/office/drawing/2014/main" xmlns="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7783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219075</xdr:colOff>
      <xdr:row>66</xdr:row>
      <xdr:rowOff>133350</xdr:rowOff>
    </xdr:to>
    <xdr:pic>
      <xdr:nvPicPr>
        <xdr:cNvPr id="101" name="Picture 100" descr="https://upload.wikimedia.org/wikipedia/commons/thumb/4/49/Flag_of_Vermont.svg/23px-Flag_of_Vermont.svg.png">
          <a:extLst>
            <a:ext uri="{FF2B5EF4-FFF2-40B4-BE49-F238E27FC236}">
              <a16:creationId xmlns:a16="http://schemas.microsoft.com/office/drawing/2014/main" xmlns="" id="{00000000-0008-0000-03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8173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219075</xdr:colOff>
      <xdr:row>42</xdr:row>
      <xdr:rowOff>142875</xdr:rowOff>
    </xdr:to>
    <xdr:pic>
      <xdr:nvPicPr>
        <xdr:cNvPr id="102" name="Picture 101" descr="https://upload.wikimedia.org/wikipedia/commons/thumb/4/42/Flag_of_Mississippi.svg/23px-Flag_of_Mississippi.svg.png">
          <a:extLst>
            <a:ext uri="{FF2B5EF4-FFF2-40B4-BE49-F238E27FC236}">
              <a16:creationId xmlns:a16="http://schemas.microsoft.com/office/drawing/2014/main" xmlns="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8564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219075</xdr:colOff>
      <xdr:row>20</xdr:row>
      <xdr:rowOff>142875</xdr:rowOff>
    </xdr:to>
    <xdr:pic>
      <xdr:nvPicPr>
        <xdr:cNvPr id="103" name="Picture 102" descr="https://upload.wikimedia.org/wikipedia/commons/thumb/9/9d/Flag_of_Arizona.svg/23px-Flag_of_Arizona.svg.png">
          <a:extLst>
            <a:ext uri="{FF2B5EF4-FFF2-40B4-BE49-F238E27FC236}">
              <a16:creationId xmlns:a16="http://schemas.microsoft.com/office/drawing/2014/main" xmlns="" id="{00000000-0008-0000-03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8954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219075</xdr:colOff>
      <xdr:row>21</xdr:row>
      <xdr:rowOff>142875</xdr:rowOff>
    </xdr:to>
    <xdr:pic>
      <xdr:nvPicPr>
        <xdr:cNvPr id="104" name="Picture 103" descr="https://upload.wikimedia.org/wikipedia/commons/thumb/9/9d/Flag_of_Arkansas.svg/23px-Flag_of_Arkansas.svg.png">
          <a:extLst>
            <a:ext uri="{FF2B5EF4-FFF2-40B4-BE49-F238E27FC236}">
              <a16:creationId xmlns:a16="http://schemas.microsoft.com/office/drawing/2014/main" xmlns="" id="{00000000-0008-0000-03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9545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219075</xdr:colOff>
      <xdr:row>55</xdr:row>
      <xdr:rowOff>142875</xdr:rowOff>
    </xdr:to>
    <xdr:pic>
      <xdr:nvPicPr>
        <xdr:cNvPr id="105" name="Picture 104" descr="https://upload.wikimedia.org/wikipedia/commons/thumb/6/6e/Flag_of_Oklahoma.svg/23px-Flag_of_Oklahoma.svg.png">
          <a:extLst>
            <a:ext uri="{FF2B5EF4-FFF2-40B4-BE49-F238E27FC236}">
              <a16:creationId xmlns:a16="http://schemas.microsoft.com/office/drawing/2014/main" xmlns="" id="{00000000-0008-0000-03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9935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219075</xdr:colOff>
      <xdr:row>33</xdr:row>
      <xdr:rowOff>142875</xdr:rowOff>
    </xdr:to>
    <xdr:pic>
      <xdr:nvPicPr>
        <xdr:cNvPr id="106" name="Picture 105" descr="https://upload.wikimedia.org/wikipedia/commons/thumb/a/aa/Flag_of_Iowa.svg/23px-Flag_of_Iowa.svg.png">
          <a:extLst>
            <a:ext uri="{FF2B5EF4-FFF2-40B4-BE49-F238E27FC236}">
              <a16:creationId xmlns:a16="http://schemas.microsoft.com/office/drawing/2014/main" xmlns="" id="{00000000-0008-0000-03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0326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219075</xdr:colOff>
      <xdr:row>23</xdr:row>
      <xdr:rowOff>142875</xdr:rowOff>
    </xdr:to>
    <xdr:pic>
      <xdr:nvPicPr>
        <xdr:cNvPr id="107" name="Picture 106" descr="https://upload.wikimedia.org/wikipedia/commons/thumb/4/46/Flag_of_Colorado.svg/23px-Flag_of_Colorado.svg.png">
          <a:extLst>
            <a:ext uri="{FF2B5EF4-FFF2-40B4-BE49-F238E27FC236}">
              <a16:creationId xmlns:a16="http://schemas.microsoft.com/office/drawing/2014/main" xmlns="" id="{00000000-0008-0000-03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0526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180975</xdr:colOff>
      <xdr:row>37</xdr:row>
      <xdr:rowOff>142875</xdr:rowOff>
    </xdr:to>
    <xdr:pic>
      <xdr:nvPicPr>
        <xdr:cNvPr id="108" name="Picture 107" descr="https://upload.wikimedia.org/wikipedia/commons/thumb/3/35/Flag_of_Maine.svg/19px-Flag_of_Maine.svg.png">
          <a:extLst>
            <a:ext uri="{FF2B5EF4-FFF2-40B4-BE49-F238E27FC236}">
              <a16:creationId xmlns:a16="http://schemas.microsoft.com/office/drawing/2014/main" xmlns="" id="{00000000-0008-0000-03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09169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219075</xdr:colOff>
      <xdr:row>56</xdr:row>
      <xdr:rowOff>133350</xdr:rowOff>
    </xdr:to>
    <xdr:pic>
      <xdr:nvPicPr>
        <xdr:cNvPr id="109" name="Picture 108" descr="https://upload.wikimedia.org/wikipedia/commons/thumb/b/b9/Flag_of_Oregon.svg/23px-Flag_of_Oregon.svg.png">
          <a:extLst>
            <a:ext uri="{FF2B5EF4-FFF2-40B4-BE49-F238E27FC236}">
              <a16:creationId xmlns:a16="http://schemas.microsoft.com/office/drawing/2014/main" xmlns="" id="{00000000-0008-0000-03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1897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219075</xdr:colOff>
      <xdr:row>34</xdr:row>
      <xdr:rowOff>133350</xdr:rowOff>
    </xdr:to>
    <xdr:pic>
      <xdr:nvPicPr>
        <xdr:cNvPr id="110" name="Picture 109" descr="https://upload.wikimedia.org/wikipedia/commons/thumb/d/da/Flag_of_Kansas.svg/23px-Flag_of_Kansas.svg.png">
          <a:extLst>
            <a:ext uri="{FF2B5EF4-FFF2-40B4-BE49-F238E27FC236}">
              <a16:creationId xmlns:a16="http://schemas.microsoft.com/office/drawing/2014/main" xmlns="" id="{00000000-0008-0000-03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2098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219075</xdr:colOff>
      <xdr:row>65</xdr:row>
      <xdr:rowOff>133350</xdr:rowOff>
    </xdr:to>
    <xdr:pic>
      <xdr:nvPicPr>
        <xdr:cNvPr id="111" name="Picture 110" descr="https://upload.wikimedia.org/wikipedia/commons/thumb/f/f6/Flag_of_Utah.svg/23px-Flag_of_Utah.svg.png">
          <a:extLst>
            <a:ext uri="{FF2B5EF4-FFF2-40B4-BE49-F238E27FC236}">
              <a16:creationId xmlns:a16="http://schemas.microsoft.com/office/drawing/2014/main" xmlns="" id="{00000000-0008-0000-03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2298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219075</xdr:colOff>
      <xdr:row>46</xdr:row>
      <xdr:rowOff>142875</xdr:rowOff>
    </xdr:to>
    <xdr:pic>
      <xdr:nvPicPr>
        <xdr:cNvPr id="112" name="Picture 111" descr="https://upload.wikimedia.org/wikipedia/commons/thumb/f/f1/Flag_of_Nevada.svg/23px-Flag_of_Nevada.svg.png">
          <a:extLst>
            <a:ext uri="{FF2B5EF4-FFF2-40B4-BE49-F238E27FC236}">
              <a16:creationId xmlns:a16="http://schemas.microsoft.com/office/drawing/2014/main" xmlns="" id="{00000000-0008-0000-03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288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219075</xdr:colOff>
      <xdr:row>45</xdr:row>
      <xdr:rowOff>133350</xdr:rowOff>
    </xdr:to>
    <xdr:pic>
      <xdr:nvPicPr>
        <xdr:cNvPr id="113" name="Picture 112" descr="https://upload.wikimedia.org/wikipedia/commons/thumb/4/4d/Flag_of_Nebraska.svg/23px-Flag_of_Nebraska.svg.png">
          <a:extLst>
            <a:ext uri="{FF2B5EF4-FFF2-40B4-BE49-F238E27FC236}">
              <a16:creationId xmlns:a16="http://schemas.microsoft.com/office/drawing/2014/main" xmlns="" id="{00000000-0008-0000-03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3088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180975</xdr:colOff>
      <xdr:row>30</xdr:row>
      <xdr:rowOff>142875</xdr:rowOff>
    </xdr:to>
    <xdr:pic>
      <xdr:nvPicPr>
        <xdr:cNvPr id="114" name="Picture 113" descr="https://upload.wikimedia.org/wikipedia/commons/thumb/a/a4/Flag_of_Idaho.svg/19px-Flag_of_Idaho.svg.png">
          <a:extLst>
            <a:ext uri="{FF2B5EF4-FFF2-40B4-BE49-F238E27FC236}">
              <a16:creationId xmlns:a16="http://schemas.microsoft.com/office/drawing/2014/main" xmlns="" id="{00000000-0008-0000-03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347912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219075</xdr:colOff>
      <xdr:row>49</xdr:row>
      <xdr:rowOff>142875</xdr:rowOff>
    </xdr:to>
    <xdr:pic>
      <xdr:nvPicPr>
        <xdr:cNvPr id="115" name="Picture 114" descr="https://upload.wikimedia.org/wikipedia/commons/thumb/c/c3/Flag_of_New_Mexico.svg/23px-Flag_of_New_Mexico.svg.png">
          <a:extLst>
            <a:ext uri="{FF2B5EF4-FFF2-40B4-BE49-F238E27FC236}">
              <a16:creationId xmlns:a16="http://schemas.microsoft.com/office/drawing/2014/main" xmlns="" id="{00000000-0008-0000-03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3679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219075</xdr:colOff>
      <xdr:row>61</xdr:row>
      <xdr:rowOff>133350</xdr:rowOff>
    </xdr:to>
    <xdr:pic>
      <xdr:nvPicPr>
        <xdr:cNvPr id="116" name="Picture 115" descr="https://upload.wikimedia.org/wikipedia/commons/thumb/1/1a/Flag_of_South_Dakota.svg/23px-Flag_of_South_Dakota.svg.png">
          <a:extLst>
            <a:ext uri="{FF2B5EF4-FFF2-40B4-BE49-F238E27FC236}">
              <a16:creationId xmlns:a16="http://schemas.microsoft.com/office/drawing/2014/main" xmlns="" id="{00000000-0008-0000-03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4069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180975</xdr:colOff>
      <xdr:row>52</xdr:row>
      <xdr:rowOff>142875</xdr:rowOff>
    </xdr:to>
    <xdr:pic>
      <xdr:nvPicPr>
        <xdr:cNvPr id="117" name="Picture 116" descr="https://upload.wikimedia.org/wikipedia/commons/thumb/e/ee/Flag_of_North_Dakota.svg/19px-Flag_of_North_Dakota.svg.png">
          <a:extLst>
            <a:ext uri="{FF2B5EF4-FFF2-40B4-BE49-F238E27FC236}">
              <a16:creationId xmlns:a16="http://schemas.microsoft.com/office/drawing/2014/main" xmlns="" id="{00000000-0008-0000-03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44602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219075</xdr:colOff>
      <xdr:row>44</xdr:row>
      <xdr:rowOff>142875</xdr:rowOff>
    </xdr:to>
    <xdr:pic>
      <xdr:nvPicPr>
        <xdr:cNvPr id="118" name="Picture 117" descr="https://upload.wikimedia.org/wikipedia/commons/thumb/c/cb/Flag_of_Montana.svg/23px-Flag_of_Montana.svg.png">
          <a:extLst>
            <a:ext uri="{FF2B5EF4-FFF2-40B4-BE49-F238E27FC236}">
              <a16:creationId xmlns:a16="http://schemas.microsoft.com/office/drawing/2014/main" xmlns="" id="{00000000-0008-0000-03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485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209550</xdr:colOff>
      <xdr:row>71</xdr:row>
      <xdr:rowOff>142875</xdr:rowOff>
    </xdr:to>
    <xdr:pic>
      <xdr:nvPicPr>
        <xdr:cNvPr id="119" name="Picture 118" descr="https://upload.wikimedia.org/wikipedia/commons/thumb/b/bc/Flag_of_Wyoming.svg/22px-Flag_of_Wyoming.svg.png">
          <a:extLst>
            <a:ext uri="{FF2B5EF4-FFF2-40B4-BE49-F238E27FC236}">
              <a16:creationId xmlns:a16="http://schemas.microsoft.com/office/drawing/2014/main" xmlns="" id="{00000000-0008-0000-03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5241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200025</xdr:colOff>
      <xdr:row>18</xdr:row>
      <xdr:rowOff>142875</xdr:rowOff>
    </xdr:to>
    <xdr:pic>
      <xdr:nvPicPr>
        <xdr:cNvPr id="120" name="Picture 119" descr="https://upload.wikimedia.org/wikipedia/commons/thumb/e/e6/Flag_of_Alaska.svg/21px-Flag_of_Alaska.svg.png">
          <a:extLst>
            <a:ext uri="{FF2B5EF4-FFF2-40B4-BE49-F238E27FC236}">
              <a16:creationId xmlns:a16="http://schemas.microsoft.com/office/drawing/2014/main" xmlns="" id="{00000000-0008-0000-03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56317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ph.illinois.gov/" TargetMode="External"/><Relationship Id="rId13" Type="http://schemas.openxmlformats.org/officeDocument/2006/relationships/hyperlink" Target="https://covid19.mt.gov/" TargetMode="External"/><Relationship Id="rId3" Type="http://schemas.openxmlformats.org/officeDocument/2006/relationships/hyperlink" Target="https://en.wikipedia.org/wiki/2020_coronavirus_pandemic_on_cruise_ships" TargetMode="External"/><Relationship Id="rId7" Type="http://schemas.openxmlformats.org/officeDocument/2006/relationships/hyperlink" Target="https://health.hawaii.gov/docd/advisories/novel-coronavirus-2019/" TargetMode="External"/><Relationship Id="rId12" Type="http://schemas.openxmlformats.org/officeDocument/2006/relationships/hyperlink" Target="https://www.health.state.mn.us/diseases/coronavirus/situation.htm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coronavirus.delaware.gov/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ortal.ct.gov/coronavirus" TargetMode="External"/><Relationship Id="rId6" Type="http://schemas.openxmlformats.org/officeDocument/2006/relationships/hyperlink" Target="https://dph.georgia.gov/covid-19-daily-status-report" TargetMode="External"/><Relationship Id="rId11" Type="http://schemas.openxmlformats.org/officeDocument/2006/relationships/hyperlink" Target="https://www.michigan.gov/coronavirus" TargetMode="External"/><Relationship Id="rId5" Type="http://schemas.openxmlformats.org/officeDocument/2006/relationships/hyperlink" Target="http://www.floridahealth.gov/newsroom/2020/03/032020-1100-covid19.pr.html" TargetMode="External"/><Relationship Id="rId15" Type="http://schemas.openxmlformats.org/officeDocument/2006/relationships/hyperlink" Target="https://www.nh.gov/covid19/" TargetMode="External"/><Relationship Id="rId10" Type="http://schemas.openxmlformats.org/officeDocument/2006/relationships/hyperlink" Target="http://www.ldh.la.gov/Coronavirus/" TargetMode="External"/><Relationship Id="rId4" Type="http://schemas.openxmlformats.org/officeDocument/2006/relationships/hyperlink" Target="https://en.wikipedia.org/wiki/2020_coronavirus_pandemic_on_cruise_ships" TargetMode="External"/><Relationship Id="rId9" Type="http://schemas.openxmlformats.org/officeDocument/2006/relationships/hyperlink" Target="https://www.in.gov/coronavirus/" TargetMode="External"/><Relationship Id="rId14" Type="http://schemas.openxmlformats.org/officeDocument/2006/relationships/hyperlink" Target="http://dpbh.nv.gov/coronaviru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sj.com/articles/a-state-by-state-guide-to-coronavirus-lockdowns-11584749351" TargetMode="External"/><Relationship Id="rId1" Type="http://schemas.openxmlformats.org/officeDocument/2006/relationships/hyperlink" Target="https://www.edweek.org/ew/section/multimedia/map-coronavirus-and-school-closures.html?override=web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Minnesota" TargetMode="External"/><Relationship Id="rId117" Type="http://schemas.openxmlformats.org/officeDocument/2006/relationships/hyperlink" Target="https://simple.wikipedia.org/wiki/Utah" TargetMode="External"/><Relationship Id="rId21" Type="http://schemas.openxmlformats.org/officeDocument/2006/relationships/hyperlink" Target="https://en.wikipedia.org/wiki/Louisiana" TargetMode="External"/><Relationship Id="rId42" Type="http://schemas.openxmlformats.org/officeDocument/2006/relationships/hyperlink" Target="https://en.wikipedia.org/wiki/Pennsylvania" TargetMode="External"/><Relationship Id="rId47" Type="http://schemas.openxmlformats.org/officeDocument/2006/relationships/hyperlink" Target="https://en.wikipedia.org/wiki/Tennessee" TargetMode="External"/><Relationship Id="rId63" Type="http://schemas.openxmlformats.org/officeDocument/2006/relationships/hyperlink" Target="https://simple.wikipedia.org/wiki/United_States_Virgin_Islands" TargetMode="External"/><Relationship Id="rId68" Type="http://schemas.openxmlformats.org/officeDocument/2006/relationships/hyperlink" Target="https://simple.wikipedia.org/wiki/Delaware" TargetMode="External"/><Relationship Id="rId84" Type="http://schemas.openxmlformats.org/officeDocument/2006/relationships/hyperlink" Target="https://simple.wikipedia.org/wiki/Indiana" TargetMode="External"/><Relationship Id="rId89" Type="http://schemas.openxmlformats.org/officeDocument/2006/relationships/hyperlink" Target="https://simple.wikipedia.org/wiki/New_Hampshire" TargetMode="External"/><Relationship Id="rId112" Type="http://schemas.openxmlformats.org/officeDocument/2006/relationships/hyperlink" Target="https://simple.wikipedia.org/wiki/Maine" TargetMode="External"/><Relationship Id="rId16" Type="http://schemas.openxmlformats.org/officeDocument/2006/relationships/hyperlink" Target="https://en.wikipedia.org/wiki/Illinois" TargetMode="External"/><Relationship Id="rId107" Type="http://schemas.openxmlformats.org/officeDocument/2006/relationships/hyperlink" Target="https://simple.wikipedia.org/w/index.php?title=Pacific_States&amp;action=edit&amp;redlink=1" TargetMode="External"/><Relationship Id="rId11" Type="http://schemas.openxmlformats.org/officeDocument/2006/relationships/hyperlink" Target="https://en.wikipedia.org/wiki/Florida" TargetMode="External"/><Relationship Id="rId32" Type="http://schemas.openxmlformats.org/officeDocument/2006/relationships/hyperlink" Target="https://en.wikipedia.org/wiki/New_Hampshire" TargetMode="External"/><Relationship Id="rId37" Type="http://schemas.openxmlformats.org/officeDocument/2006/relationships/hyperlink" Target="https://en.wikipedia.org/wiki/North_Dakota" TargetMode="External"/><Relationship Id="rId53" Type="http://schemas.openxmlformats.org/officeDocument/2006/relationships/hyperlink" Target="https://en.wikipedia.org/wiki/Washington_(state)" TargetMode="External"/><Relationship Id="rId58" Type="http://schemas.openxmlformats.org/officeDocument/2006/relationships/hyperlink" Target="https://simple.wikipedia.org/wiki/New_Jersey" TargetMode="External"/><Relationship Id="rId74" Type="http://schemas.openxmlformats.org/officeDocument/2006/relationships/hyperlink" Target="https://simple.wikipedia.org/wiki/Pennsylvania" TargetMode="External"/><Relationship Id="rId79" Type="http://schemas.openxmlformats.org/officeDocument/2006/relationships/hyperlink" Target="https://simple.wikipedia.org/wiki/Illinois" TargetMode="External"/><Relationship Id="rId102" Type="http://schemas.openxmlformats.org/officeDocument/2006/relationships/hyperlink" Target="https://simple.wikipedia.org/wiki/West_Virginia" TargetMode="External"/><Relationship Id="rId123" Type="http://schemas.openxmlformats.org/officeDocument/2006/relationships/hyperlink" Target="https://simple.wikipedia.org/wiki/South_Dakota" TargetMode="External"/><Relationship Id="rId128" Type="http://schemas.openxmlformats.org/officeDocument/2006/relationships/hyperlink" Target="https://simple.wikipedia.org/wiki/List_of_U.S._states_by_population_density" TargetMode="External"/><Relationship Id="rId5" Type="http://schemas.openxmlformats.org/officeDocument/2006/relationships/hyperlink" Target="https://en.wikipedia.org/wiki/Arkansas" TargetMode="External"/><Relationship Id="rId90" Type="http://schemas.openxmlformats.org/officeDocument/2006/relationships/hyperlink" Target="https://simple.wikipedia.org/wiki/Southern_United_States" TargetMode="External"/><Relationship Id="rId95" Type="http://schemas.openxmlformats.org/officeDocument/2006/relationships/hyperlink" Target="https://simple.wikipedia.org/wiki/Washington" TargetMode="External"/><Relationship Id="rId19" Type="http://schemas.openxmlformats.org/officeDocument/2006/relationships/hyperlink" Target="https://en.wikipedia.org/wiki/Kansas" TargetMode="External"/><Relationship Id="rId14" Type="http://schemas.openxmlformats.org/officeDocument/2006/relationships/hyperlink" Target="https://en.wikipedia.org/wiki/Hawaii" TargetMode="External"/><Relationship Id="rId22" Type="http://schemas.openxmlformats.org/officeDocument/2006/relationships/hyperlink" Target="https://en.wikipedia.org/wiki/Maine" TargetMode="External"/><Relationship Id="rId27" Type="http://schemas.openxmlformats.org/officeDocument/2006/relationships/hyperlink" Target="https://en.wikipedia.org/wiki/Mississippi" TargetMode="External"/><Relationship Id="rId30" Type="http://schemas.openxmlformats.org/officeDocument/2006/relationships/hyperlink" Target="https://en.wikipedia.org/wiki/Nebraska" TargetMode="External"/><Relationship Id="rId35" Type="http://schemas.openxmlformats.org/officeDocument/2006/relationships/hyperlink" Target="https://en.wikipedia.org/wiki/New_York_(state)" TargetMode="External"/><Relationship Id="rId43" Type="http://schemas.openxmlformats.org/officeDocument/2006/relationships/hyperlink" Target="https://en.wikipedia.org/wiki/Puerto_Rico" TargetMode="External"/><Relationship Id="rId48" Type="http://schemas.openxmlformats.org/officeDocument/2006/relationships/hyperlink" Target="https://en.wikipedia.org/wiki/Texas" TargetMode="External"/><Relationship Id="rId56" Type="http://schemas.openxmlformats.org/officeDocument/2006/relationships/hyperlink" Target="https://en.wikipedia.org/wiki/Wyoming" TargetMode="External"/><Relationship Id="rId64" Type="http://schemas.openxmlformats.org/officeDocument/2006/relationships/hyperlink" Target="https://simple.wikipedia.org/wiki/Guam" TargetMode="External"/><Relationship Id="rId69" Type="http://schemas.openxmlformats.org/officeDocument/2006/relationships/hyperlink" Target="https://simple.wikipedia.org/wiki/New_York_(state)" TargetMode="External"/><Relationship Id="rId77" Type="http://schemas.openxmlformats.org/officeDocument/2006/relationships/hyperlink" Target="https://simple.wikipedia.org/wiki/New_England" TargetMode="External"/><Relationship Id="rId100" Type="http://schemas.openxmlformats.org/officeDocument/2006/relationships/hyperlink" Target="https://simple.wikipedia.org/w/index.php?title=West_South_Central_States&amp;action=edit&amp;redlink=1" TargetMode="External"/><Relationship Id="rId105" Type="http://schemas.openxmlformats.org/officeDocument/2006/relationships/hyperlink" Target="https://simple.wikipedia.org/wiki/Mississippi" TargetMode="External"/><Relationship Id="rId113" Type="http://schemas.openxmlformats.org/officeDocument/2006/relationships/hyperlink" Target="https://simple.wikipedia.org/wiki/Western_United_States" TargetMode="External"/><Relationship Id="rId118" Type="http://schemas.openxmlformats.org/officeDocument/2006/relationships/hyperlink" Target="https://simple.wikipedia.org/wiki/Mountain_States" TargetMode="External"/><Relationship Id="rId126" Type="http://schemas.openxmlformats.org/officeDocument/2006/relationships/hyperlink" Target="https://simple.wikipedia.org/wiki/Wyoming" TargetMode="External"/><Relationship Id="rId8" Type="http://schemas.openxmlformats.org/officeDocument/2006/relationships/hyperlink" Target="https://en.wikipedia.org/wiki/Connecticut" TargetMode="External"/><Relationship Id="rId51" Type="http://schemas.openxmlformats.org/officeDocument/2006/relationships/hyperlink" Target="https://en.wikipedia.org/wiki/Vermont" TargetMode="External"/><Relationship Id="rId72" Type="http://schemas.openxmlformats.org/officeDocument/2006/relationships/hyperlink" Target="https://simple.wikipedia.org/wiki/Northeastern_United_States" TargetMode="External"/><Relationship Id="rId80" Type="http://schemas.openxmlformats.org/officeDocument/2006/relationships/hyperlink" Target="https://simple.wikipedia.org/wiki/Hawaii" TargetMode="External"/><Relationship Id="rId85" Type="http://schemas.openxmlformats.org/officeDocument/2006/relationships/hyperlink" Target="https://simple.wikipedia.org/wiki/Michigan" TargetMode="External"/><Relationship Id="rId93" Type="http://schemas.openxmlformats.org/officeDocument/2006/relationships/hyperlink" Target="https://simple.wikipedia.org/wiki/Wisconsin" TargetMode="External"/><Relationship Id="rId98" Type="http://schemas.openxmlformats.org/officeDocument/2006/relationships/hyperlink" Target="https://simple.wikipedia.org/wiki/Midwestern_United_States" TargetMode="External"/><Relationship Id="rId121" Type="http://schemas.openxmlformats.org/officeDocument/2006/relationships/hyperlink" Target="https://simple.wikipedia.org/wiki/Idaho" TargetMode="External"/><Relationship Id="rId3" Type="http://schemas.openxmlformats.org/officeDocument/2006/relationships/hyperlink" Target="https://en.wikipedia.org/wiki/American_Samoa" TargetMode="External"/><Relationship Id="rId12" Type="http://schemas.openxmlformats.org/officeDocument/2006/relationships/hyperlink" Target="https://en.wikipedia.org/wiki/Georgia_(U.S._state)" TargetMode="External"/><Relationship Id="rId17" Type="http://schemas.openxmlformats.org/officeDocument/2006/relationships/hyperlink" Target="https://en.wikipedia.org/wiki/Indiana" TargetMode="External"/><Relationship Id="rId25" Type="http://schemas.openxmlformats.org/officeDocument/2006/relationships/hyperlink" Target="https://en.wikipedia.org/wiki/Michigan" TargetMode="External"/><Relationship Id="rId33" Type="http://schemas.openxmlformats.org/officeDocument/2006/relationships/hyperlink" Target="https://en.wikipedia.org/wiki/New_Jersey" TargetMode="External"/><Relationship Id="rId38" Type="http://schemas.openxmlformats.org/officeDocument/2006/relationships/hyperlink" Target="https://en.wikipedia.org/wiki/Northern_Mariana_Islands" TargetMode="External"/><Relationship Id="rId46" Type="http://schemas.openxmlformats.org/officeDocument/2006/relationships/hyperlink" Target="https://en.wikipedia.org/wiki/South_Dakota" TargetMode="External"/><Relationship Id="rId59" Type="http://schemas.openxmlformats.org/officeDocument/2006/relationships/hyperlink" Target="https://simple.wikipedia.org/wiki/Puerto_Rico" TargetMode="External"/><Relationship Id="rId67" Type="http://schemas.openxmlformats.org/officeDocument/2006/relationships/hyperlink" Target="https://simple.wikipedia.org/wiki/Maryland" TargetMode="External"/><Relationship Id="rId103" Type="http://schemas.openxmlformats.org/officeDocument/2006/relationships/hyperlink" Target="https://simple.wikipedia.org/wiki/Minnesota" TargetMode="External"/><Relationship Id="rId108" Type="http://schemas.openxmlformats.org/officeDocument/2006/relationships/hyperlink" Target="https://simple.wikipedia.org/wiki/Arkansas" TargetMode="External"/><Relationship Id="rId116" Type="http://schemas.openxmlformats.org/officeDocument/2006/relationships/hyperlink" Target="https://simple.wikipedia.org/wiki/Kansas" TargetMode="External"/><Relationship Id="rId124" Type="http://schemas.openxmlformats.org/officeDocument/2006/relationships/hyperlink" Target="https://simple.wikipedia.org/wiki/North_Dakota" TargetMode="External"/><Relationship Id="rId129" Type="http://schemas.openxmlformats.org/officeDocument/2006/relationships/drawing" Target="../drawings/drawing1.xml"/><Relationship Id="rId20" Type="http://schemas.openxmlformats.org/officeDocument/2006/relationships/hyperlink" Target="https://en.wikipedia.org/wiki/Kentucky" TargetMode="External"/><Relationship Id="rId41" Type="http://schemas.openxmlformats.org/officeDocument/2006/relationships/hyperlink" Target="https://en.wikipedia.org/wiki/Oregon" TargetMode="External"/><Relationship Id="rId54" Type="http://schemas.openxmlformats.org/officeDocument/2006/relationships/hyperlink" Target="https://en.wikipedia.org/wiki/West_Virginia" TargetMode="External"/><Relationship Id="rId62" Type="http://schemas.openxmlformats.org/officeDocument/2006/relationships/hyperlink" Target="https://simple.wikipedia.org/wiki/Massachusetts" TargetMode="External"/><Relationship Id="rId70" Type="http://schemas.openxmlformats.org/officeDocument/2006/relationships/hyperlink" Target="https://simple.wikipedia.org/wiki/Mid-Atlantic_States" TargetMode="External"/><Relationship Id="rId75" Type="http://schemas.openxmlformats.org/officeDocument/2006/relationships/hyperlink" Target="https://simple.wikipedia.org/wiki/Ohio" TargetMode="External"/><Relationship Id="rId83" Type="http://schemas.openxmlformats.org/officeDocument/2006/relationships/hyperlink" Target="https://simple.wikipedia.org/wiki/East_North_Central_States" TargetMode="External"/><Relationship Id="rId88" Type="http://schemas.openxmlformats.org/officeDocument/2006/relationships/hyperlink" Target="https://simple.wikipedia.org/wiki/Tennessee" TargetMode="External"/><Relationship Id="rId91" Type="http://schemas.openxmlformats.org/officeDocument/2006/relationships/hyperlink" Target="https://simple.wikipedia.org/wiki/Kentucky" TargetMode="External"/><Relationship Id="rId96" Type="http://schemas.openxmlformats.org/officeDocument/2006/relationships/hyperlink" Target="https://simple.wikipedia.org/wiki/Texas" TargetMode="External"/><Relationship Id="rId111" Type="http://schemas.openxmlformats.org/officeDocument/2006/relationships/hyperlink" Target="https://simple.wikipedia.org/wiki/Colorado" TargetMode="External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hyperlink" Target="https://en.wikipedia.org/wiki/California" TargetMode="External"/><Relationship Id="rId15" Type="http://schemas.openxmlformats.org/officeDocument/2006/relationships/hyperlink" Target="https://en.wikipedia.org/wiki/Idaho" TargetMode="External"/><Relationship Id="rId23" Type="http://schemas.openxmlformats.org/officeDocument/2006/relationships/hyperlink" Target="https://en.wikipedia.org/wiki/Maryland" TargetMode="External"/><Relationship Id="rId28" Type="http://schemas.openxmlformats.org/officeDocument/2006/relationships/hyperlink" Target="https://en.wikipedia.org/wiki/Missouri" TargetMode="External"/><Relationship Id="rId36" Type="http://schemas.openxmlformats.org/officeDocument/2006/relationships/hyperlink" Target="https://en.wikipedia.org/wiki/North_Carolina" TargetMode="External"/><Relationship Id="rId49" Type="http://schemas.openxmlformats.org/officeDocument/2006/relationships/hyperlink" Target="https://en.wikipedia.org/wiki/United_States_Virgin_Islands" TargetMode="External"/><Relationship Id="rId57" Type="http://schemas.openxmlformats.org/officeDocument/2006/relationships/hyperlink" Target="https://simple.wikipedia.org/wiki/Washington,_D.C." TargetMode="External"/><Relationship Id="rId106" Type="http://schemas.openxmlformats.org/officeDocument/2006/relationships/hyperlink" Target="https://simple.wikipedia.org/wiki/Arizona" TargetMode="External"/><Relationship Id="rId114" Type="http://schemas.openxmlformats.org/officeDocument/2006/relationships/hyperlink" Target="https://simple.wikipedia.org/wiki/West_North_Central_States" TargetMode="External"/><Relationship Id="rId119" Type="http://schemas.openxmlformats.org/officeDocument/2006/relationships/hyperlink" Target="https://simple.wikipedia.org/wiki/Nevada" TargetMode="External"/><Relationship Id="rId127" Type="http://schemas.openxmlformats.org/officeDocument/2006/relationships/hyperlink" Target="https://simple.wikipedia.org/wiki/Alaska" TargetMode="External"/><Relationship Id="rId10" Type="http://schemas.openxmlformats.org/officeDocument/2006/relationships/hyperlink" Target="https://en.wikipedia.org/wiki/Washington,_D.C." TargetMode="External"/><Relationship Id="rId31" Type="http://schemas.openxmlformats.org/officeDocument/2006/relationships/hyperlink" Target="https://en.wikipedia.org/wiki/Nevada" TargetMode="External"/><Relationship Id="rId44" Type="http://schemas.openxmlformats.org/officeDocument/2006/relationships/hyperlink" Target="https://en.wikipedia.org/wiki/Rhode_Island" TargetMode="External"/><Relationship Id="rId52" Type="http://schemas.openxmlformats.org/officeDocument/2006/relationships/hyperlink" Target="https://en.wikipedia.org/wiki/Virginia" TargetMode="External"/><Relationship Id="rId60" Type="http://schemas.openxmlformats.org/officeDocument/2006/relationships/hyperlink" Target="https://simple.wikipedia.org/wiki/Rhode_Island" TargetMode="External"/><Relationship Id="rId65" Type="http://schemas.openxmlformats.org/officeDocument/2006/relationships/hyperlink" Target="https://simple.wikipedia.org/wiki/Connecticut" TargetMode="External"/><Relationship Id="rId73" Type="http://schemas.openxmlformats.org/officeDocument/2006/relationships/hyperlink" Target="https://simple.wikipedia.org/wiki/Northern_Mariana_Islands" TargetMode="External"/><Relationship Id="rId78" Type="http://schemas.openxmlformats.org/officeDocument/2006/relationships/hyperlink" Target="https://simple.wikipedia.org/w/index.php?title=South_Atlantic_States&amp;action=edit&amp;redlink=1" TargetMode="External"/><Relationship Id="rId81" Type="http://schemas.openxmlformats.org/officeDocument/2006/relationships/hyperlink" Target="https://simple.wikipedia.org/wiki/Virginia" TargetMode="External"/><Relationship Id="rId86" Type="http://schemas.openxmlformats.org/officeDocument/2006/relationships/hyperlink" Target="https://simple.wikipedia.org/wiki/Georgia_(U.S._state)" TargetMode="External"/><Relationship Id="rId94" Type="http://schemas.openxmlformats.org/officeDocument/2006/relationships/hyperlink" Target="https://simple.wikipedia.org/w/index.php?title=East_South_Central_States&amp;action=edit&amp;redlink=1" TargetMode="External"/><Relationship Id="rId99" Type="http://schemas.openxmlformats.org/officeDocument/2006/relationships/hyperlink" Target="https://simple.wikipedia.org/wiki/United_States" TargetMode="External"/><Relationship Id="rId101" Type="http://schemas.openxmlformats.org/officeDocument/2006/relationships/hyperlink" Target="https://simple.wikipedia.org/wiki/Missouri" TargetMode="External"/><Relationship Id="rId122" Type="http://schemas.openxmlformats.org/officeDocument/2006/relationships/hyperlink" Target="https://simple.wikipedia.org/wiki/New_Mexico" TargetMode="External"/><Relationship Id="rId4" Type="http://schemas.openxmlformats.org/officeDocument/2006/relationships/hyperlink" Target="https://en.wikipedia.org/wiki/Arizona" TargetMode="External"/><Relationship Id="rId9" Type="http://schemas.openxmlformats.org/officeDocument/2006/relationships/hyperlink" Target="https://en.wikipedia.org/wiki/Delaware" TargetMode="External"/><Relationship Id="rId13" Type="http://schemas.openxmlformats.org/officeDocument/2006/relationships/hyperlink" Target="https://en.wikipedia.org/wiki/Guam" TargetMode="External"/><Relationship Id="rId18" Type="http://schemas.openxmlformats.org/officeDocument/2006/relationships/hyperlink" Target="https://en.wikipedia.org/wiki/Iowa" TargetMode="External"/><Relationship Id="rId39" Type="http://schemas.openxmlformats.org/officeDocument/2006/relationships/hyperlink" Target="https://en.wikipedia.org/wiki/Ohio" TargetMode="External"/><Relationship Id="rId109" Type="http://schemas.openxmlformats.org/officeDocument/2006/relationships/hyperlink" Target="https://simple.wikipedia.org/wiki/Oklahoma" TargetMode="External"/><Relationship Id="rId34" Type="http://schemas.openxmlformats.org/officeDocument/2006/relationships/hyperlink" Target="https://en.wikipedia.org/wiki/New_Mexico" TargetMode="External"/><Relationship Id="rId50" Type="http://schemas.openxmlformats.org/officeDocument/2006/relationships/hyperlink" Target="https://en.wikipedia.org/wiki/Utah" TargetMode="External"/><Relationship Id="rId55" Type="http://schemas.openxmlformats.org/officeDocument/2006/relationships/hyperlink" Target="https://en.wikipedia.org/wiki/Wisconsin" TargetMode="External"/><Relationship Id="rId76" Type="http://schemas.openxmlformats.org/officeDocument/2006/relationships/hyperlink" Target="https://simple.wikipedia.org/wiki/California" TargetMode="External"/><Relationship Id="rId97" Type="http://schemas.openxmlformats.org/officeDocument/2006/relationships/hyperlink" Target="https://simple.wikipedia.org/wiki/Alabama" TargetMode="External"/><Relationship Id="rId104" Type="http://schemas.openxmlformats.org/officeDocument/2006/relationships/hyperlink" Target="https://simple.wikipedia.org/wiki/Vermont" TargetMode="External"/><Relationship Id="rId120" Type="http://schemas.openxmlformats.org/officeDocument/2006/relationships/hyperlink" Target="https://simple.wikipedia.org/wiki/Nebraska" TargetMode="External"/><Relationship Id="rId125" Type="http://schemas.openxmlformats.org/officeDocument/2006/relationships/hyperlink" Target="https://simple.wikipedia.org/wiki/Montana" TargetMode="External"/><Relationship Id="rId7" Type="http://schemas.openxmlformats.org/officeDocument/2006/relationships/hyperlink" Target="https://en.wikipedia.org/wiki/Colorado" TargetMode="External"/><Relationship Id="rId71" Type="http://schemas.openxmlformats.org/officeDocument/2006/relationships/hyperlink" Target="https://simple.wikipedia.org/wiki/Florida" TargetMode="External"/><Relationship Id="rId92" Type="http://schemas.openxmlformats.org/officeDocument/2006/relationships/hyperlink" Target="https://simple.wikipedia.org/wiki/Louisiana" TargetMode="External"/><Relationship Id="rId2" Type="http://schemas.openxmlformats.org/officeDocument/2006/relationships/hyperlink" Target="https://en.wikipedia.org/wiki/Alaska" TargetMode="External"/><Relationship Id="rId29" Type="http://schemas.openxmlformats.org/officeDocument/2006/relationships/hyperlink" Target="https://en.wikipedia.org/wiki/Montana" TargetMode="External"/><Relationship Id="rId24" Type="http://schemas.openxmlformats.org/officeDocument/2006/relationships/hyperlink" Target="https://en.wikipedia.org/wiki/Massachusetts" TargetMode="External"/><Relationship Id="rId40" Type="http://schemas.openxmlformats.org/officeDocument/2006/relationships/hyperlink" Target="https://en.wikipedia.org/wiki/Oklahoma" TargetMode="External"/><Relationship Id="rId45" Type="http://schemas.openxmlformats.org/officeDocument/2006/relationships/hyperlink" Target="https://en.wikipedia.org/wiki/South_Carolina" TargetMode="External"/><Relationship Id="rId66" Type="http://schemas.openxmlformats.org/officeDocument/2006/relationships/hyperlink" Target="https://simple.wikipedia.org/wiki/American_Samoa" TargetMode="External"/><Relationship Id="rId87" Type="http://schemas.openxmlformats.org/officeDocument/2006/relationships/hyperlink" Target="https://simple.wikipedia.org/wiki/South_Carolina" TargetMode="External"/><Relationship Id="rId110" Type="http://schemas.openxmlformats.org/officeDocument/2006/relationships/hyperlink" Target="https://simple.wikipedia.org/wiki/Iowa" TargetMode="External"/><Relationship Id="rId115" Type="http://schemas.openxmlformats.org/officeDocument/2006/relationships/hyperlink" Target="https://simple.wikipedia.org/wiki/Oregon" TargetMode="External"/><Relationship Id="rId61" Type="http://schemas.openxmlformats.org/officeDocument/2006/relationships/hyperlink" Target="https://simple.wikipedia.org/wiki/Territories_of_the_United_States" TargetMode="External"/><Relationship Id="rId82" Type="http://schemas.openxmlformats.org/officeDocument/2006/relationships/hyperlink" Target="https://simple.wikipedia.org/wiki/North_Carolin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COVID19Tracking/covid-tracking-data/blob/master/data/states_current.csv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ASlavitt/status/1241583531488403457/photo/1" TargetMode="External"/><Relationship Id="rId2" Type="http://schemas.openxmlformats.org/officeDocument/2006/relationships/hyperlink" Target="https://web.stanford.edu/~chadj/CovidDeathData2.png" TargetMode="External"/><Relationship Id="rId1" Type="http://schemas.openxmlformats.org/officeDocument/2006/relationships/hyperlink" Target="https://twitter.com/PeteKlenow/status/1241544312933863424/photo/1" TargetMode="External"/><Relationship Id="rId6" Type="http://schemas.openxmlformats.org/officeDocument/2006/relationships/hyperlink" Target="https://www.nature.com/articles/s41591-020-0822-7" TargetMode="External"/><Relationship Id="rId5" Type="http://schemas.openxmlformats.org/officeDocument/2006/relationships/hyperlink" Target="https://twitter.com/LilPolkSalad/status/1241734018531540995/photo/1" TargetMode="External"/><Relationship Id="rId4" Type="http://schemas.openxmlformats.org/officeDocument/2006/relationships/hyperlink" Target="https://twitter.com/ASlavitt/status/1241577268532649985/phot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I7" sqref="I7"/>
    </sheetView>
  </sheetViews>
  <sheetFormatPr defaultRowHeight="14.5" x14ac:dyDescent="0.35"/>
  <cols>
    <col min="1" max="1" width="23.26953125" customWidth="1"/>
    <col min="2" max="2" width="12.81640625" bestFit="1" customWidth="1"/>
    <col min="3" max="3" width="10.26953125" bestFit="1" customWidth="1"/>
    <col min="4" max="4" width="11.81640625" bestFit="1" customWidth="1"/>
    <col min="5" max="5" width="28.26953125" bestFit="1" customWidth="1"/>
    <col min="6" max="6" width="14.7265625" bestFit="1" customWidth="1"/>
    <col min="7" max="7" width="11.7265625" bestFit="1" customWidth="1"/>
    <col min="9" max="9" width="24.453125" bestFit="1" customWidth="1"/>
    <col min="10" max="14" width="24.453125" customWidth="1"/>
    <col min="15" max="15" width="18.81640625" style="5" bestFit="1" customWidth="1"/>
  </cols>
  <sheetData>
    <row r="1" spans="1:16" s="16" customFormat="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tr">
        <f>policies!F1</f>
        <v>dates of school closed</v>
      </c>
      <c r="N1" s="16" t="s">
        <v>12</v>
      </c>
      <c r="O1" s="17" t="s">
        <v>13</v>
      </c>
      <c r="P1" s="16" t="s">
        <v>14</v>
      </c>
    </row>
    <row r="2" spans="1:16" x14ac:dyDescent="0.35">
      <c r="A2" t="s">
        <v>15</v>
      </c>
      <c r="B2">
        <v>138</v>
      </c>
      <c r="C2">
        <v>13</v>
      </c>
      <c r="G2">
        <v>138</v>
      </c>
      <c r="H2" s="4">
        <v>43911</v>
      </c>
      <c r="I2" s="15">
        <v>43902</v>
      </c>
      <c r="L2" s="18">
        <f>VLOOKUP(A2,policies!$A$2:$C$57,2,FALSE)</f>
        <v>43903</v>
      </c>
      <c r="M2" s="19">
        <f>VLOOKUP(A2,'school data'!$A$2:$D$49,4,FALSE)</f>
        <v>43906</v>
      </c>
      <c r="N2" s="18" t="str">
        <f>VLOOKUP(A2,policies!$A$2:$C$57,3,FALSE)</f>
        <v>No</v>
      </c>
      <c r="O2" s="5">
        <f>VLOOKUP(A2,'population size'!$B$2:$D$57,2,FALSE)</f>
        <v>4903185</v>
      </c>
      <c r="P2">
        <f>VLOOKUP(A2,'population size'!$H$2:$I$72,2,FALSE)</f>
        <v>95.4</v>
      </c>
    </row>
    <row r="3" spans="1:16" x14ac:dyDescent="0.35">
      <c r="A3" t="s">
        <v>16</v>
      </c>
      <c r="B3">
        <v>21</v>
      </c>
      <c r="C3">
        <v>7</v>
      </c>
      <c r="G3">
        <v>21</v>
      </c>
      <c r="H3" s="4">
        <v>43911</v>
      </c>
      <c r="I3" s="4">
        <v>43902</v>
      </c>
      <c r="L3" s="18">
        <f>VLOOKUP(A3,policies!$A$2:$C$57,2,FALSE)</f>
        <v>43901</v>
      </c>
      <c r="M3" s="19">
        <f>VLOOKUP(A3,'school data'!$A$2:$D$49,4,FALSE)</f>
        <v>43909</v>
      </c>
      <c r="N3" s="18" t="str">
        <f>VLOOKUP(A3,policies!$A$2:$C$57,3,FALSE)</f>
        <v>No</v>
      </c>
      <c r="O3" s="5">
        <f>VLOOKUP(A3,'population size'!$B$2:$D$57,2,FALSE)</f>
        <v>731545</v>
      </c>
      <c r="P3">
        <f>VLOOKUP(A3,'population size'!$H$2:$I$72,2,FALSE)</f>
        <v>1.3</v>
      </c>
    </row>
    <row r="4" spans="1:16" x14ac:dyDescent="0.35">
      <c r="A4" t="s">
        <v>17</v>
      </c>
      <c r="B4">
        <v>104</v>
      </c>
      <c r="D4">
        <v>1</v>
      </c>
      <c r="F4">
        <v>1</v>
      </c>
      <c r="G4">
        <v>102</v>
      </c>
      <c r="H4" s="4">
        <v>43911</v>
      </c>
      <c r="I4" s="4">
        <v>43857</v>
      </c>
      <c r="J4" s="15">
        <v>43910</v>
      </c>
      <c r="K4" s="15"/>
      <c r="L4" s="18">
        <f>VLOOKUP(A4,policies!$A$2:$C$57,2,FALSE)</f>
        <v>43901</v>
      </c>
      <c r="M4" s="19">
        <f>VLOOKUP(A4,'school data'!$A$2:$D$49,4,FALSE)</f>
        <v>43906</v>
      </c>
      <c r="N4" s="18" t="str">
        <f>VLOOKUP(A4,policies!$A$2:$C$57,3,FALSE)</f>
        <v>No</v>
      </c>
      <c r="O4" s="5">
        <f>VLOOKUP(A4,'population size'!$B$2:$D$57,2,FALSE)</f>
        <v>7278717</v>
      </c>
      <c r="P4">
        <f>VLOOKUP(A4,'population size'!$H$2:$I$72,2,FALSE)</f>
        <v>58.3</v>
      </c>
    </row>
    <row r="5" spans="1:16" x14ac:dyDescent="0.35">
      <c r="A5" t="s">
        <v>18</v>
      </c>
      <c r="B5">
        <v>122</v>
      </c>
      <c r="C5">
        <v>4</v>
      </c>
      <c r="G5">
        <v>122</v>
      </c>
      <c r="H5" s="4">
        <v>43911</v>
      </c>
      <c r="I5" s="4">
        <v>43901</v>
      </c>
      <c r="L5" s="18">
        <f>VLOOKUP(A5,policies!$A$2:$C$57,2,FALSE)</f>
        <v>43901</v>
      </c>
      <c r="M5" s="19">
        <f>VLOOKUP(A5,'school data'!$A$2:$D$49,4,FALSE)</f>
        <v>43907</v>
      </c>
      <c r="N5" s="18" t="str">
        <f>VLOOKUP(A5,policies!$A$2:$C$57,3,FALSE)</f>
        <v>No</v>
      </c>
      <c r="O5" s="5">
        <f>VLOOKUP(A5,'population size'!$B$2:$D$57,2,FALSE)</f>
        <v>3017825</v>
      </c>
      <c r="P5">
        <f>VLOOKUP(A5,'population size'!$H$2:$I$72,2,FALSE)</f>
        <v>56.9</v>
      </c>
    </row>
    <row r="6" spans="1:16" x14ac:dyDescent="0.35">
      <c r="A6" t="s">
        <v>19</v>
      </c>
      <c r="B6">
        <v>1543</v>
      </c>
      <c r="C6">
        <v>152</v>
      </c>
      <c r="D6">
        <v>28</v>
      </c>
      <c r="E6">
        <v>4</v>
      </c>
      <c r="F6">
        <v>6</v>
      </c>
      <c r="G6">
        <v>1509</v>
      </c>
      <c r="H6" s="4">
        <v>43911</v>
      </c>
      <c r="I6" s="4">
        <v>43861</v>
      </c>
      <c r="J6" s="4">
        <v>43894</v>
      </c>
      <c r="K6" s="4"/>
      <c r="L6" s="18">
        <f>VLOOKUP(A6,policies!$A$2:$C$57,2,FALSE)</f>
        <v>43894</v>
      </c>
      <c r="M6" s="19">
        <f>VLOOKUP(A6,'school data'!$A$2:$D$49,4,FALSE)</f>
        <v>43909</v>
      </c>
      <c r="N6" s="18">
        <f>VLOOKUP(A6,policies!$A$2:$C$57,3,FALSE)</f>
        <v>43909</v>
      </c>
      <c r="O6" s="5">
        <f>VLOOKUP(A6,'population size'!$B$2:$D$57,2,FALSE)</f>
        <v>39512223</v>
      </c>
      <c r="P6">
        <f>VLOOKUP(A6,'population size'!$H$2:$I$72,2,FALSE)</f>
        <v>246.1</v>
      </c>
    </row>
    <row r="7" spans="1:16" x14ac:dyDescent="0.35">
      <c r="A7" t="s">
        <v>20</v>
      </c>
      <c r="B7">
        <v>476</v>
      </c>
      <c r="D7">
        <v>6</v>
      </c>
      <c r="E7">
        <v>1</v>
      </c>
      <c r="G7">
        <v>470</v>
      </c>
      <c r="H7" s="4">
        <v>43911</v>
      </c>
      <c r="I7" s="4">
        <v>43895</v>
      </c>
      <c r="J7" s="4">
        <v>43909</v>
      </c>
      <c r="K7" s="4"/>
      <c r="L7" s="18">
        <f>VLOOKUP(A7,policies!$A$2:$C$57,2,FALSE)</f>
        <v>43900</v>
      </c>
      <c r="M7" s="19">
        <f>VLOOKUP(A7,'school data'!$A$2:$D$49,4,FALSE)</f>
        <v>43913</v>
      </c>
      <c r="N7" s="18" t="str">
        <f>VLOOKUP(A7,policies!$A$2:$C$57,3,FALSE)</f>
        <v>No</v>
      </c>
      <c r="O7" s="5">
        <f>VLOOKUP(A7,'population size'!$B$2:$D$57,2,FALSE)</f>
        <v>5758736</v>
      </c>
      <c r="P7">
        <f>VLOOKUP(A7,'population size'!$H$2:$I$72,2,FALSE)</f>
        <v>50.8</v>
      </c>
    </row>
    <row r="8" spans="1:16" x14ac:dyDescent="0.35">
      <c r="A8" t="s">
        <v>21</v>
      </c>
      <c r="B8">
        <v>223</v>
      </c>
      <c r="C8">
        <v>29</v>
      </c>
      <c r="D8">
        <v>5</v>
      </c>
      <c r="E8">
        <v>1</v>
      </c>
      <c r="G8">
        <v>218</v>
      </c>
      <c r="H8" s="4">
        <v>43911</v>
      </c>
      <c r="I8" s="4">
        <v>43898</v>
      </c>
      <c r="J8" s="4">
        <v>43908</v>
      </c>
      <c r="K8" s="3" t="s">
        <v>22</v>
      </c>
      <c r="L8" s="18">
        <f>VLOOKUP(A8,policies!$A$2:$C$57,2,FALSE)</f>
        <v>43900</v>
      </c>
      <c r="M8" s="19">
        <f>VLOOKUP(A8,'school data'!$A$2:$D$49,4,FALSE)</f>
        <v>43907</v>
      </c>
      <c r="N8" s="18">
        <f>VLOOKUP(A8,policies!$A$2:$C$57,3,FALSE)</f>
        <v>43913</v>
      </c>
      <c r="O8" s="5">
        <f>VLOOKUP(A8,'population size'!$B$2:$D$57,2,FALSE)</f>
        <v>3565287</v>
      </c>
      <c r="P8">
        <f>VLOOKUP(A8,'population size'!$H$2:$I$72,2,FALSE)</f>
        <v>742.6</v>
      </c>
    </row>
    <row r="9" spans="1:16" x14ac:dyDescent="0.35">
      <c r="A9" t="s">
        <v>23</v>
      </c>
      <c r="B9">
        <v>47</v>
      </c>
      <c r="C9">
        <v>7</v>
      </c>
      <c r="G9">
        <v>47</v>
      </c>
      <c r="H9" s="4">
        <v>43911</v>
      </c>
      <c r="I9" s="4">
        <v>43901</v>
      </c>
      <c r="K9" s="3" t="s">
        <v>24</v>
      </c>
      <c r="L9" s="18">
        <f>VLOOKUP(A9,policies!$A$2:$C$57,2,FALSE)</f>
        <v>43902</v>
      </c>
      <c r="M9" s="19">
        <f>VLOOKUP(A9,'school data'!$A$2:$D$49,4,FALSE)</f>
        <v>43906</v>
      </c>
      <c r="N9" s="18" t="str">
        <f>VLOOKUP(A9,policies!$A$2:$C$57,3,FALSE)</f>
        <v>No</v>
      </c>
      <c r="O9" s="5">
        <f>VLOOKUP(A9,'population size'!$B$2:$D$57,2,FALSE)</f>
        <v>973764</v>
      </c>
      <c r="P9">
        <f>VLOOKUP(A9,'population size'!$H$2:$I$72,2,FALSE)</f>
        <v>475.1</v>
      </c>
    </row>
    <row r="10" spans="1:16" x14ac:dyDescent="0.35">
      <c r="A10" s="12" t="s">
        <v>25</v>
      </c>
      <c r="B10">
        <v>696</v>
      </c>
      <c r="D10">
        <v>8</v>
      </c>
      <c r="G10">
        <v>49</v>
      </c>
      <c r="H10" s="4">
        <v>43911</v>
      </c>
      <c r="I10" s="4">
        <v>43862</v>
      </c>
      <c r="J10" s="4">
        <v>43894</v>
      </c>
      <c r="K10" s="3" t="s">
        <v>26</v>
      </c>
      <c r="L10" s="18" t="e">
        <f>VLOOKUP(A10,policies!$A$2:$C$57,2,FALSE)</f>
        <v>#N/A</v>
      </c>
      <c r="M10" s="19" t="e">
        <f>VLOOKUP(A10,'school data'!$A$2:$D$49,4,FALSE)</f>
        <v>#N/A</v>
      </c>
      <c r="N10" s="18" t="e">
        <f>VLOOKUP(A10,policies!$A$2:$C$57,3,FALSE)</f>
        <v>#N/A</v>
      </c>
      <c r="O10" s="5" t="e">
        <f>VLOOKUP(A10,'population size'!$B$2:$D$57,2,FALSE)</f>
        <v>#N/A</v>
      </c>
      <c r="P10" t="e">
        <f>VLOOKUP(A10,'population size'!$H$2:$I$72,2,FALSE)</f>
        <v>#N/A</v>
      </c>
    </row>
    <row r="11" spans="1:16" x14ac:dyDescent="0.35">
      <c r="A11" t="s">
        <v>27</v>
      </c>
      <c r="B11">
        <v>98</v>
      </c>
      <c r="C11">
        <v>21</v>
      </c>
      <c r="D11">
        <v>3</v>
      </c>
      <c r="G11">
        <v>95</v>
      </c>
      <c r="H11" s="4">
        <v>43911</v>
      </c>
      <c r="I11" s="4">
        <v>43901</v>
      </c>
      <c r="J11" s="4">
        <v>43910</v>
      </c>
      <c r="K11" s="4"/>
      <c r="L11" s="18">
        <f>VLOOKUP(A11,policies!$A$2:$C$57,2,FALSE)</f>
        <v>43891</v>
      </c>
      <c r="M11" s="19">
        <f>VLOOKUP(A11,'school data'!$A$2:$D$49,4,FALSE)</f>
        <v>43906</v>
      </c>
      <c r="N11" s="18" t="str">
        <f>VLOOKUP(A11,policies!$A$2:$C$57,3,FALSE)</f>
        <v>No</v>
      </c>
      <c r="O11" s="5">
        <f>VLOOKUP(A11,'population size'!$B$2:$D$57,2,FALSE)</f>
        <v>705749</v>
      </c>
      <c r="P11">
        <f>VLOOKUP(A11,'population size'!$H$2:$I$72,2,FALSE)</f>
        <v>10588.8</v>
      </c>
    </row>
    <row r="12" spans="1:16" x14ac:dyDescent="0.35">
      <c r="A12" t="s">
        <v>28</v>
      </c>
      <c r="B12">
        <v>830</v>
      </c>
      <c r="C12">
        <v>171</v>
      </c>
      <c r="D12">
        <v>13</v>
      </c>
      <c r="E12">
        <v>1</v>
      </c>
      <c r="G12">
        <v>817</v>
      </c>
      <c r="H12" s="4">
        <v>43911</v>
      </c>
      <c r="I12" s="4">
        <v>43891</v>
      </c>
      <c r="J12" s="4">
        <v>43895</v>
      </c>
      <c r="K12" s="3" t="s">
        <v>29</v>
      </c>
      <c r="L12" s="18">
        <f>VLOOKUP(A12,policies!$A$2:$C$57,2,FALSE)</f>
        <v>43904</v>
      </c>
      <c r="M12" s="19">
        <f>VLOOKUP(A12,'school data'!$A$2:$D$49,4,FALSE)</f>
        <v>43906</v>
      </c>
      <c r="N12" s="18">
        <f>VLOOKUP(A12,policies!$A$2:$C$57,3,FALSE)</f>
        <v>43913</v>
      </c>
      <c r="O12" s="5">
        <f>VLOOKUP(A12,'population size'!$B$2:$D$57,2,FALSE)</f>
        <v>21477737</v>
      </c>
      <c r="P12">
        <f>VLOOKUP(A12,'population size'!$H$2:$I$72,2,FALSE)</f>
        <v>364.6</v>
      </c>
    </row>
    <row r="13" spans="1:16" x14ac:dyDescent="0.35">
      <c r="A13" t="s">
        <v>30</v>
      </c>
      <c r="B13">
        <v>566</v>
      </c>
      <c r="C13">
        <v>11</v>
      </c>
      <c r="D13">
        <v>20</v>
      </c>
      <c r="E13">
        <v>6</v>
      </c>
      <c r="G13">
        <v>546</v>
      </c>
      <c r="H13" s="4">
        <v>43911</v>
      </c>
      <c r="I13" s="4">
        <v>43892</v>
      </c>
      <c r="J13" s="4">
        <v>43903</v>
      </c>
      <c r="K13" s="3" t="s">
        <v>31</v>
      </c>
      <c r="L13" s="18">
        <f>VLOOKUP(A13,policies!$A$2:$C$57,2,FALSE)</f>
        <v>43904</v>
      </c>
      <c r="M13" s="19">
        <f>VLOOKUP(A13,'school data'!$A$2:$D$49,4,FALSE)</f>
        <v>43908</v>
      </c>
      <c r="N13" s="18" t="str">
        <f>VLOOKUP(A13,policies!$A$2:$C$57,3,FALSE)</f>
        <v>No</v>
      </c>
      <c r="O13" s="5">
        <f>VLOOKUP(A13,'population size'!$B$2:$D$57,2,FALSE)</f>
        <v>10617423</v>
      </c>
      <c r="P13">
        <f>VLOOKUP(A13,'population size'!$H$2:$I$72,2,FALSE)</f>
        <v>173.7</v>
      </c>
    </row>
    <row r="14" spans="1:16" x14ac:dyDescent="0.35">
      <c r="A14" s="12" t="s">
        <v>32</v>
      </c>
      <c r="B14">
        <v>30</v>
      </c>
      <c r="C14">
        <v>7</v>
      </c>
      <c r="D14">
        <v>1</v>
      </c>
      <c r="G14">
        <v>29</v>
      </c>
      <c r="H14" s="4">
        <v>43911</v>
      </c>
      <c r="I14" s="4">
        <v>43892</v>
      </c>
      <c r="J14" s="4">
        <v>43894</v>
      </c>
      <c r="K14" s="3" t="s">
        <v>26</v>
      </c>
      <c r="L14" s="18" t="e">
        <f>VLOOKUP(A14,policies!$A$2:$C$57,2,FALSE)</f>
        <v>#N/A</v>
      </c>
      <c r="M14" s="19" t="e">
        <f>VLOOKUP(A14,'school data'!$A$2:$D$49,4,FALSE)</f>
        <v>#N/A</v>
      </c>
      <c r="N14" s="18" t="e">
        <f>VLOOKUP(A14,policies!$A$2:$C$57,3,FALSE)</f>
        <v>#N/A</v>
      </c>
      <c r="O14" s="5" t="e">
        <f>VLOOKUP(A14,'population size'!$B$2:$D$57,2,FALSE)</f>
        <v>#N/A</v>
      </c>
      <c r="P14" t="e">
        <f>VLOOKUP(A14,'population size'!$H$2:$I$72,2,FALSE)</f>
        <v>#N/A</v>
      </c>
    </row>
    <row r="15" spans="1:16" x14ac:dyDescent="0.35">
      <c r="A15" t="s">
        <v>33</v>
      </c>
      <c r="B15">
        <v>48</v>
      </c>
      <c r="G15">
        <v>48</v>
      </c>
      <c r="H15" s="4">
        <v>43911</v>
      </c>
      <c r="I15" s="4">
        <v>43896</v>
      </c>
      <c r="K15" s="3" t="s">
        <v>34</v>
      </c>
      <c r="L15" s="18">
        <f>VLOOKUP(A15,policies!$A$2:$C$57,2,FALSE)</f>
        <v>43903</v>
      </c>
      <c r="M15" s="19">
        <f>VLOOKUP(A15,'school data'!$A$2:$D$49,4,FALSE)</f>
        <v>43913</v>
      </c>
      <c r="N15" s="18" t="str">
        <f>VLOOKUP(A15,policies!$A$2:$C$57,3,FALSE)</f>
        <v>No</v>
      </c>
      <c r="O15" s="5">
        <f>VLOOKUP(A15,'population size'!$B$2:$D$57,2,FALSE)</f>
        <v>1415872</v>
      </c>
      <c r="P15">
        <f>VLOOKUP(A15,'population size'!$H$2:$I$72,2,FALSE)</f>
        <v>218.6</v>
      </c>
    </row>
    <row r="16" spans="1:16" x14ac:dyDescent="0.35">
      <c r="A16" t="s">
        <v>35</v>
      </c>
      <c r="B16">
        <v>42</v>
      </c>
      <c r="C16">
        <v>6</v>
      </c>
      <c r="G16">
        <v>42</v>
      </c>
      <c r="H16" s="4">
        <v>43911</v>
      </c>
      <c r="I16" s="4">
        <v>43903</v>
      </c>
      <c r="K16" t="s">
        <v>36</v>
      </c>
      <c r="L16" s="18">
        <f>VLOOKUP(A16,policies!$A$2:$C$57,2,FALSE)</f>
        <v>43899</v>
      </c>
      <c r="M16" s="19" t="e">
        <f>VLOOKUP(A16,'school data'!$A$2:$D$49,4,FALSE)</f>
        <v>#N/A</v>
      </c>
      <c r="N16" s="18">
        <f>VLOOKUP(A16,policies!$A$2:$C$57,3,FALSE)</f>
        <v>43910</v>
      </c>
      <c r="O16" s="5">
        <f>VLOOKUP(A16,'population size'!$B$2:$D$57,2,FALSE)</f>
        <v>1787147</v>
      </c>
      <c r="P16">
        <f>VLOOKUP(A16,'population size'!$H$2:$I$72,2,FALSE)</f>
        <v>19.5</v>
      </c>
    </row>
    <row r="17" spans="1:16" x14ac:dyDescent="0.35">
      <c r="A17" t="s">
        <v>37</v>
      </c>
      <c r="B17">
        <v>753</v>
      </c>
      <c r="D17">
        <v>6</v>
      </c>
      <c r="F17">
        <v>2</v>
      </c>
      <c r="G17">
        <v>745</v>
      </c>
      <c r="H17" s="4">
        <v>43911</v>
      </c>
      <c r="I17" s="4">
        <v>43854</v>
      </c>
      <c r="J17" s="4">
        <v>43907</v>
      </c>
      <c r="K17" s="3" t="s">
        <v>38</v>
      </c>
      <c r="L17" s="18">
        <f>VLOOKUP(A17,policies!$A$2:$C$57,2,FALSE)</f>
        <v>43896</v>
      </c>
      <c r="M17" s="19">
        <f>VLOOKUP(A17,'school data'!$A$2:$D$49,4,FALSE)</f>
        <v>43907</v>
      </c>
      <c r="N17" s="18">
        <f>VLOOKUP(A17,policies!$A$2:$C$57,3,FALSE)</f>
        <v>43911</v>
      </c>
      <c r="O17" s="5">
        <f>VLOOKUP(A17,'population size'!$B$2:$D$57,2,FALSE)</f>
        <v>12671821</v>
      </c>
      <c r="P17">
        <f>VLOOKUP(A17,'population size'!$H$2:$I$72,2,FALSE)</f>
        <v>232</v>
      </c>
    </row>
    <row r="18" spans="1:16" x14ac:dyDescent="0.35">
      <c r="A18" t="s">
        <v>39</v>
      </c>
      <c r="B18">
        <v>201</v>
      </c>
      <c r="C18">
        <v>72</v>
      </c>
      <c r="D18">
        <v>4</v>
      </c>
      <c r="E18">
        <v>1</v>
      </c>
      <c r="G18">
        <v>197</v>
      </c>
      <c r="H18" s="4">
        <v>43911</v>
      </c>
      <c r="I18" s="4">
        <v>43896</v>
      </c>
      <c r="J18" s="4">
        <v>43907</v>
      </c>
      <c r="K18" s="3" t="s">
        <v>40</v>
      </c>
      <c r="L18" s="18">
        <f>VLOOKUP(A18,policies!$A$2:$C$57,2,FALSE)</f>
        <v>43899</v>
      </c>
      <c r="M18" s="19">
        <f>VLOOKUP(A18,'school data'!$A$2:$D$49,4,FALSE)</f>
        <v>43909</v>
      </c>
      <c r="N18" s="18" t="str">
        <f>VLOOKUP(A18,policies!$A$2:$C$57,3,FALSE)</f>
        <v>No</v>
      </c>
      <c r="O18" s="5">
        <f>VLOOKUP(A18,'population size'!$B$2:$D$57,2,FALSE)</f>
        <v>6732219</v>
      </c>
      <c r="P18">
        <f>VLOOKUP(A18,'population size'!$H$2:$I$72,2,FALSE)</f>
        <v>183.4</v>
      </c>
    </row>
    <row r="19" spans="1:16" x14ac:dyDescent="0.35">
      <c r="A19" t="s">
        <v>41</v>
      </c>
      <c r="B19">
        <v>70</v>
      </c>
      <c r="C19">
        <v>2</v>
      </c>
      <c r="G19">
        <v>70</v>
      </c>
      <c r="H19" s="4">
        <v>43911</v>
      </c>
      <c r="I19" s="4">
        <v>43898</v>
      </c>
      <c r="L19" s="18">
        <f>VLOOKUP(A19,policies!$A$2:$C$57,2,FALSE)</f>
        <v>43899</v>
      </c>
      <c r="M19" s="19" t="e">
        <f>VLOOKUP(A19,'school data'!$A$2:$D$49,4,FALSE)</f>
        <v>#N/A</v>
      </c>
      <c r="N19" s="18" t="str">
        <f>VLOOKUP(A19,policies!$A$2:$C$57,3,FALSE)</f>
        <v>No</v>
      </c>
      <c r="O19" s="5">
        <f>VLOOKUP(A19,'population size'!$B$2:$D$57,2,FALSE)</f>
        <v>3155070</v>
      </c>
      <c r="P19">
        <f>VLOOKUP(A19,'population size'!$H$2:$I$72,2,FALSE)</f>
        <v>55.3</v>
      </c>
    </row>
    <row r="20" spans="1:16" x14ac:dyDescent="0.35">
      <c r="A20" t="s">
        <v>42</v>
      </c>
      <c r="B20">
        <v>58</v>
      </c>
      <c r="C20">
        <v>1</v>
      </c>
      <c r="D20">
        <v>2</v>
      </c>
      <c r="E20">
        <v>1</v>
      </c>
      <c r="G20">
        <v>56</v>
      </c>
      <c r="H20" s="4">
        <v>43911</v>
      </c>
      <c r="I20" s="4">
        <v>43897</v>
      </c>
      <c r="J20" s="4">
        <v>43902</v>
      </c>
      <c r="L20" s="18">
        <f>VLOOKUP(A20,policies!$A$2:$C$57,2,FALSE)</f>
        <v>43896</v>
      </c>
      <c r="M20" s="19">
        <f>VLOOKUP(A20,'school data'!$A$2:$D$49,4,FALSE)</f>
        <v>43908</v>
      </c>
      <c r="N20" s="18" t="str">
        <f>VLOOKUP(A20,policies!$A$2:$C$57,3,FALSE)</f>
        <v>No</v>
      </c>
      <c r="O20" s="5">
        <f>VLOOKUP(A20,'population size'!$B$2:$D$57,2,FALSE)</f>
        <v>2913314</v>
      </c>
      <c r="P20">
        <f>VLOOKUP(A20,'population size'!$H$2:$I$72,2,FALSE)</f>
        <v>35.4</v>
      </c>
    </row>
    <row r="21" spans="1:16" x14ac:dyDescent="0.35">
      <c r="A21" t="s">
        <v>43</v>
      </c>
      <c r="B21">
        <v>99</v>
      </c>
      <c r="C21">
        <v>35</v>
      </c>
      <c r="D21">
        <v>3</v>
      </c>
      <c r="E21">
        <v>1</v>
      </c>
      <c r="F21">
        <v>2</v>
      </c>
      <c r="G21">
        <v>94</v>
      </c>
      <c r="H21" s="4">
        <v>43911</v>
      </c>
      <c r="I21" s="4">
        <v>43896</v>
      </c>
      <c r="J21" s="4"/>
      <c r="K21" s="4"/>
      <c r="L21" s="18">
        <f>VLOOKUP(A21,policies!$A$2:$C$57,2,FALSE)</f>
        <v>43901</v>
      </c>
      <c r="M21" s="19">
        <f>VLOOKUP(A21,'school data'!$A$2:$D$49,4,FALSE)</f>
        <v>43906</v>
      </c>
      <c r="N21" s="18" t="str">
        <f>VLOOKUP(A21,policies!$A$2:$C$57,3,FALSE)</f>
        <v>No</v>
      </c>
      <c r="O21" s="5">
        <f>VLOOKUP(A21,'population size'!$B$2:$D$57,2,FALSE)</f>
        <v>4467673</v>
      </c>
      <c r="P21">
        <f>VLOOKUP(A21,'population size'!$H$2:$I$72,2,FALSE)</f>
        <v>111.3</v>
      </c>
    </row>
    <row r="22" spans="1:16" x14ac:dyDescent="0.35">
      <c r="A22" t="s">
        <v>44</v>
      </c>
      <c r="B22">
        <v>837</v>
      </c>
      <c r="C22">
        <v>252</v>
      </c>
      <c r="D22">
        <v>20</v>
      </c>
      <c r="E22">
        <v>4</v>
      </c>
      <c r="G22">
        <v>817</v>
      </c>
      <c r="H22" s="4">
        <v>43911</v>
      </c>
      <c r="I22" s="4">
        <v>43899</v>
      </c>
      <c r="J22" s="4">
        <v>43907</v>
      </c>
      <c r="K22" s="3" t="s">
        <v>45</v>
      </c>
      <c r="L22" s="18">
        <f>VLOOKUP(A22,policies!$A$2:$C$57,2,FALSE)</f>
        <v>43905</v>
      </c>
      <c r="M22" s="19">
        <f>VLOOKUP(A22,'school data'!$A$2:$D$49,4,FALSE)</f>
        <v>43906</v>
      </c>
      <c r="N22" s="18">
        <f>VLOOKUP(A22,policies!$A$2:$C$57,3,FALSE)</f>
        <v>43913</v>
      </c>
      <c r="O22" s="5">
        <f>VLOOKUP(A22,'population size'!$B$2:$D$57,2,FALSE)</f>
        <v>4648794</v>
      </c>
      <c r="P22">
        <f>VLOOKUP(A22,'population size'!$H$2:$I$72,2,FALSE)</f>
        <v>107.1</v>
      </c>
    </row>
    <row r="23" spans="1:16" x14ac:dyDescent="0.35">
      <c r="A23" t="s">
        <v>46</v>
      </c>
      <c r="B23">
        <v>70</v>
      </c>
      <c r="G23">
        <v>70</v>
      </c>
      <c r="H23" s="4">
        <v>43911</v>
      </c>
      <c r="I23" s="4">
        <v>43902</v>
      </c>
      <c r="L23" s="18">
        <f>VLOOKUP(A23,policies!$A$2:$C$57,2,FALSE)</f>
        <v>43895</v>
      </c>
      <c r="M23" s="19" t="e">
        <f>VLOOKUP(A23,'school data'!$A$2:$D$49,4,FALSE)</f>
        <v>#N/A</v>
      </c>
      <c r="N23" s="18" t="str">
        <f>VLOOKUP(A23,policies!$A$2:$C$57,3,FALSE)</f>
        <v>No</v>
      </c>
      <c r="O23" s="5">
        <f>VLOOKUP(A23,'population size'!$B$2:$D$57,2,FALSE)</f>
        <v>1344212</v>
      </c>
      <c r="P23">
        <f>VLOOKUP(A23,'population size'!$H$2:$I$72,2,FALSE)</f>
        <v>43.1</v>
      </c>
    </row>
    <row r="24" spans="1:16" x14ac:dyDescent="0.35">
      <c r="A24" t="s">
        <v>47</v>
      </c>
      <c r="B24">
        <v>244</v>
      </c>
      <c r="C24">
        <v>54</v>
      </c>
      <c r="D24">
        <v>3</v>
      </c>
      <c r="E24">
        <v>1</v>
      </c>
      <c r="F24">
        <v>4</v>
      </c>
      <c r="G24">
        <v>237</v>
      </c>
      <c r="H24" s="4">
        <v>43911</v>
      </c>
      <c r="I24" s="4">
        <v>43895</v>
      </c>
      <c r="J24" s="4">
        <v>43908</v>
      </c>
      <c r="K24" s="4"/>
      <c r="L24" s="18">
        <f>VLOOKUP(A24,policies!$A$2:$C$57,2,FALSE)</f>
        <v>43900</v>
      </c>
      <c r="M24" s="19">
        <f>VLOOKUP(A24,'school data'!$A$2:$D$49,4,FALSE)</f>
        <v>43906</v>
      </c>
      <c r="N24" s="18" t="str">
        <f>VLOOKUP(A24,policies!$A$2:$C$57,3,FALSE)</f>
        <v>No</v>
      </c>
      <c r="O24" s="5">
        <f>VLOOKUP(A24,'population size'!$B$2:$D$57,2,FALSE)</f>
        <v>6045680</v>
      </c>
      <c r="P24">
        <f>VLOOKUP(A24,'population size'!$H$2:$I$72,2,FALSE)</f>
        <v>610.79999999999995</v>
      </c>
    </row>
    <row r="25" spans="1:16" x14ac:dyDescent="0.35">
      <c r="A25" t="s">
        <v>48</v>
      </c>
      <c r="B25">
        <v>529</v>
      </c>
      <c r="C25">
        <v>4</v>
      </c>
      <c r="D25">
        <v>2</v>
      </c>
      <c r="E25">
        <v>1</v>
      </c>
      <c r="F25">
        <v>1</v>
      </c>
      <c r="G25">
        <v>526</v>
      </c>
      <c r="H25" s="4">
        <v>43911</v>
      </c>
      <c r="I25" s="4">
        <v>43862</v>
      </c>
      <c r="J25" s="4">
        <v>43910</v>
      </c>
      <c r="L25" s="18">
        <f>VLOOKUP(A25,policies!$A$2:$C$57,2,FALSE)</f>
        <v>43901</v>
      </c>
      <c r="M25" s="19">
        <f>VLOOKUP(A25,'school data'!$A$2:$D$49,4,FALSE)</f>
        <v>43907</v>
      </c>
      <c r="N25" s="18" t="str">
        <f>VLOOKUP(A25,policies!$A$2:$C$57,3,FALSE)</f>
        <v>No</v>
      </c>
      <c r="O25" s="5">
        <f>VLOOKUP(A25,'population size'!$B$2:$D$57,2,FALSE)</f>
        <v>6949503</v>
      </c>
      <c r="P25">
        <f>VLOOKUP(A25,'population size'!$H$2:$I$72,2,FALSE)</f>
        <v>858</v>
      </c>
    </row>
    <row r="26" spans="1:16" x14ac:dyDescent="0.35">
      <c r="A26" t="s">
        <v>49</v>
      </c>
      <c r="B26" s="20">
        <v>1035</v>
      </c>
      <c r="C26">
        <v>22</v>
      </c>
      <c r="D26">
        <v>8</v>
      </c>
      <c r="E26">
        <v>3</v>
      </c>
      <c r="G26">
        <v>801</v>
      </c>
      <c r="H26" s="4">
        <v>43911</v>
      </c>
      <c r="I26" s="4">
        <v>43900</v>
      </c>
      <c r="J26" s="4">
        <v>43912</v>
      </c>
      <c r="K26" s="3" t="s">
        <v>50</v>
      </c>
      <c r="L26" s="18">
        <f>VLOOKUP(A26,policies!$A$2:$C$57,2,FALSE)</f>
        <v>43903</v>
      </c>
      <c r="M26" s="19">
        <f>VLOOKUP(A26,'school data'!$A$2:$D$49,4,FALSE)</f>
        <v>43906</v>
      </c>
      <c r="N26" s="18" t="str">
        <f>VLOOKUP(A26,policies!$A$2:$C$57,3,FALSE)</f>
        <v>No</v>
      </c>
      <c r="O26" s="5">
        <f>VLOOKUP(A26,'population size'!$B$2:$D$57,2,FALSE)</f>
        <v>9986857</v>
      </c>
      <c r="P26">
        <f>VLOOKUP(A26,'population size'!$H$2:$I$72,2,FALSE)</f>
        <v>175</v>
      </c>
    </row>
    <row r="27" spans="1:16" x14ac:dyDescent="0.35">
      <c r="A27" t="s">
        <v>51</v>
      </c>
      <c r="B27">
        <v>146</v>
      </c>
      <c r="C27">
        <v>8</v>
      </c>
      <c r="D27">
        <v>1</v>
      </c>
      <c r="F27">
        <v>24</v>
      </c>
      <c r="G27">
        <v>121</v>
      </c>
      <c r="H27" s="4">
        <v>43911</v>
      </c>
      <c r="I27" s="4">
        <v>43896</v>
      </c>
      <c r="J27" s="4">
        <v>43905</v>
      </c>
      <c r="K27" s="3" t="s">
        <v>52</v>
      </c>
      <c r="L27" s="18">
        <f>VLOOKUP(A27,policies!$A$2:$C$57,2,FALSE)</f>
        <v>43894</v>
      </c>
      <c r="M27" s="19">
        <f>VLOOKUP(A27,'school data'!$A$2:$D$49,4,FALSE)</f>
        <v>43908</v>
      </c>
      <c r="N27" s="18" t="str">
        <f>VLOOKUP(A27,policies!$A$2:$C$57,3,FALSE)</f>
        <v>No</v>
      </c>
      <c r="O27" s="5">
        <f>VLOOKUP(A27,'population size'!$B$2:$D$57,2,FALSE)</f>
        <v>5639632</v>
      </c>
      <c r="P27">
        <f>VLOOKUP(A27,'population size'!$H$2:$I$72,2,FALSE)</f>
        <v>68.099999999999994</v>
      </c>
    </row>
    <row r="28" spans="1:16" x14ac:dyDescent="0.35">
      <c r="A28" t="s">
        <v>53</v>
      </c>
      <c r="B28">
        <v>207</v>
      </c>
      <c r="C28">
        <v>66</v>
      </c>
      <c r="D28">
        <v>1</v>
      </c>
      <c r="G28">
        <v>206</v>
      </c>
      <c r="H28" s="4">
        <v>43911</v>
      </c>
      <c r="I28" s="4">
        <v>43902</v>
      </c>
      <c r="J28" s="15">
        <v>43909</v>
      </c>
      <c r="L28" s="18">
        <f>VLOOKUP(A28,policies!$A$2:$C$57,2,FALSE)</f>
        <v>43903</v>
      </c>
      <c r="M28" s="19">
        <f>VLOOKUP(A28,'school data'!$A$2:$D$49,4,FALSE)</f>
        <v>43910</v>
      </c>
      <c r="N28" s="18" t="str">
        <f>VLOOKUP(A28,policies!$A$2:$C$57,3,FALSE)</f>
        <v>No</v>
      </c>
      <c r="O28" s="5">
        <f>VLOOKUP(A28,'population size'!$B$2:$D$57,2,FALSE)</f>
        <v>2976149</v>
      </c>
      <c r="P28">
        <f>VLOOKUP(A28,'population size'!$H$2:$I$72,2,FALSE)</f>
        <v>63.7</v>
      </c>
    </row>
    <row r="29" spans="1:16" x14ac:dyDescent="0.35">
      <c r="A29" t="s">
        <v>54</v>
      </c>
      <c r="B29">
        <v>86</v>
      </c>
      <c r="C29">
        <v>12</v>
      </c>
      <c r="D29">
        <v>3</v>
      </c>
      <c r="G29">
        <v>83</v>
      </c>
      <c r="H29" s="4">
        <v>43911</v>
      </c>
      <c r="I29" s="4">
        <v>43907</v>
      </c>
      <c r="J29" s="4">
        <v>43910</v>
      </c>
      <c r="L29" s="18">
        <f>VLOOKUP(A29,policies!$A$2:$C$57,2,FALSE)</f>
        <v>43902</v>
      </c>
      <c r="M29" s="19">
        <f>VLOOKUP(A29,'school data'!$A$2:$D$49,4,FALSE)</f>
        <v>43909</v>
      </c>
      <c r="N29" s="18" t="str">
        <f>VLOOKUP(A29,policies!$A$2:$C$57,3,FALSE)</f>
        <v>No</v>
      </c>
      <c r="O29" s="5">
        <f>VLOOKUP(A29,'population size'!$B$2:$D$57,2,FALSE)</f>
        <v>6137428</v>
      </c>
      <c r="P29">
        <f>VLOOKUP(A29,'population size'!$H$2:$I$72,2,FALSE)</f>
        <v>87.9</v>
      </c>
    </row>
    <row r="30" spans="1:16" x14ac:dyDescent="0.35">
      <c r="A30" t="s">
        <v>55</v>
      </c>
      <c r="B30">
        <v>31</v>
      </c>
      <c r="C30">
        <v>4</v>
      </c>
      <c r="G30">
        <v>31</v>
      </c>
      <c r="H30" s="4">
        <v>43911</v>
      </c>
      <c r="I30" s="4">
        <v>43901</v>
      </c>
      <c r="K30" s="3" t="s">
        <v>56</v>
      </c>
      <c r="L30" s="18">
        <f>VLOOKUP(A30,policies!$A$2:$C$57,2,FALSE)</f>
        <v>43903</v>
      </c>
      <c r="M30" s="19">
        <f>VLOOKUP(A30,'school data'!$A$2:$D$49,4,FALSE)</f>
        <v>43906</v>
      </c>
      <c r="N30" s="18" t="str">
        <f>VLOOKUP(A30,policies!$A$2:$C$57,3,FALSE)</f>
        <v>No</v>
      </c>
      <c r="O30" s="5">
        <f>VLOOKUP(A30,'population size'!$B$2:$D$57,2,FALSE)</f>
        <v>1068778</v>
      </c>
      <c r="P30">
        <f>VLOOKUP(A30,'population size'!$H$2:$I$72,2,FALSE)</f>
        <v>7</v>
      </c>
    </row>
    <row r="31" spans="1:16" x14ac:dyDescent="0.35">
      <c r="A31" t="s">
        <v>57</v>
      </c>
      <c r="B31">
        <v>51</v>
      </c>
      <c r="C31">
        <v>13</v>
      </c>
      <c r="G31">
        <v>51</v>
      </c>
      <c r="H31" s="4">
        <v>43911</v>
      </c>
      <c r="I31" s="4">
        <v>43896</v>
      </c>
      <c r="J31" s="4"/>
      <c r="L31" s="18">
        <f>VLOOKUP(A31,policies!$A$2:$C$57,2,FALSE)</f>
        <v>43902</v>
      </c>
      <c r="M31" s="19" t="e">
        <f>VLOOKUP(A31,'school data'!$A$2:$D$49,4,FALSE)</f>
        <v>#N/A</v>
      </c>
      <c r="N31" s="18" t="str">
        <f>VLOOKUP(A31,policies!$A$2:$C$57,3,FALSE)</f>
        <v>No</v>
      </c>
      <c r="O31" s="5">
        <f>VLOOKUP(A31,'population size'!$B$2:$D$57,2,FALSE)</f>
        <v>1934408</v>
      </c>
      <c r="P31">
        <f>VLOOKUP(A31,'population size'!$H$2:$I$72,2,FALSE)</f>
        <v>24.3</v>
      </c>
    </row>
    <row r="32" spans="1:16" x14ac:dyDescent="0.35">
      <c r="A32" t="s">
        <v>58</v>
      </c>
      <c r="B32">
        <v>157</v>
      </c>
      <c r="D32">
        <v>2</v>
      </c>
      <c r="G32">
        <v>155</v>
      </c>
      <c r="H32" s="4">
        <v>43911</v>
      </c>
      <c r="I32" s="4">
        <v>43895</v>
      </c>
      <c r="J32" s="4">
        <v>43906</v>
      </c>
      <c r="K32" s="3" t="s">
        <v>59</v>
      </c>
      <c r="L32" s="18">
        <f>VLOOKUP(A32,policies!$A$2:$C$57,2,FALSE)</f>
        <v>43903</v>
      </c>
      <c r="M32" s="19">
        <f>VLOOKUP(A32,'school data'!$A$2:$D$49,4,FALSE)</f>
        <v>43906</v>
      </c>
      <c r="N32" s="18" t="str">
        <f>VLOOKUP(A32,policies!$A$2:$C$57,3,FALSE)</f>
        <v>No</v>
      </c>
      <c r="O32" s="5">
        <f>VLOOKUP(A32,'population size'!$B$2:$D$57,2,FALSE)</f>
        <v>3080156</v>
      </c>
      <c r="P32">
        <f>VLOOKUP(A32,'population size'!$H$2:$I$72,2,FALSE)</f>
        <v>25.4</v>
      </c>
    </row>
    <row r="33" spans="1:16" x14ac:dyDescent="0.35">
      <c r="A33" t="s">
        <v>60</v>
      </c>
      <c r="B33">
        <v>65</v>
      </c>
      <c r="G33">
        <v>65</v>
      </c>
      <c r="H33" s="4">
        <v>43911</v>
      </c>
      <c r="I33" s="4"/>
      <c r="J33" s="4"/>
      <c r="K33" s="3" t="s">
        <v>61</v>
      </c>
      <c r="L33" s="18">
        <f>VLOOKUP(A33,policies!$A$2:$C$57,2,FALSE)</f>
        <v>43899</v>
      </c>
      <c r="M33" s="19">
        <f>VLOOKUP(A33,'school data'!$A$2:$D$49,4,FALSE)</f>
        <v>43906</v>
      </c>
      <c r="N33" s="18">
        <f>VLOOKUP(A33,policies!$A$2:$C$57,3,FALSE)</f>
        <v>43910</v>
      </c>
      <c r="O33" s="5">
        <f>VLOOKUP(A33,'population size'!$B$2:$D$57,2,FALSE)</f>
        <v>1359711</v>
      </c>
      <c r="P33">
        <f>VLOOKUP(A33,'population size'!$H$2:$I$72,2,FALSE)</f>
        <v>147.80000000000001</v>
      </c>
    </row>
    <row r="34" spans="1:16" x14ac:dyDescent="0.35">
      <c r="A34" t="s">
        <v>62</v>
      </c>
      <c r="B34">
        <v>1327</v>
      </c>
      <c r="D34">
        <v>16</v>
      </c>
      <c r="G34">
        <v>1311</v>
      </c>
      <c r="H34" s="4">
        <v>43911</v>
      </c>
      <c r="I34" s="4">
        <v>43894</v>
      </c>
      <c r="J34" s="4">
        <v>43909</v>
      </c>
      <c r="L34" s="18">
        <f>VLOOKUP(A34,policies!$A$2:$C$57,2,FALSE)</f>
        <v>43901</v>
      </c>
      <c r="M34" s="19">
        <f>VLOOKUP(A34,'school data'!$A$2:$D$49,4,FALSE)</f>
        <v>43908</v>
      </c>
      <c r="N34" s="18">
        <f>VLOOKUP(A34,policies!$A$2:$C$57,3,FALSE)</f>
        <v>43911</v>
      </c>
      <c r="O34" s="5">
        <f>VLOOKUP(A34,'population size'!$B$2:$D$57,2,FALSE)</f>
        <v>8882190</v>
      </c>
      <c r="P34">
        <f>VLOOKUP(A34,'population size'!$H$2:$I$72,2,FALSE)</f>
        <v>1210.0999999999999</v>
      </c>
    </row>
    <row r="35" spans="1:16" x14ac:dyDescent="0.35">
      <c r="A35" t="s">
        <v>63</v>
      </c>
      <c r="B35">
        <v>57</v>
      </c>
      <c r="G35">
        <v>57</v>
      </c>
      <c r="H35" s="4">
        <v>43911</v>
      </c>
      <c r="I35" s="4">
        <v>43901</v>
      </c>
      <c r="J35" s="4"/>
      <c r="L35" s="18">
        <f>VLOOKUP(A35,policies!$A$2:$C$57,2,FALSE)</f>
        <v>43897</v>
      </c>
      <c r="M35" s="19">
        <f>VLOOKUP(A35,'school data'!$A$2:$D$49,4,FALSE)</f>
        <v>43906</v>
      </c>
      <c r="N35" s="18">
        <f>VLOOKUP(A35,policies!$A$2:$C$57,3,FALSE)</f>
        <v>43910</v>
      </c>
      <c r="O35" s="5">
        <f>VLOOKUP(A35,'population size'!$B$2:$D$57,2,FALSE)</f>
        <v>2096829</v>
      </c>
      <c r="P35">
        <f>VLOOKUP(A35,'population size'!$H$2:$I$72,2,FALSE)</f>
        <v>17.2</v>
      </c>
    </row>
    <row r="36" spans="1:16" x14ac:dyDescent="0.35">
      <c r="A36" t="s">
        <v>64</v>
      </c>
      <c r="B36">
        <v>15168</v>
      </c>
      <c r="C36">
        <v>4796</v>
      </c>
      <c r="D36">
        <v>114</v>
      </c>
      <c r="E36">
        <v>58</v>
      </c>
      <c r="G36">
        <v>15054</v>
      </c>
      <c r="H36" s="4">
        <v>43911</v>
      </c>
      <c r="I36" s="4">
        <v>44085</v>
      </c>
      <c r="J36" s="4"/>
      <c r="K36" s="4"/>
      <c r="L36" s="18">
        <f>VLOOKUP(A36,policies!$A$2:$C$57,2,FALSE)</f>
        <v>43900</v>
      </c>
      <c r="M36" s="19">
        <f>VLOOKUP(A36,'school data'!$A$2:$D$49,4,FALSE)</f>
        <v>43908</v>
      </c>
      <c r="N36" s="18">
        <f>VLOOKUP(A36,policies!$A$2:$C$57,3,FALSE)</f>
        <v>43912</v>
      </c>
      <c r="O36" s="5">
        <f>VLOOKUP(A36,'population size'!$B$2:$D$57,2,FALSE)</f>
        <v>19453561</v>
      </c>
      <c r="P36">
        <f>VLOOKUP(A36,'population size'!$H$2:$I$72,2,FALSE)</f>
        <v>417</v>
      </c>
    </row>
    <row r="37" spans="1:16" x14ac:dyDescent="0.35">
      <c r="A37" t="s">
        <v>65</v>
      </c>
      <c r="B37">
        <v>287</v>
      </c>
      <c r="C37">
        <v>41</v>
      </c>
      <c r="G37">
        <v>287</v>
      </c>
      <c r="H37" s="4">
        <v>43911</v>
      </c>
      <c r="I37" s="4">
        <v>43901</v>
      </c>
      <c r="J37" s="4"/>
      <c r="L37" s="18">
        <f>VLOOKUP(A37,policies!$A$2:$C$57,2,FALSE)</f>
        <v>43903</v>
      </c>
      <c r="M37" s="19">
        <f>VLOOKUP(A37,'school data'!$A$2:$D$49,4,FALSE)</f>
        <v>43906</v>
      </c>
      <c r="N37" s="18" t="str">
        <f>VLOOKUP(A37,policies!$A$2:$C$57,3,FALSE)</f>
        <v>No</v>
      </c>
      <c r="O37" s="5">
        <f>VLOOKUP(A37,'population size'!$B$2:$D$57,2,FALSE)</f>
        <v>10488084</v>
      </c>
      <c r="P37">
        <f>VLOOKUP(A37,'population size'!$H$2:$I$72,2,FALSE)</f>
        <v>202.6</v>
      </c>
    </row>
    <row r="38" spans="1:16" x14ac:dyDescent="0.35">
      <c r="A38" t="s">
        <v>66</v>
      </c>
      <c r="B38">
        <v>28</v>
      </c>
      <c r="G38">
        <v>28</v>
      </c>
      <c r="H38" s="4">
        <v>43911</v>
      </c>
      <c r="I38" s="4">
        <v>43901</v>
      </c>
      <c r="J38" s="4"/>
      <c r="L38" s="18">
        <f>VLOOKUP(A38,policies!$A$2:$C$57,2,FALSE)</f>
        <v>43859</v>
      </c>
      <c r="M38" s="19">
        <f>VLOOKUP(A38,'school data'!$A$2:$D$49,4,FALSE)</f>
        <v>43906</v>
      </c>
      <c r="N38" s="18" t="str">
        <f>VLOOKUP(A38,policies!$A$2:$C$57,3,FALSE)</f>
        <v>No</v>
      </c>
      <c r="O38" s="5">
        <f>VLOOKUP(A38,'population size'!$B$2:$D$57,2,FALSE)</f>
        <v>762062</v>
      </c>
      <c r="P38">
        <f>VLOOKUP(A38,'population size'!$H$2:$I$72,2,FALSE)</f>
        <v>10.5</v>
      </c>
    </row>
    <row r="39" spans="1:16" x14ac:dyDescent="0.35">
      <c r="A39" t="s">
        <v>67</v>
      </c>
      <c r="B39">
        <v>250</v>
      </c>
      <c r="C39">
        <v>3</v>
      </c>
      <c r="D39">
        <v>3</v>
      </c>
      <c r="G39">
        <v>247</v>
      </c>
      <c r="H39" s="4">
        <v>43911</v>
      </c>
      <c r="I39" s="4">
        <v>43899</v>
      </c>
      <c r="J39" s="4">
        <v>43911</v>
      </c>
      <c r="L39" s="18">
        <f>VLOOKUP(A39,policies!$A$2:$C$57,2,FALSE)</f>
        <v>43905</v>
      </c>
      <c r="M39" s="19">
        <f>VLOOKUP(A39,'school data'!$A$2:$D$49,4,FALSE)</f>
        <v>43907</v>
      </c>
      <c r="N39" s="18">
        <f>VLOOKUP(A39,policies!$A$2:$C$57,3,FALSE)</f>
        <v>43913</v>
      </c>
      <c r="O39" s="5">
        <f>VLOOKUP(A39,'population size'!$B$2:$D$57,2,FALSE)</f>
        <v>11689100</v>
      </c>
      <c r="P39">
        <f>VLOOKUP(A39,'population size'!$H$2:$I$72,2,FALSE)</f>
        <v>283.2</v>
      </c>
    </row>
    <row r="40" spans="1:16" x14ac:dyDescent="0.35">
      <c r="A40" t="s">
        <v>68</v>
      </c>
      <c r="B40">
        <v>53</v>
      </c>
      <c r="D40">
        <v>1</v>
      </c>
      <c r="F40">
        <v>1</v>
      </c>
      <c r="G40">
        <v>51</v>
      </c>
      <c r="H40" s="4">
        <v>43911</v>
      </c>
      <c r="I40" s="4">
        <v>43897</v>
      </c>
      <c r="J40" s="4">
        <v>43910</v>
      </c>
      <c r="L40" s="18">
        <f>VLOOKUP(A40,policies!$A$2:$C$57,2,FALSE)</f>
        <v>43898</v>
      </c>
      <c r="M40" s="19">
        <f>VLOOKUP(A40,'school data'!$A$2:$D$49,4,FALSE)</f>
        <v>43907</v>
      </c>
      <c r="N40" s="18" t="str">
        <f>VLOOKUP(A40,policies!$A$2:$C$57,3,FALSE)</f>
        <v>No</v>
      </c>
      <c r="O40" s="5">
        <f>VLOOKUP(A40,'population size'!$B$2:$D$57,2,FALSE)</f>
        <v>3956971</v>
      </c>
      <c r="P40">
        <f>VLOOKUP(A40,'population size'!$H$2:$I$72,2,FALSE)</f>
        <v>56.1</v>
      </c>
    </row>
    <row r="41" spans="1:16" x14ac:dyDescent="0.35">
      <c r="A41" t="s">
        <v>69</v>
      </c>
      <c r="B41">
        <v>137</v>
      </c>
      <c r="D41">
        <v>4</v>
      </c>
      <c r="G41">
        <v>133</v>
      </c>
      <c r="H41" s="4">
        <v>43911</v>
      </c>
      <c r="I41" s="4">
        <v>43889</v>
      </c>
      <c r="J41" s="4">
        <v>43911</v>
      </c>
      <c r="L41" s="18">
        <f>VLOOKUP(A41,policies!$A$2:$C$57,2,FALSE)</f>
        <v>43896</v>
      </c>
      <c r="M41" s="19">
        <f>VLOOKUP(A41,'school data'!$A$2:$D$49,4,FALSE)</f>
        <v>43906</v>
      </c>
      <c r="N41" s="18">
        <f>VLOOKUP(A41,policies!$A$2:$C$57,3,FALSE)</f>
        <v>43913</v>
      </c>
      <c r="O41" s="5">
        <f>VLOOKUP(A41,'population size'!$B$2:$D$57,2,FALSE)</f>
        <v>4217737</v>
      </c>
      <c r="P41">
        <f>VLOOKUP(A41,'population size'!$H$2:$I$72,2,FALSE)</f>
        <v>40.9</v>
      </c>
    </row>
    <row r="42" spans="1:16" x14ac:dyDescent="0.35">
      <c r="A42" s="12" t="s">
        <v>70</v>
      </c>
      <c r="B42">
        <v>59</v>
      </c>
      <c r="C42">
        <v>14</v>
      </c>
      <c r="D42">
        <v>2</v>
      </c>
      <c r="E42">
        <v>1</v>
      </c>
      <c r="G42">
        <v>57</v>
      </c>
      <c r="H42" s="4">
        <v>43911</v>
      </c>
      <c r="L42" s="18" t="e">
        <f>VLOOKUP(A42,policies!$A$2:$C$57,2,FALSE)</f>
        <v>#N/A</v>
      </c>
      <c r="M42" s="19" t="e">
        <f>VLOOKUP(A42,'school data'!$A$2:$D$49,4,FALSE)</f>
        <v>#N/A</v>
      </c>
      <c r="N42" s="18" t="e">
        <f>VLOOKUP(A42,policies!$A$2:$C$57,3,FALSE)</f>
        <v>#N/A</v>
      </c>
      <c r="O42" s="5" t="e">
        <f>VLOOKUP(A42,'population size'!$B$2:$D$57,2,FALSE)</f>
        <v>#N/A</v>
      </c>
      <c r="P42" t="e">
        <f>VLOOKUP(A42,'population size'!$H$2:$I$72,2,FALSE)</f>
        <v>#N/A</v>
      </c>
    </row>
    <row r="43" spans="1:16" x14ac:dyDescent="0.35">
      <c r="A43" t="s">
        <v>71</v>
      </c>
      <c r="B43">
        <v>477</v>
      </c>
      <c r="C43">
        <v>86</v>
      </c>
      <c r="D43">
        <v>3</v>
      </c>
      <c r="E43">
        <v>1</v>
      </c>
      <c r="G43">
        <v>474</v>
      </c>
      <c r="H43" s="4">
        <v>43911</v>
      </c>
      <c r="I43" s="4">
        <v>43896</v>
      </c>
      <c r="J43" s="4">
        <v>43911</v>
      </c>
      <c r="L43" s="18">
        <f>VLOOKUP(A43,policies!$A$2:$C$57,2,FALSE)</f>
        <v>43902</v>
      </c>
      <c r="M43" s="19">
        <f>VLOOKUP(A43,'school data'!$A$2:$D$49,4,FALSE)</f>
        <v>43906</v>
      </c>
      <c r="N43" s="18">
        <f>VLOOKUP(A43,policies!$A$2:$C$57,3,FALSE)</f>
        <v>43905</v>
      </c>
      <c r="O43" s="5">
        <f>VLOOKUP(A43,'population size'!$B$2:$D$57,2,FALSE)</f>
        <v>12801989</v>
      </c>
      <c r="P43">
        <f>VLOOKUP(A43,'population size'!$H$2:$I$72,2,FALSE)</f>
        <v>285.5</v>
      </c>
    </row>
    <row r="44" spans="1:16" x14ac:dyDescent="0.35">
      <c r="A44" t="s">
        <v>72</v>
      </c>
      <c r="B44">
        <v>66</v>
      </c>
      <c r="C44">
        <v>12</v>
      </c>
      <c r="G44">
        <v>66</v>
      </c>
      <c r="H44" s="4">
        <v>43911</v>
      </c>
      <c r="I44" s="4">
        <v>43907</v>
      </c>
      <c r="J44" s="4"/>
      <c r="L44" s="18">
        <f>VLOOKUP(A44,policies!$A$2:$C$57,2,FALSE)</f>
        <v>43903</v>
      </c>
      <c r="M44" s="19">
        <f>VLOOKUP(A44,'school data'!$A$2:$D$49,4,FALSE)</f>
        <v>43906</v>
      </c>
      <c r="N44" s="18" t="str">
        <f>VLOOKUP(A44,policies!$A$2:$C$57,3,FALSE)</f>
        <v>No</v>
      </c>
      <c r="O44" s="5">
        <f>VLOOKUP(A44,'population size'!$B$2:$D$57,2,FALSE)</f>
        <v>1059361</v>
      </c>
      <c r="P44">
        <f>VLOOKUP(A44,'population size'!$H$2:$I$72,2,FALSE)</f>
        <v>1017.1</v>
      </c>
    </row>
    <row r="45" spans="1:16" x14ac:dyDescent="0.35">
      <c r="A45" t="s">
        <v>73</v>
      </c>
      <c r="B45">
        <v>174</v>
      </c>
      <c r="C45">
        <v>1</v>
      </c>
      <c r="D45">
        <v>3</v>
      </c>
      <c r="G45">
        <v>171</v>
      </c>
      <c r="H45" s="4">
        <v>43911</v>
      </c>
      <c r="I45" s="4">
        <v>43897</v>
      </c>
      <c r="J45" s="4">
        <v>43906</v>
      </c>
      <c r="L45" s="18">
        <f>VLOOKUP(A45,policies!$A$2:$C$57,2,FALSE)</f>
        <v>43903</v>
      </c>
      <c r="M45" s="19">
        <f>VLOOKUP(A45,'school data'!$A$2:$D$49,4,FALSE)</f>
        <v>43906</v>
      </c>
      <c r="N45" s="18" t="str">
        <f>VLOOKUP(A45,policies!$A$2:$C$57,3,FALSE)</f>
        <v>No</v>
      </c>
      <c r="O45" s="5">
        <f>VLOOKUP(A45,'population size'!$B$2:$D$57,2,FALSE)</f>
        <v>5148714</v>
      </c>
      <c r="P45">
        <f>VLOOKUP(A45,'population size'!$H$2:$I$72,2,FALSE)</f>
        <v>158.80000000000001</v>
      </c>
    </row>
    <row r="46" spans="1:16" x14ac:dyDescent="0.35">
      <c r="A46" t="s">
        <v>74</v>
      </c>
      <c r="B46">
        <v>14</v>
      </c>
      <c r="D46">
        <v>1</v>
      </c>
      <c r="G46">
        <v>13</v>
      </c>
      <c r="H46" s="4">
        <v>43911</v>
      </c>
      <c r="I46" s="4">
        <v>43900</v>
      </c>
      <c r="J46" s="4">
        <v>43909</v>
      </c>
      <c r="L46" s="18">
        <f>VLOOKUP(A46,policies!$A$2:$C$57,2,FALSE)</f>
        <v>43902</v>
      </c>
      <c r="M46" s="19">
        <f>VLOOKUP(A46,'school data'!$A$2:$D$49,4,FALSE)</f>
        <v>43906</v>
      </c>
      <c r="N46" s="18" t="str">
        <f>VLOOKUP(A46,policies!$A$2:$C$57,3,FALSE)</f>
        <v>No</v>
      </c>
      <c r="O46" s="5">
        <f>VLOOKUP(A46,'population size'!$B$2:$D$57,2,FALSE)</f>
        <v>884659</v>
      </c>
      <c r="P46">
        <f>VLOOKUP(A46,'population size'!$H$2:$I$72,2,FALSE)</f>
        <v>11.1</v>
      </c>
    </row>
    <row r="47" spans="1:16" x14ac:dyDescent="0.35">
      <c r="A47" t="s">
        <v>75</v>
      </c>
      <c r="B47">
        <v>374</v>
      </c>
      <c r="C47">
        <v>3</v>
      </c>
      <c r="D47">
        <v>1</v>
      </c>
      <c r="G47">
        <v>373</v>
      </c>
      <c r="H47" s="4">
        <v>43911</v>
      </c>
      <c r="I47" s="4">
        <v>43895</v>
      </c>
      <c r="J47" s="4">
        <v>43910</v>
      </c>
      <c r="L47" s="18">
        <f>VLOOKUP(A47,policies!$A$2:$C$57,2,FALSE)</f>
        <v>43903</v>
      </c>
      <c r="M47" s="19">
        <f>VLOOKUP(A47,'school data'!$A$2:$D$49,4,FALSE)</f>
        <v>43910</v>
      </c>
      <c r="N47" s="18" t="str">
        <f>VLOOKUP(A47,policies!$A$2:$C$57,3,FALSE)</f>
        <v>No</v>
      </c>
      <c r="O47" s="5">
        <f>VLOOKUP(A47,'population size'!$B$2:$D$57,2,FALSE)</f>
        <v>6833174</v>
      </c>
      <c r="P47">
        <f>VLOOKUP(A47,'population size'!$H$2:$I$72,2,FALSE)</f>
        <v>157.5</v>
      </c>
    </row>
    <row r="48" spans="1:16" x14ac:dyDescent="0.35">
      <c r="A48" t="s">
        <v>76</v>
      </c>
      <c r="B48">
        <v>563</v>
      </c>
      <c r="C48">
        <v>90</v>
      </c>
      <c r="D48">
        <v>5</v>
      </c>
      <c r="F48">
        <v>11</v>
      </c>
      <c r="G48">
        <v>547</v>
      </c>
      <c r="H48" s="4">
        <v>43911</v>
      </c>
      <c r="I48" s="4">
        <v>43831</v>
      </c>
      <c r="J48" s="4">
        <v>43906</v>
      </c>
      <c r="K48" s="4"/>
      <c r="L48" s="18">
        <f>VLOOKUP(A48,policies!$A$2:$C$57,2,FALSE)</f>
        <v>0</v>
      </c>
      <c r="M48" s="19">
        <f>VLOOKUP(A48,'school data'!$A$2:$D$49,4,FALSE)</f>
        <v>43913</v>
      </c>
      <c r="N48" s="18">
        <f>VLOOKUP(A48,policies!$A$2:$C$57,3,FALSE)</f>
        <v>43911</v>
      </c>
      <c r="O48" s="5">
        <f>VLOOKUP(A48,'population size'!$B$2:$D$57,2,FALSE)</f>
        <v>28995881</v>
      </c>
      <c r="P48">
        <f>VLOOKUP(A48,'population size'!$H$2:$I$72,2,FALSE)</f>
        <v>101.2</v>
      </c>
    </row>
    <row r="49" spans="1:16" x14ac:dyDescent="0.35">
      <c r="A49" t="s">
        <v>77</v>
      </c>
      <c r="B49">
        <v>136</v>
      </c>
      <c r="G49">
        <v>136</v>
      </c>
      <c r="H49" s="4">
        <v>43911</v>
      </c>
      <c r="I49" s="4">
        <v>43896</v>
      </c>
      <c r="J49" s="4">
        <v>43912</v>
      </c>
      <c r="K49" s="4"/>
      <c r="L49" s="18">
        <f>VLOOKUP(A49,policies!$A$2:$C$57,2,FALSE)</f>
        <v>43906</v>
      </c>
      <c r="M49" s="19">
        <f>VLOOKUP(A49,'school data'!$A$2:$D$49,4,FALSE)</f>
        <v>43906</v>
      </c>
      <c r="N49" s="18" t="str">
        <f>VLOOKUP(A49,policies!$A$2:$C$57,3,FALSE)</f>
        <v>No</v>
      </c>
      <c r="O49" s="5">
        <f>VLOOKUP(A49,'population size'!$B$2:$D$57,2,FALSE)</f>
        <v>3205958</v>
      </c>
      <c r="P49">
        <f>VLOOKUP(A49,'population size'!$H$2:$I$72,2,FALSE)</f>
        <v>35.299999999999997</v>
      </c>
    </row>
    <row r="50" spans="1:16" x14ac:dyDescent="0.35">
      <c r="A50" t="s">
        <v>78</v>
      </c>
      <c r="B50">
        <v>49</v>
      </c>
      <c r="D50">
        <v>2</v>
      </c>
      <c r="G50">
        <v>47</v>
      </c>
      <c r="H50" s="4">
        <v>43911</v>
      </c>
      <c r="I50" s="4">
        <v>43897</v>
      </c>
      <c r="J50" s="4">
        <v>43909</v>
      </c>
      <c r="K50" s="4"/>
      <c r="L50" s="18">
        <f>VLOOKUP(A50,policies!$A$2:$C$57,2,FALSE)</f>
        <v>43902</v>
      </c>
      <c r="M50" s="19">
        <f>VLOOKUP(A50,'school data'!$A$2:$D$49,4,FALSE)</f>
        <v>43908</v>
      </c>
      <c r="N50" s="18" t="str">
        <f>VLOOKUP(A50,policies!$A$2:$C$57,3,FALSE)</f>
        <v>No</v>
      </c>
      <c r="O50" s="5">
        <f>VLOOKUP(A50,'population size'!$B$2:$D$57,2,FALSE)</f>
        <v>623989</v>
      </c>
      <c r="P50">
        <f>VLOOKUP(A50,'population size'!$H$2:$I$72,2,FALSE)</f>
        <v>68</v>
      </c>
    </row>
    <row r="51" spans="1:16" x14ac:dyDescent="0.35">
      <c r="A51" t="s">
        <v>79</v>
      </c>
      <c r="B51">
        <v>159</v>
      </c>
      <c r="C51">
        <v>7</v>
      </c>
      <c r="D51">
        <v>3</v>
      </c>
      <c r="E51">
        <v>1</v>
      </c>
      <c r="F51">
        <v>1</v>
      </c>
      <c r="G51">
        <v>155</v>
      </c>
      <c r="H51" s="4">
        <v>43911</v>
      </c>
      <c r="I51" s="4">
        <v>43897</v>
      </c>
      <c r="J51" s="4">
        <v>43904</v>
      </c>
      <c r="K51" s="4"/>
      <c r="L51" s="18">
        <f>VLOOKUP(A51,policies!$A$2:$C$57,2,FALSE)</f>
        <v>43890</v>
      </c>
      <c r="M51" s="19">
        <f>VLOOKUP(A51,'school data'!$A$2:$D$49,4,FALSE)</f>
        <v>43906</v>
      </c>
      <c r="N51" s="18" t="str">
        <f>VLOOKUP(A51,policies!$A$2:$C$57,3,FALSE)</f>
        <v>No</v>
      </c>
      <c r="O51" s="5">
        <f>VLOOKUP(A51,'population size'!$B$2:$D$57,2,FALSE)</f>
        <v>8535519</v>
      </c>
      <c r="P51">
        <f>VLOOKUP(A51,'population size'!$H$2:$I$72,2,FALSE)</f>
        <v>209.2</v>
      </c>
    </row>
    <row r="52" spans="1:16" x14ac:dyDescent="0.35">
      <c r="A52" t="s">
        <v>80</v>
      </c>
      <c r="B52">
        <v>1793</v>
      </c>
      <c r="D52">
        <v>94</v>
      </c>
      <c r="F52">
        <v>124</v>
      </c>
      <c r="G52">
        <v>1575</v>
      </c>
      <c r="H52" s="4">
        <v>43911</v>
      </c>
      <c r="I52" s="4">
        <v>43851</v>
      </c>
      <c r="J52" s="4">
        <v>43880</v>
      </c>
      <c r="K52" s="4"/>
      <c r="L52" s="18">
        <f>VLOOKUP(A52,policies!$A$2:$C$57,2,FALSE)</f>
        <v>43901</v>
      </c>
      <c r="M52" s="19">
        <f>VLOOKUP(A52,'school data'!$A$2:$D$49,4,FALSE)</f>
        <v>43907</v>
      </c>
      <c r="N52" s="18" t="str">
        <f>VLOOKUP(A52,policies!$A$2:$C$57,3,FALSE)</f>
        <v>No</v>
      </c>
      <c r="O52" s="5">
        <f>VLOOKUP(A52,'population size'!$B$2:$D$57,2,FALSE)</f>
        <v>7614893</v>
      </c>
      <c r="P52">
        <f>VLOOKUP(A52,'population size'!$H$2:$I$72,2,FALSE)</f>
        <v>104.9</v>
      </c>
    </row>
    <row r="53" spans="1:16" x14ac:dyDescent="0.35">
      <c r="A53" t="s">
        <v>81</v>
      </c>
      <c r="B53">
        <v>12</v>
      </c>
      <c r="C53">
        <v>1</v>
      </c>
      <c r="G53">
        <v>12</v>
      </c>
      <c r="H53" s="4">
        <v>43911</v>
      </c>
      <c r="I53" s="4">
        <v>43907</v>
      </c>
      <c r="J53" s="4"/>
      <c r="K53" s="4"/>
      <c r="L53" s="18">
        <f>VLOOKUP(A53,policies!$A$2:$C$57,2,FALSE)</f>
        <v>43894</v>
      </c>
      <c r="M53" s="19">
        <f>VLOOKUP(A53,'school data'!$A$2:$D$49,4,FALSE)</f>
        <v>43906</v>
      </c>
      <c r="N53" s="18" t="str">
        <f>VLOOKUP(A53,policies!$A$2:$C$57,3,FALSE)</f>
        <v>No</v>
      </c>
      <c r="O53" s="5">
        <f>VLOOKUP(A53,'population size'!$B$2:$D$57,2,FALSE)</f>
        <v>1792065</v>
      </c>
      <c r="P53">
        <f>VLOOKUP(A53,'population size'!$H$2:$I$72,2,FALSE)</f>
        <v>77.099999999999994</v>
      </c>
    </row>
    <row r="54" spans="1:16" x14ac:dyDescent="0.35">
      <c r="A54" t="s">
        <v>82</v>
      </c>
      <c r="B54">
        <v>282</v>
      </c>
      <c r="C54">
        <v>1</v>
      </c>
      <c r="D54">
        <v>4</v>
      </c>
      <c r="F54">
        <v>1</v>
      </c>
      <c r="G54">
        <v>277</v>
      </c>
      <c r="H54" s="4">
        <v>43911</v>
      </c>
      <c r="I54" s="4">
        <v>43866</v>
      </c>
      <c r="J54" s="4">
        <v>43909</v>
      </c>
      <c r="K54" s="4"/>
      <c r="L54" s="18">
        <f>VLOOKUP(A54,policies!$A$2:$C$57,2,FALSE)</f>
        <v>43902</v>
      </c>
      <c r="M54" s="19">
        <f>VLOOKUP(A54,'school data'!$A$2:$D$49,4,FALSE)</f>
        <v>43908</v>
      </c>
      <c r="N54" s="18" t="str">
        <f>VLOOKUP(A54,policies!$A$2:$C$57,3,FALSE)</f>
        <v>No</v>
      </c>
      <c r="O54" s="5">
        <f>VLOOKUP(A54,'population size'!$B$2:$D$57,2,FALSE)</f>
        <v>5822434</v>
      </c>
      <c r="P54">
        <f>VLOOKUP(A54,'population size'!$H$2:$I$72,2,FALSE)</f>
        <v>106</v>
      </c>
    </row>
    <row r="55" spans="1:16" x14ac:dyDescent="0.35">
      <c r="A55" t="s">
        <v>83</v>
      </c>
      <c r="B55">
        <v>24</v>
      </c>
      <c r="C55">
        <v>1</v>
      </c>
      <c r="G55">
        <v>24</v>
      </c>
      <c r="H55" s="4">
        <v>43911</v>
      </c>
      <c r="I55" s="4">
        <v>43901</v>
      </c>
      <c r="J55" s="4"/>
      <c r="K55" s="4"/>
      <c r="L55" s="18">
        <f>VLOOKUP(A55,policies!$A$2:$C$57,2,FALSE)</f>
        <v>43902</v>
      </c>
      <c r="M55" s="19">
        <f>VLOOKUP(A55,'school data'!$A$2:$D$49,4,FALSE)</f>
        <v>43910</v>
      </c>
      <c r="N55" s="18" t="str">
        <f>VLOOKUP(A55,policies!$A$2:$C$57,3,FALSE)</f>
        <v>No</v>
      </c>
      <c r="O55" s="5">
        <f>VLOOKUP(A55,'population size'!$B$2:$D$57,2,FALSE)</f>
        <v>578759</v>
      </c>
      <c r="P55">
        <f>VLOOKUP(A55,'population size'!$H$2:$I$72,2,FALSE)</f>
        <v>6</v>
      </c>
    </row>
  </sheetData>
  <autoFilter ref="A1:P55"/>
  <sortState ref="A2:J55">
    <sortCondition ref="A2"/>
  </sortState>
  <hyperlinks>
    <hyperlink ref="K8" r:id="rId1" display="https://portal.ct.gov/coronavirus"/>
    <hyperlink ref="K9" r:id="rId2"/>
    <hyperlink ref="K10" r:id="rId3" location="Deaths" display="https://en.wikipedia.org/wiki/2020_coronavirus_pandemic_on_cruise_ships - Deaths"/>
    <hyperlink ref="K14" r:id="rId4" location="Deaths" display="Deaths"/>
    <hyperlink ref="K12" r:id="rId5"/>
    <hyperlink ref="K13" r:id="rId6" display="https://dph.georgia.gov/covid-19-daily-status-report"/>
    <hyperlink ref="K15" r:id="rId7"/>
    <hyperlink ref="K17" r:id="rId8"/>
    <hyperlink ref="K18" r:id="rId9" display="https://www.in.gov/coronavirus/"/>
    <hyperlink ref="K22" r:id="rId10" display="http://www.ldh.la.gov/Coronavirus/"/>
    <hyperlink ref="K26" r:id="rId11" display="https://www.michigan.gov/coronavirus"/>
    <hyperlink ref="K27" r:id="rId12" display="https://www.health.state.mn.us/diseases/coronavirus/situation.html"/>
    <hyperlink ref="K30" r:id="rId13" display="https://covid19.mt.gov/"/>
    <hyperlink ref="K32" r:id="rId14" display="http://dpbh.nv.gov/coronavirus/"/>
    <hyperlink ref="K33" r:id="rId15" display="https://www.nh.gov/covid19/"/>
  </hyperlinks>
  <pageMargins left="0.7" right="0.7" top="0.75" bottom="0.75" header="0.3" footer="0.3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L19" sqref="L19"/>
    </sheetView>
  </sheetViews>
  <sheetFormatPr defaultRowHeight="14.5" x14ac:dyDescent="0.35"/>
  <cols>
    <col min="1" max="1" width="23.7265625" bestFit="1" customWidth="1"/>
    <col min="2" max="2" width="26.7265625" bestFit="1" customWidth="1"/>
    <col min="3" max="3" width="24.453125" bestFit="1" customWidth="1"/>
    <col min="4" max="4" width="25.81640625" bestFit="1" customWidth="1"/>
    <col min="6" max="6" width="20.7265625" bestFit="1" customWidth="1"/>
    <col min="12" max="12" width="110.7265625" bestFit="1" customWidth="1"/>
  </cols>
  <sheetData>
    <row r="1" spans="1:12" x14ac:dyDescent="0.35">
      <c r="A1" t="s">
        <v>0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L1" t="s">
        <v>93</v>
      </c>
    </row>
    <row r="2" spans="1:12" x14ac:dyDescent="0.35">
      <c r="A2" t="s">
        <v>15</v>
      </c>
      <c r="B2" s="14">
        <v>43903</v>
      </c>
      <c r="C2" t="s">
        <v>94</v>
      </c>
      <c r="D2" t="s">
        <v>95</v>
      </c>
      <c r="E2" t="s">
        <v>96</v>
      </c>
      <c r="F2" s="14">
        <f>VLOOKUP(A2,'school data'!$A$2:$D$49,4,FALSE)</f>
        <v>43906</v>
      </c>
      <c r="G2" t="s">
        <v>96</v>
      </c>
      <c r="H2" t="s">
        <v>96</v>
      </c>
      <c r="I2" t="s">
        <v>96</v>
      </c>
      <c r="J2" t="s">
        <v>94</v>
      </c>
      <c r="L2" s="3" t="s">
        <v>97</v>
      </c>
    </row>
    <row r="3" spans="1:12" x14ac:dyDescent="0.35">
      <c r="A3" t="s">
        <v>16</v>
      </c>
      <c r="B3" s="14">
        <v>43901</v>
      </c>
      <c r="C3" t="s">
        <v>94</v>
      </c>
      <c r="E3" t="s">
        <v>96</v>
      </c>
      <c r="F3" s="14">
        <f>VLOOKUP(A3,'school data'!$A$2:$D$49,4,FALSE)</f>
        <v>43909</v>
      </c>
      <c r="G3" t="s">
        <v>96</v>
      </c>
      <c r="H3" t="s">
        <v>96</v>
      </c>
      <c r="I3" t="s">
        <v>96</v>
      </c>
      <c r="J3" t="s">
        <v>94</v>
      </c>
    </row>
    <row r="4" spans="1:12" x14ac:dyDescent="0.35">
      <c r="A4" t="s">
        <v>98</v>
      </c>
      <c r="B4" s="14">
        <v>43859</v>
      </c>
      <c r="C4" t="s">
        <v>94</v>
      </c>
      <c r="F4" s="14" t="e">
        <f>VLOOKUP(A4,'school data'!$A$2:$D$49,4,FALSE)</f>
        <v>#N/A</v>
      </c>
    </row>
    <row r="5" spans="1:12" x14ac:dyDescent="0.35">
      <c r="A5" t="s">
        <v>17</v>
      </c>
      <c r="B5" s="14">
        <v>43901</v>
      </c>
      <c r="C5" t="s">
        <v>94</v>
      </c>
      <c r="D5" t="s">
        <v>99</v>
      </c>
      <c r="E5" t="s">
        <v>96</v>
      </c>
      <c r="F5" s="14">
        <f>VLOOKUP(A5,'school data'!$A$2:$D$49,4,FALSE)</f>
        <v>43906</v>
      </c>
      <c r="G5" t="s">
        <v>96</v>
      </c>
      <c r="H5" t="s">
        <v>96</v>
      </c>
      <c r="I5" t="s">
        <v>96</v>
      </c>
      <c r="J5" t="s">
        <v>94</v>
      </c>
    </row>
    <row r="6" spans="1:12" x14ac:dyDescent="0.35">
      <c r="A6" t="s">
        <v>18</v>
      </c>
      <c r="B6" s="14">
        <v>43901</v>
      </c>
      <c r="C6" t="s">
        <v>94</v>
      </c>
      <c r="E6" t="s">
        <v>96</v>
      </c>
      <c r="F6" s="14">
        <f>VLOOKUP(A6,'school data'!$A$2:$D$49,4,FALSE)</f>
        <v>43907</v>
      </c>
      <c r="G6" t="s">
        <v>96</v>
      </c>
      <c r="H6" t="s">
        <v>96</v>
      </c>
      <c r="I6" t="s">
        <v>96</v>
      </c>
      <c r="J6" t="s">
        <v>94</v>
      </c>
    </row>
    <row r="7" spans="1:12" x14ac:dyDescent="0.35">
      <c r="A7" t="s">
        <v>19</v>
      </c>
      <c r="B7" s="14">
        <v>43894</v>
      </c>
      <c r="C7" s="14">
        <v>43909</v>
      </c>
      <c r="D7" t="s">
        <v>100</v>
      </c>
      <c r="E7" t="s">
        <v>96</v>
      </c>
      <c r="F7" s="14">
        <f>VLOOKUP(A7,'school data'!$A$2:$D$49,4,FALSE)</f>
        <v>43909</v>
      </c>
      <c r="G7" t="s">
        <v>96</v>
      </c>
      <c r="H7" t="s">
        <v>96</v>
      </c>
      <c r="I7" t="s">
        <v>96</v>
      </c>
      <c r="J7" t="s">
        <v>96</v>
      </c>
      <c r="L7" s="3" t="s">
        <v>101</v>
      </c>
    </row>
    <row r="8" spans="1:12" x14ac:dyDescent="0.35">
      <c r="A8" t="s">
        <v>20</v>
      </c>
      <c r="B8" s="14">
        <v>43900</v>
      </c>
      <c r="C8" t="s">
        <v>94</v>
      </c>
      <c r="D8" t="s">
        <v>102</v>
      </c>
      <c r="E8" t="s">
        <v>96</v>
      </c>
      <c r="F8" s="14">
        <f>VLOOKUP(A8,'school data'!$A$2:$D$49,4,FALSE)</f>
        <v>43913</v>
      </c>
      <c r="G8" t="s">
        <v>96</v>
      </c>
      <c r="H8" t="s">
        <v>96</v>
      </c>
      <c r="I8" t="s">
        <v>96</v>
      </c>
      <c r="J8" t="s">
        <v>94</v>
      </c>
    </row>
    <row r="9" spans="1:12" x14ac:dyDescent="0.35">
      <c r="A9" t="s">
        <v>21</v>
      </c>
      <c r="B9" s="14">
        <v>43900</v>
      </c>
      <c r="C9" s="4">
        <v>43913</v>
      </c>
      <c r="D9" t="s">
        <v>99</v>
      </c>
      <c r="E9" t="s">
        <v>96</v>
      </c>
      <c r="F9" s="14">
        <f>VLOOKUP(A9,'school data'!$A$2:$D$49,4,FALSE)</f>
        <v>43907</v>
      </c>
      <c r="G9" t="s">
        <v>96</v>
      </c>
      <c r="H9" t="s">
        <v>96</v>
      </c>
      <c r="I9" t="s">
        <v>96</v>
      </c>
      <c r="J9" t="s">
        <v>96</v>
      </c>
    </row>
    <row r="10" spans="1:12" x14ac:dyDescent="0.35">
      <c r="A10" t="s">
        <v>23</v>
      </c>
      <c r="B10" s="14">
        <v>43902</v>
      </c>
      <c r="C10" t="s">
        <v>94</v>
      </c>
      <c r="D10" t="s">
        <v>99</v>
      </c>
      <c r="E10" t="s">
        <v>96</v>
      </c>
      <c r="F10" s="14">
        <f>VLOOKUP(A10,'school data'!$A$2:$D$49,4,FALSE)</f>
        <v>43906</v>
      </c>
      <c r="G10" t="s">
        <v>96</v>
      </c>
      <c r="H10" t="s">
        <v>96</v>
      </c>
      <c r="I10" t="s">
        <v>96</v>
      </c>
      <c r="J10" t="s">
        <v>94</v>
      </c>
    </row>
    <row r="11" spans="1:12" x14ac:dyDescent="0.35">
      <c r="A11" t="s">
        <v>27</v>
      </c>
      <c r="B11" s="14">
        <v>43891</v>
      </c>
      <c r="C11" t="s">
        <v>94</v>
      </c>
      <c r="D11" t="s">
        <v>102</v>
      </c>
      <c r="E11" t="s">
        <v>96</v>
      </c>
      <c r="F11" s="14">
        <f>VLOOKUP(A11,'school data'!$A$2:$D$49,4,FALSE)</f>
        <v>43906</v>
      </c>
      <c r="G11" t="s">
        <v>96</v>
      </c>
      <c r="H11" t="s">
        <v>96</v>
      </c>
      <c r="I11" t="s">
        <v>96</v>
      </c>
      <c r="J11" t="s">
        <v>94</v>
      </c>
    </row>
    <row r="12" spans="1:12" x14ac:dyDescent="0.35">
      <c r="A12" t="s">
        <v>28</v>
      </c>
      <c r="B12" s="14">
        <v>43904</v>
      </c>
      <c r="C12" s="4">
        <v>43913</v>
      </c>
      <c r="E12" t="s">
        <v>96</v>
      </c>
      <c r="F12" s="14">
        <f>VLOOKUP(A12,'school data'!$A$2:$D$49,4,FALSE)</f>
        <v>43906</v>
      </c>
      <c r="G12" t="s">
        <v>94</v>
      </c>
      <c r="H12" t="s">
        <v>94</v>
      </c>
      <c r="I12" t="s">
        <v>94</v>
      </c>
      <c r="J12" t="s">
        <v>94</v>
      </c>
    </row>
    <row r="13" spans="1:12" x14ac:dyDescent="0.35">
      <c r="A13" t="s">
        <v>30</v>
      </c>
      <c r="B13" s="14">
        <v>43904</v>
      </c>
      <c r="C13" t="s">
        <v>94</v>
      </c>
      <c r="D13" t="s">
        <v>103</v>
      </c>
      <c r="E13" t="s">
        <v>96</v>
      </c>
      <c r="F13" s="14">
        <f>VLOOKUP(A13,'school data'!$A$2:$D$49,4,FALSE)</f>
        <v>43908</v>
      </c>
      <c r="G13" t="s">
        <v>96</v>
      </c>
      <c r="H13" t="s">
        <v>96</v>
      </c>
      <c r="I13" t="s">
        <v>96</v>
      </c>
      <c r="J13" t="s">
        <v>94</v>
      </c>
    </row>
    <row r="14" spans="1:12" x14ac:dyDescent="0.35">
      <c r="A14" t="s">
        <v>104</v>
      </c>
      <c r="B14" s="14">
        <v>43894</v>
      </c>
      <c r="C14" t="s">
        <v>94</v>
      </c>
      <c r="D14" t="s">
        <v>102</v>
      </c>
      <c r="E14" t="s">
        <v>96</v>
      </c>
      <c r="F14" s="14" t="e">
        <f>VLOOKUP(A14,'school data'!$A$2:$D$49,4,FALSE)</f>
        <v>#N/A</v>
      </c>
      <c r="G14" t="s">
        <v>96</v>
      </c>
      <c r="H14" t="s">
        <v>96</v>
      </c>
      <c r="I14" t="s">
        <v>96</v>
      </c>
      <c r="J14" t="s">
        <v>94</v>
      </c>
    </row>
    <row r="15" spans="1:12" x14ac:dyDescent="0.35">
      <c r="A15" t="s">
        <v>33</v>
      </c>
      <c r="B15" s="14">
        <v>43903</v>
      </c>
      <c r="C15" t="s">
        <v>94</v>
      </c>
      <c r="D15" t="s">
        <v>105</v>
      </c>
      <c r="E15" t="s">
        <v>94</v>
      </c>
      <c r="F15" s="14">
        <f>VLOOKUP(A15,'school data'!$A$2:$D$49,4,FALSE)</f>
        <v>43913</v>
      </c>
      <c r="G15" t="s">
        <v>94</v>
      </c>
      <c r="H15" t="s">
        <v>106</v>
      </c>
      <c r="I15" t="s">
        <v>106</v>
      </c>
      <c r="J15" t="s">
        <v>94</v>
      </c>
    </row>
    <row r="16" spans="1:12" x14ac:dyDescent="0.35">
      <c r="A16" t="s">
        <v>35</v>
      </c>
      <c r="B16" s="14">
        <v>43899</v>
      </c>
      <c r="C16" s="14">
        <v>43910</v>
      </c>
      <c r="D16" t="s">
        <v>100</v>
      </c>
      <c r="E16" t="s">
        <v>96</v>
      </c>
      <c r="F16" s="14" t="e">
        <f>VLOOKUP(A16,'school data'!$A$2:$D$49,4,FALSE)</f>
        <v>#N/A</v>
      </c>
      <c r="G16" t="s">
        <v>96</v>
      </c>
      <c r="H16" t="s">
        <v>96</v>
      </c>
      <c r="I16" t="s">
        <v>96</v>
      </c>
      <c r="J16" t="s">
        <v>96</v>
      </c>
    </row>
    <row r="17" spans="1:10" x14ac:dyDescent="0.35">
      <c r="A17" t="s">
        <v>37</v>
      </c>
      <c r="B17" s="14">
        <v>43896</v>
      </c>
      <c r="C17" s="4">
        <v>43911</v>
      </c>
      <c r="E17" t="s">
        <v>96</v>
      </c>
      <c r="F17" s="14">
        <f>VLOOKUP(A17,'school data'!$A$2:$D$49,4,FALSE)</f>
        <v>43907</v>
      </c>
      <c r="G17" t="s">
        <v>96</v>
      </c>
      <c r="H17" t="s">
        <v>96</v>
      </c>
      <c r="I17" t="s">
        <v>96</v>
      </c>
      <c r="J17" t="s">
        <v>94</v>
      </c>
    </row>
    <row r="18" spans="1:10" x14ac:dyDescent="0.35">
      <c r="A18" t="s">
        <v>39</v>
      </c>
      <c r="B18" s="14">
        <v>43899</v>
      </c>
      <c r="C18" t="s">
        <v>94</v>
      </c>
      <c r="D18" t="s">
        <v>102</v>
      </c>
      <c r="E18" t="s">
        <v>96</v>
      </c>
      <c r="F18" s="14">
        <f>VLOOKUP(A18,'school data'!$A$2:$D$49,4,FALSE)</f>
        <v>43909</v>
      </c>
      <c r="G18" t="s">
        <v>96</v>
      </c>
      <c r="H18" t="s">
        <v>96</v>
      </c>
      <c r="I18" t="s">
        <v>96</v>
      </c>
      <c r="J18" t="s">
        <v>94</v>
      </c>
    </row>
    <row r="19" spans="1:10" x14ac:dyDescent="0.35">
      <c r="A19" t="s">
        <v>41</v>
      </c>
      <c r="B19" s="14">
        <v>43899</v>
      </c>
      <c r="C19" t="s">
        <v>94</v>
      </c>
      <c r="D19" t="s">
        <v>99</v>
      </c>
      <c r="E19" t="s">
        <v>107</v>
      </c>
      <c r="F19" s="14" t="e">
        <f>VLOOKUP(A19,'school data'!$A$2:$D$49,4,FALSE)</f>
        <v>#N/A</v>
      </c>
      <c r="G19" t="s">
        <v>96</v>
      </c>
      <c r="H19" t="s">
        <v>94</v>
      </c>
      <c r="I19" t="s">
        <v>94</v>
      </c>
      <c r="J19" t="s">
        <v>94</v>
      </c>
    </row>
    <row r="20" spans="1:10" x14ac:dyDescent="0.35">
      <c r="A20" t="s">
        <v>42</v>
      </c>
      <c r="B20" s="14">
        <v>43896</v>
      </c>
      <c r="C20" t="s">
        <v>94</v>
      </c>
      <c r="D20" t="s">
        <v>99</v>
      </c>
      <c r="E20" t="s">
        <v>96</v>
      </c>
      <c r="F20" s="14">
        <f>VLOOKUP(A20,'school data'!$A$2:$D$49,4,FALSE)</f>
        <v>43908</v>
      </c>
      <c r="G20" t="s">
        <v>96</v>
      </c>
      <c r="H20" t="s">
        <v>96</v>
      </c>
      <c r="I20" t="s">
        <v>96</v>
      </c>
      <c r="J20" t="s">
        <v>108</v>
      </c>
    </row>
    <row r="21" spans="1:10" x14ac:dyDescent="0.35">
      <c r="A21" t="s">
        <v>43</v>
      </c>
      <c r="B21" s="14">
        <v>43901</v>
      </c>
      <c r="C21" t="s">
        <v>94</v>
      </c>
      <c r="D21" t="s">
        <v>99</v>
      </c>
      <c r="E21" t="s">
        <v>96</v>
      </c>
      <c r="F21" s="14">
        <f>VLOOKUP(A21,'school data'!$A$2:$D$49,4,FALSE)</f>
        <v>43906</v>
      </c>
      <c r="G21" t="s">
        <v>96</v>
      </c>
      <c r="H21" t="s">
        <v>96</v>
      </c>
      <c r="I21" t="s">
        <v>96</v>
      </c>
      <c r="J21" t="s">
        <v>94</v>
      </c>
    </row>
    <row r="22" spans="1:10" x14ac:dyDescent="0.35">
      <c r="A22" t="s">
        <v>44</v>
      </c>
      <c r="B22" s="14">
        <v>43905</v>
      </c>
      <c r="C22" s="4">
        <v>43913</v>
      </c>
      <c r="D22" t="s">
        <v>102</v>
      </c>
      <c r="E22" t="s">
        <v>96</v>
      </c>
      <c r="F22" s="14">
        <f>VLOOKUP(A22,'school data'!$A$2:$D$49,4,FALSE)</f>
        <v>43906</v>
      </c>
      <c r="G22" t="s">
        <v>96</v>
      </c>
      <c r="H22" t="s">
        <v>96</v>
      </c>
      <c r="I22" t="s">
        <v>96</v>
      </c>
      <c r="J22" t="s">
        <v>109</v>
      </c>
    </row>
    <row r="23" spans="1:10" x14ac:dyDescent="0.35">
      <c r="A23" t="s">
        <v>46</v>
      </c>
      <c r="B23" s="14">
        <v>43895</v>
      </c>
      <c r="C23" t="s">
        <v>94</v>
      </c>
      <c r="D23" t="s">
        <v>102</v>
      </c>
      <c r="E23" t="s">
        <v>96</v>
      </c>
      <c r="F23" s="14" t="e">
        <f>VLOOKUP(A23,'school data'!$A$2:$D$49,4,FALSE)</f>
        <v>#N/A</v>
      </c>
      <c r="G23" t="s">
        <v>96</v>
      </c>
      <c r="H23" t="s">
        <v>96</v>
      </c>
      <c r="I23" t="s">
        <v>96</v>
      </c>
      <c r="J23" t="s">
        <v>108</v>
      </c>
    </row>
    <row r="24" spans="1:10" x14ac:dyDescent="0.35">
      <c r="A24" t="s">
        <v>47</v>
      </c>
      <c r="B24" s="14">
        <v>43900</v>
      </c>
      <c r="C24" t="s">
        <v>94</v>
      </c>
      <c r="D24" t="s">
        <v>95</v>
      </c>
      <c r="E24" t="s">
        <v>96</v>
      </c>
      <c r="F24" s="14">
        <f>VLOOKUP(A24,'school data'!$A$2:$D$49,4,FALSE)</f>
        <v>43906</v>
      </c>
      <c r="G24" t="s">
        <v>96</v>
      </c>
      <c r="H24" t="s">
        <v>96</v>
      </c>
      <c r="I24" t="s">
        <v>96</v>
      </c>
      <c r="J24" t="s">
        <v>94</v>
      </c>
    </row>
    <row r="25" spans="1:10" x14ac:dyDescent="0.35">
      <c r="A25" t="s">
        <v>48</v>
      </c>
      <c r="B25" s="14">
        <v>43901</v>
      </c>
      <c r="C25" t="s">
        <v>94</v>
      </c>
      <c r="D25" t="s">
        <v>99</v>
      </c>
      <c r="E25" t="s">
        <v>96</v>
      </c>
      <c r="F25" s="14">
        <f>VLOOKUP(A25,'school data'!$A$2:$D$49,4,FALSE)</f>
        <v>43907</v>
      </c>
      <c r="G25" t="s">
        <v>96</v>
      </c>
      <c r="H25" t="s">
        <v>96</v>
      </c>
      <c r="I25" t="s">
        <v>96</v>
      </c>
      <c r="J25" t="s">
        <v>94</v>
      </c>
    </row>
    <row r="26" spans="1:10" x14ac:dyDescent="0.35">
      <c r="A26" t="s">
        <v>49</v>
      </c>
      <c r="B26" s="14">
        <v>43903</v>
      </c>
      <c r="C26" t="s">
        <v>94</v>
      </c>
      <c r="E26" t="s">
        <v>96</v>
      </c>
      <c r="F26" s="14">
        <f>VLOOKUP(A26,'school data'!$A$2:$D$49,4,FALSE)</f>
        <v>43906</v>
      </c>
      <c r="G26" t="s">
        <v>96</v>
      </c>
      <c r="H26" t="s">
        <v>96</v>
      </c>
      <c r="I26" t="s">
        <v>96</v>
      </c>
      <c r="J26" t="s">
        <v>94</v>
      </c>
    </row>
    <row r="27" spans="1:10" x14ac:dyDescent="0.35">
      <c r="A27" t="s">
        <v>51</v>
      </c>
      <c r="B27" s="14">
        <v>43894</v>
      </c>
      <c r="C27" t="s">
        <v>94</v>
      </c>
      <c r="E27" t="s">
        <v>96</v>
      </c>
      <c r="F27" s="14">
        <f>VLOOKUP(A27,'school data'!$A$2:$D$49,4,FALSE)</f>
        <v>43908</v>
      </c>
      <c r="G27" t="s">
        <v>96</v>
      </c>
      <c r="H27" t="s">
        <v>94</v>
      </c>
      <c r="I27" t="s">
        <v>94</v>
      </c>
      <c r="J27" t="s">
        <v>94</v>
      </c>
    </row>
    <row r="28" spans="1:10" x14ac:dyDescent="0.35">
      <c r="A28" t="s">
        <v>53</v>
      </c>
      <c r="B28" s="14">
        <v>43903</v>
      </c>
      <c r="C28" t="s">
        <v>94</v>
      </c>
      <c r="E28" t="s">
        <v>106</v>
      </c>
      <c r="F28" s="14">
        <f>VLOOKUP(A28,'school data'!$A$2:$D$49,4,FALSE)</f>
        <v>43910</v>
      </c>
      <c r="G28" t="s">
        <v>94</v>
      </c>
      <c r="H28" t="s">
        <v>94</v>
      </c>
      <c r="I28" t="s">
        <v>94</v>
      </c>
      <c r="J28" t="s">
        <v>94</v>
      </c>
    </row>
    <row r="29" spans="1:10" x14ac:dyDescent="0.35">
      <c r="A29" t="s">
        <v>54</v>
      </c>
      <c r="B29" s="14">
        <v>43902</v>
      </c>
      <c r="C29" t="s">
        <v>94</v>
      </c>
      <c r="E29" t="s">
        <v>96</v>
      </c>
      <c r="F29" s="14">
        <f>VLOOKUP(A29,'school data'!$A$2:$D$49,4,FALSE)</f>
        <v>43909</v>
      </c>
      <c r="G29" t="s">
        <v>96</v>
      </c>
      <c r="H29" t="s">
        <v>96</v>
      </c>
      <c r="I29" t="s">
        <v>96</v>
      </c>
      <c r="J29" t="s">
        <v>94</v>
      </c>
    </row>
    <row r="30" spans="1:10" x14ac:dyDescent="0.35">
      <c r="A30" t="s">
        <v>55</v>
      </c>
      <c r="B30" s="14">
        <v>43903</v>
      </c>
      <c r="C30" t="s">
        <v>94</v>
      </c>
      <c r="D30" t="s">
        <v>102</v>
      </c>
      <c r="E30" t="s">
        <v>106</v>
      </c>
      <c r="F30" s="14">
        <f>VLOOKUP(A30,'school data'!$A$2:$D$49,4,FALSE)</f>
        <v>43906</v>
      </c>
      <c r="G30" t="s">
        <v>109</v>
      </c>
      <c r="H30" t="s">
        <v>109</v>
      </c>
      <c r="I30" t="s">
        <v>109</v>
      </c>
      <c r="J30" t="s">
        <v>94</v>
      </c>
    </row>
    <row r="31" spans="1:10" x14ac:dyDescent="0.35">
      <c r="A31" t="s">
        <v>57</v>
      </c>
      <c r="B31" s="14">
        <v>43902</v>
      </c>
      <c r="C31" t="s">
        <v>94</v>
      </c>
      <c r="E31" t="s">
        <v>96</v>
      </c>
      <c r="F31" s="14" t="e">
        <f>VLOOKUP(A31,'school data'!$A$2:$D$49,4,FALSE)</f>
        <v>#N/A</v>
      </c>
      <c r="G31" t="s">
        <v>96</v>
      </c>
      <c r="H31" t="s">
        <v>96</v>
      </c>
      <c r="I31" t="s">
        <v>96</v>
      </c>
      <c r="J31" t="s">
        <v>96</v>
      </c>
    </row>
    <row r="32" spans="1:10" x14ac:dyDescent="0.35">
      <c r="A32" t="s">
        <v>58</v>
      </c>
      <c r="B32" s="14">
        <v>43903</v>
      </c>
      <c r="C32" t="s">
        <v>94</v>
      </c>
      <c r="D32" t="s">
        <v>99</v>
      </c>
      <c r="E32" t="s">
        <v>96</v>
      </c>
      <c r="F32" s="14">
        <f>VLOOKUP(A32,'school data'!$A$2:$D$49,4,FALSE)</f>
        <v>43906</v>
      </c>
      <c r="G32" t="s">
        <v>96</v>
      </c>
      <c r="H32" t="s">
        <v>96</v>
      </c>
      <c r="I32" t="s">
        <v>96</v>
      </c>
      <c r="J32" t="s">
        <v>94</v>
      </c>
    </row>
    <row r="33" spans="1:10" x14ac:dyDescent="0.35">
      <c r="A33" t="s">
        <v>60</v>
      </c>
      <c r="B33" s="14">
        <v>43899</v>
      </c>
      <c r="C33" s="14">
        <v>43910</v>
      </c>
      <c r="D33" t="s">
        <v>100</v>
      </c>
      <c r="E33" t="s">
        <v>96</v>
      </c>
      <c r="F33" s="14">
        <f>VLOOKUP(A33,'school data'!$A$2:$D$49,4,FALSE)</f>
        <v>43906</v>
      </c>
      <c r="G33" t="s">
        <v>96</v>
      </c>
      <c r="H33" t="s">
        <v>96</v>
      </c>
      <c r="I33" t="s">
        <v>96</v>
      </c>
      <c r="J33" t="s">
        <v>96</v>
      </c>
    </row>
    <row r="34" spans="1:10" x14ac:dyDescent="0.35">
      <c r="A34" t="s">
        <v>62</v>
      </c>
      <c r="B34" s="14">
        <v>43901</v>
      </c>
      <c r="C34" s="4">
        <v>43911</v>
      </c>
      <c r="D34" t="s">
        <v>102</v>
      </c>
      <c r="E34" t="s">
        <v>96</v>
      </c>
      <c r="F34" s="14">
        <f>VLOOKUP(A34,'school data'!$A$2:$D$49,4,FALSE)</f>
        <v>43908</v>
      </c>
      <c r="G34" t="s">
        <v>96</v>
      </c>
      <c r="H34" t="s">
        <v>96</v>
      </c>
      <c r="I34" t="s">
        <v>96</v>
      </c>
      <c r="J34" t="s">
        <v>108</v>
      </c>
    </row>
    <row r="35" spans="1:10" x14ac:dyDescent="0.35">
      <c r="A35" t="s">
        <v>63</v>
      </c>
      <c r="B35" s="14">
        <v>43897</v>
      </c>
      <c r="C35" s="14">
        <v>43910</v>
      </c>
      <c r="D35" t="s">
        <v>100</v>
      </c>
      <c r="E35" t="s">
        <v>96</v>
      </c>
      <c r="F35" s="14">
        <f>VLOOKUP(A35,'school data'!$A$2:$D$49,4,FALSE)</f>
        <v>43906</v>
      </c>
      <c r="G35" t="s">
        <v>96</v>
      </c>
      <c r="H35" t="s">
        <v>96</v>
      </c>
      <c r="I35" t="s">
        <v>96</v>
      </c>
      <c r="J35" t="s">
        <v>96</v>
      </c>
    </row>
    <row r="36" spans="1:10" x14ac:dyDescent="0.35">
      <c r="A36" t="s">
        <v>64</v>
      </c>
      <c r="B36" s="14">
        <v>43900</v>
      </c>
      <c r="C36" s="4">
        <v>43912</v>
      </c>
      <c r="D36" t="s">
        <v>103</v>
      </c>
      <c r="E36" t="s">
        <v>96</v>
      </c>
      <c r="F36" s="14">
        <f>VLOOKUP(A36,'school data'!$A$2:$D$49,4,FALSE)</f>
        <v>43908</v>
      </c>
      <c r="G36" t="s">
        <v>96</v>
      </c>
      <c r="H36" t="s">
        <v>96</v>
      </c>
      <c r="I36" t="s">
        <v>96</v>
      </c>
      <c r="J36" t="s">
        <v>94</v>
      </c>
    </row>
    <row r="37" spans="1:10" x14ac:dyDescent="0.35">
      <c r="A37" t="s">
        <v>65</v>
      </c>
      <c r="B37" s="14">
        <v>43903</v>
      </c>
      <c r="C37" t="s">
        <v>94</v>
      </c>
      <c r="D37" t="s">
        <v>99</v>
      </c>
      <c r="E37" t="s">
        <v>96</v>
      </c>
      <c r="F37" s="14">
        <f>VLOOKUP(A37,'school data'!$A$2:$D$49,4,FALSE)</f>
        <v>43906</v>
      </c>
      <c r="G37" t="s">
        <v>96</v>
      </c>
      <c r="H37" t="s">
        <v>96</v>
      </c>
      <c r="I37" t="s">
        <v>96</v>
      </c>
      <c r="J37" t="s">
        <v>94</v>
      </c>
    </row>
    <row r="38" spans="1:10" x14ac:dyDescent="0.35">
      <c r="A38" t="s">
        <v>66</v>
      </c>
      <c r="B38" s="14">
        <v>43859</v>
      </c>
      <c r="C38" t="s">
        <v>94</v>
      </c>
      <c r="F38" s="14">
        <f>VLOOKUP(A38,'school data'!$A$2:$D$49,4,FALSE)</f>
        <v>43906</v>
      </c>
    </row>
    <row r="39" spans="1:10" x14ac:dyDescent="0.35">
      <c r="A39" t="s">
        <v>110</v>
      </c>
      <c r="B39" s="14">
        <v>43899</v>
      </c>
      <c r="C39" t="s">
        <v>94</v>
      </c>
      <c r="D39" t="s">
        <v>99</v>
      </c>
      <c r="E39" t="s">
        <v>96</v>
      </c>
      <c r="F39" s="14" t="e">
        <f>VLOOKUP(A39,'school data'!$A$2:$D$49,4,FALSE)</f>
        <v>#N/A</v>
      </c>
      <c r="G39" t="s">
        <v>96</v>
      </c>
      <c r="H39" t="s">
        <v>96</v>
      </c>
      <c r="I39" t="s">
        <v>96</v>
      </c>
      <c r="J39" t="s">
        <v>108</v>
      </c>
    </row>
    <row r="40" spans="1:10" x14ac:dyDescent="0.35">
      <c r="A40" t="s">
        <v>67</v>
      </c>
      <c r="B40" s="14">
        <v>43905</v>
      </c>
      <c r="C40" s="4">
        <v>43913</v>
      </c>
      <c r="D40" t="s">
        <v>111</v>
      </c>
      <c r="E40" t="s">
        <v>96</v>
      </c>
      <c r="F40" s="14">
        <f>VLOOKUP(A40,'school data'!$A$2:$D$49,4,FALSE)</f>
        <v>43907</v>
      </c>
      <c r="G40" t="s">
        <v>96</v>
      </c>
      <c r="H40" t="s">
        <v>94</v>
      </c>
      <c r="I40" t="s">
        <v>94</v>
      </c>
      <c r="J40" t="s">
        <v>94</v>
      </c>
    </row>
    <row r="41" spans="1:10" x14ac:dyDescent="0.35">
      <c r="A41" t="s">
        <v>68</v>
      </c>
      <c r="B41" s="14">
        <v>43898</v>
      </c>
      <c r="C41" t="s">
        <v>94</v>
      </c>
      <c r="D41" t="s">
        <v>95</v>
      </c>
      <c r="E41" t="s">
        <v>96</v>
      </c>
      <c r="F41" s="14">
        <f>VLOOKUP(A41,'school data'!$A$2:$D$49,4,FALSE)</f>
        <v>43907</v>
      </c>
      <c r="G41" t="s">
        <v>96</v>
      </c>
      <c r="H41" t="s">
        <v>96</v>
      </c>
      <c r="I41" t="s">
        <v>96</v>
      </c>
      <c r="J41" t="s">
        <v>94</v>
      </c>
    </row>
    <row r="42" spans="1:10" x14ac:dyDescent="0.35">
      <c r="A42" t="s">
        <v>69</v>
      </c>
      <c r="B42" s="14">
        <v>43896</v>
      </c>
      <c r="C42" s="4">
        <v>43913</v>
      </c>
      <c r="D42" t="s">
        <v>105</v>
      </c>
      <c r="E42" t="s">
        <v>96</v>
      </c>
      <c r="F42" s="14">
        <f>VLOOKUP(A42,'school data'!$A$2:$D$49,4,FALSE)</f>
        <v>43906</v>
      </c>
      <c r="G42" t="s">
        <v>96</v>
      </c>
      <c r="H42" t="s">
        <v>96</v>
      </c>
      <c r="I42" t="s">
        <v>96</v>
      </c>
      <c r="J42" t="s">
        <v>96</v>
      </c>
    </row>
    <row r="43" spans="1:10" x14ac:dyDescent="0.35">
      <c r="A43" t="s">
        <v>71</v>
      </c>
      <c r="B43" s="14">
        <v>43902</v>
      </c>
      <c r="C43" s="4">
        <v>43905</v>
      </c>
      <c r="D43" t="s">
        <v>100</v>
      </c>
      <c r="E43" t="s">
        <v>96</v>
      </c>
      <c r="F43" s="14">
        <f>VLOOKUP(A43,'school data'!$A$2:$D$49,4,FALSE)</f>
        <v>43906</v>
      </c>
      <c r="G43" t="s">
        <v>96</v>
      </c>
      <c r="H43" t="s">
        <v>96</v>
      </c>
      <c r="I43" t="s">
        <v>96</v>
      </c>
      <c r="J43" t="s">
        <v>96</v>
      </c>
    </row>
    <row r="44" spans="1:10" x14ac:dyDescent="0.35">
      <c r="A44" t="s">
        <v>112</v>
      </c>
      <c r="B44" s="14">
        <v>43899</v>
      </c>
      <c r="C44" t="s">
        <v>94</v>
      </c>
      <c r="D44" t="s">
        <v>95</v>
      </c>
      <c r="E44" t="s">
        <v>96</v>
      </c>
      <c r="F44" s="14">
        <f>VLOOKUP(A44,'school data'!$A$2:$D$49,4,FALSE)</f>
        <v>43906</v>
      </c>
      <c r="G44" t="s">
        <v>96</v>
      </c>
      <c r="H44" t="s">
        <v>96</v>
      </c>
      <c r="I44" t="s">
        <v>96</v>
      </c>
      <c r="J44" t="s">
        <v>94</v>
      </c>
    </row>
    <row r="45" spans="1:10" x14ac:dyDescent="0.35">
      <c r="A45" t="s">
        <v>72</v>
      </c>
      <c r="B45" s="14">
        <v>43903</v>
      </c>
      <c r="C45" t="s">
        <v>94</v>
      </c>
      <c r="D45" t="s">
        <v>99</v>
      </c>
      <c r="E45" t="s">
        <v>96</v>
      </c>
      <c r="F45" s="14">
        <f>VLOOKUP(A45,'school data'!$A$2:$D$49,4,FALSE)</f>
        <v>43906</v>
      </c>
      <c r="G45" t="s">
        <v>96</v>
      </c>
      <c r="H45" t="s">
        <v>96</v>
      </c>
      <c r="I45" t="s">
        <v>96</v>
      </c>
      <c r="J45" t="s">
        <v>94</v>
      </c>
    </row>
    <row r="46" spans="1:10" x14ac:dyDescent="0.35">
      <c r="A46" t="s">
        <v>73</v>
      </c>
      <c r="B46" s="14">
        <v>43903</v>
      </c>
      <c r="C46" t="s">
        <v>94</v>
      </c>
      <c r="D46" t="s">
        <v>99</v>
      </c>
      <c r="E46" t="s">
        <v>96</v>
      </c>
      <c r="F46" s="14">
        <f>VLOOKUP(A46,'school data'!$A$2:$D$49,4,FALSE)</f>
        <v>43906</v>
      </c>
      <c r="G46" t="s">
        <v>96</v>
      </c>
      <c r="H46" t="s">
        <v>94</v>
      </c>
      <c r="I46" t="s">
        <v>94</v>
      </c>
      <c r="J46" t="s">
        <v>94</v>
      </c>
    </row>
    <row r="47" spans="1:10" x14ac:dyDescent="0.35">
      <c r="A47" t="s">
        <v>74</v>
      </c>
      <c r="B47" s="14">
        <v>43902</v>
      </c>
      <c r="C47" t="s">
        <v>94</v>
      </c>
      <c r="D47" t="s">
        <v>102</v>
      </c>
      <c r="E47" t="s">
        <v>106</v>
      </c>
      <c r="F47" s="14">
        <f>VLOOKUP(A47,'school data'!$A$2:$D$49,4,FALSE)</f>
        <v>43906</v>
      </c>
      <c r="G47" t="s">
        <v>106</v>
      </c>
      <c r="H47" t="s">
        <v>96</v>
      </c>
      <c r="I47" t="s">
        <v>96</v>
      </c>
      <c r="J47" t="s">
        <v>94</v>
      </c>
    </row>
    <row r="48" spans="1:10" x14ac:dyDescent="0.35">
      <c r="A48" t="s">
        <v>75</v>
      </c>
      <c r="B48" s="14">
        <v>43903</v>
      </c>
      <c r="C48" t="s">
        <v>94</v>
      </c>
      <c r="D48" t="s">
        <v>102</v>
      </c>
      <c r="E48" t="s">
        <v>96</v>
      </c>
      <c r="F48" s="14">
        <f>VLOOKUP(A48,'school data'!$A$2:$D$49,4,FALSE)</f>
        <v>43910</v>
      </c>
      <c r="G48" t="s">
        <v>96</v>
      </c>
      <c r="H48" t="s">
        <v>96</v>
      </c>
      <c r="I48" t="s">
        <v>96</v>
      </c>
      <c r="J48" t="s">
        <v>94</v>
      </c>
    </row>
    <row r="49" spans="1:10" x14ac:dyDescent="0.35">
      <c r="A49" t="s">
        <v>76</v>
      </c>
      <c r="C49" s="4">
        <v>43911</v>
      </c>
      <c r="D49" t="s">
        <v>102</v>
      </c>
      <c r="E49" t="s">
        <v>96</v>
      </c>
      <c r="F49" s="14">
        <f>VLOOKUP(A49,'school data'!$A$2:$D$49,4,FALSE)</f>
        <v>43913</v>
      </c>
      <c r="G49" t="s">
        <v>96</v>
      </c>
    </row>
    <row r="50" spans="1:10" x14ac:dyDescent="0.35">
      <c r="A50" t="s">
        <v>113</v>
      </c>
      <c r="B50" s="14">
        <v>43896</v>
      </c>
      <c r="C50" t="s">
        <v>94</v>
      </c>
      <c r="D50" t="s">
        <v>102</v>
      </c>
      <c r="E50" t="s">
        <v>96</v>
      </c>
      <c r="F50" s="14" t="e">
        <f>VLOOKUP(A50,'school data'!$A$2:$D$49,4,FALSE)</f>
        <v>#N/A</v>
      </c>
      <c r="G50" t="s">
        <v>96</v>
      </c>
      <c r="H50" t="s">
        <v>96</v>
      </c>
      <c r="I50" t="s">
        <v>96</v>
      </c>
      <c r="J50" t="s">
        <v>94</v>
      </c>
    </row>
    <row r="51" spans="1:10" x14ac:dyDescent="0.35">
      <c r="A51" t="s">
        <v>77</v>
      </c>
      <c r="B51" s="14">
        <v>43906</v>
      </c>
      <c r="C51" t="s">
        <v>94</v>
      </c>
      <c r="D51" t="s">
        <v>102</v>
      </c>
      <c r="E51" t="s">
        <v>96</v>
      </c>
      <c r="F51" s="14">
        <f>VLOOKUP(A51,'school data'!$A$2:$D$49,4,FALSE)</f>
        <v>43906</v>
      </c>
      <c r="G51" t="s">
        <v>96</v>
      </c>
      <c r="H51" t="s">
        <v>96</v>
      </c>
      <c r="I51" t="s">
        <v>96</v>
      </c>
      <c r="J51" t="s">
        <v>108</v>
      </c>
    </row>
    <row r="52" spans="1:10" x14ac:dyDescent="0.35">
      <c r="A52" t="s">
        <v>78</v>
      </c>
      <c r="B52" s="14">
        <v>43902</v>
      </c>
      <c r="C52" t="s">
        <v>94</v>
      </c>
      <c r="D52" t="s">
        <v>99</v>
      </c>
      <c r="E52" t="s">
        <v>96</v>
      </c>
      <c r="F52" s="14">
        <f>VLOOKUP(A52,'school data'!$A$2:$D$49,4,FALSE)</f>
        <v>43908</v>
      </c>
      <c r="G52" t="s">
        <v>96</v>
      </c>
      <c r="H52" t="s">
        <v>109</v>
      </c>
      <c r="I52" t="s">
        <v>109</v>
      </c>
      <c r="J52" t="s">
        <v>109</v>
      </c>
    </row>
    <row r="53" spans="1:10" x14ac:dyDescent="0.35">
      <c r="A53" t="s">
        <v>79</v>
      </c>
      <c r="B53" s="14">
        <v>43890</v>
      </c>
      <c r="C53" t="s">
        <v>94</v>
      </c>
      <c r="D53" t="s">
        <v>99</v>
      </c>
      <c r="E53" t="s">
        <v>96</v>
      </c>
      <c r="F53" s="14">
        <f>VLOOKUP(A53,'school data'!$A$2:$D$49,4,FALSE)</f>
        <v>43906</v>
      </c>
      <c r="G53" t="s">
        <v>96</v>
      </c>
      <c r="H53" t="s">
        <v>96</v>
      </c>
      <c r="I53" t="s">
        <v>96</v>
      </c>
      <c r="J53" t="s">
        <v>108</v>
      </c>
    </row>
    <row r="54" spans="1:10" x14ac:dyDescent="0.35">
      <c r="A54" t="s">
        <v>80</v>
      </c>
      <c r="B54" s="14">
        <v>43901</v>
      </c>
      <c r="C54" t="s">
        <v>94</v>
      </c>
      <c r="E54" t="s">
        <v>96</v>
      </c>
      <c r="F54" s="14">
        <f>VLOOKUP(A54,'school data'!$A$2:$D$49,4,FALSE)</f>
        <v>43907</v>
      </c>
      <c r="G54" t="s">
        <v>96</v>
      </c>
      <c r="H54" t="s">
        <v>96</v>
      </c>
      <c r="I54" t="s">
        <v>96</v>
      </c>
      <c r="J54" t="s">
        <v>94</v>
      </c>
    </row>
    <row r="55" spans="1:10" x14ac:dyDescent="0.35">
      <c r="A55" t="s">
        <v>81</v>
      </c>
      <c r="B55" s="14">
        <v>43894</v>
      </c>
      <c r="C55" t="s">
        <v>94</v>
      </c>
      <c r="E55" t="s">
        <v>96</v>
      </c>
      <c r="F55" s="14">
        <f>VLOOKUP(A55,'school data'!$A$2:$D$49,4,FALSE)</f>
        <v>43906</v>
      </c>
      <c r="G55" t="s">
        <v>96</v>
      </c>
      <c r="H55" t="s">
        <v>96</v>
      </c>
      <c r="I55" t="s">
        <v>96</v>
      </c>
      <c r="J55" t="s">
        <v>94</v>
      </c>
    </row>
    <row r="56" spans="1:10" x14ac:dyDescent="0.35">
      <c r="A56" t="s">
        <v>82</v>
      </c>
      <c r="B56" s="14">
        <v>43902</v>
      </c>
      <c r="C56" t="s">
        <v>94</v>
      </c>
      <c r="D56" t="s">
        <v>102</v>
      </c>
      <c r="E56" t="s">
        <v>96</v>
      </c>
      <c r="F56" s="14">
        <f>VLOOKUP(A56,'school data'!$A$2:$D$49,4,FALSE)</f>
        <v>43908</v>
      </c>
      <c r="G56" t="s">
        <v>96</v>
      </c>
      <c r="H56" t="s">
        <v>96</v>
      </c>
      <c r="I56" t="s">
        <v>96</v>
      </c>
      <c r="J56" t="s">
        <v>108</v>
      </c>
    </row>
    <row r="57" spans="1:10" x14ac:dyDescent="0.35">
      <c r="A57" t="s">
        <v>83</v>
      </c>
      <c r="B57" s="14">
        <v>43902</v>
      </c>
      <c r="C57" t="s">
        <v>94</v>
      </c>
      <c r="E57" t="s">
        <v>96</v>
      </c>
      <c r="F57" s="14">
        <f>VLOOKUP(A57,'school data'!$A$2:$D$49,4,FALSE)</f>
        <v>43910</v>
      </c>
      <c r="G57" t="s">
        <v>96</v>
      </c>
      <c r="H57" t="s">
        <v>96</v>
      </c>
      <c r="I57" t="s">
        <v>96</v>
      </c>
      <c r="J57" t="s">
        <v>94</v>
      </c>
    </row>
  </sheetData>
  <autoFilter ref="A1:J57"/>
  <hyperlinks>
    <hyperlink ref="L2" r:id="rId1"/>
    <hyperlink ref="L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D4" sqref="D4"/>
    </sheetView>
  </sheetViews>
  <sheetFormatPr defaultRowHeight="14.5" x14ac:dyDescent="0.35"/>
  <cols>
    <col min="4" max="4" width="9.7265625" bestFit="1" customWidth="1"/>
    <col min="5" max="5" width="23.54296875" bestFit="1" customWidth="1"/>
    <col min="6" max="6" width="29.7265625" bestFit="1" customWidth="1"/>
    <col min="7" max="7" width="29.453125" bestFit="1" customWidth="1"/>
  </cols>
  <sheetData>
    <row r="1" spans="1:11" x14ac:dyDescent="0.3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K1" t="s">
        <v>122</v>
      </c>
    </row>
    <row r="2" spans="1:11" x14ac:dyDescent="0.35">
      <c r="A2" t="s">
        <v>15</v>
      </c>
      <c r="B2" t="s">
        <v>123</v>
      </c>
      <c r="C2" t="s">
        <v>124</v>
      </c>
      <c r="D2" s="14">
        <v>43906</v>
      </c>
      <c r="E2">
        <v>1513</v>
      </c>
      <c r="F2">
        <v>744930</v>
      </c>
    </row>
    <row r="3" spans="1:11" x14ac:dyDescent="0.35">
      <c r="A3" t="s">
        <v>16</v>
      </c>
      <c r="B3" t="s">
        <v>123</v>
      </c>
      <c r="C3" t="s">
        <v>125</v>
      </c>
      <c r="D3" s="14">
        <v>43909</v>
      </c>
      <c r="E3">
        <v>507</v>
      </c>
      <c r="F3">
        <v>132737</v>
      </c>
      <c r="G3">
        <v>50</v>
      </c>
      <c r="H3">
        <v>4470</v>
      </c>
    </row>
    <row r="4" spans="1:11" x14ac:dyDescent="0.35">
      <c r="A4" t="s">
        <v>17</v>
      </c>
      <c r="B4" t="s">
        <v>123</v>
      </c>
      <c r="C4" t="s">
        <v>126</v>
      </c>
      <c r="D4" s="14">
        <v>43906</v>
      </c>
      <c r="E4">
        <v>2308</v>
      </c>
      <c r="F4">
        <v>1123137</v>
      </c>
    </row>
    <row r="5" spans="1:11" x14ac:dyDescent="0.35">
      <c r="A5" t="s">
        <v>18</v>
      </c>
      <c r="B5" t="s">
        <v>123</v>
      </c>
      <c r="C5" t="s">
        <v>127</v>
      </c>
      <c r="D5" s="14">
        <v>43907</v>
      </c>
      <c r="E5">
        <v>1089</v>
      </c>
      <c r="F5">
        <v>493447</v>
      </c>
    </row>
    <row r="6" spans="1:11" x14ac:dyDescent="0.35">
      <c r="A6" t="s">
        <v>19</v>
      </c>
      <c r="B6" t="s">
        <v>123</v>
      </c>
      <c r="C6" t="s">
        <v>124</v>
      </c>
      <c r="D6" s="14">
        <v>43909</v>
      </c>
      <c r="E6">
        <v>10286</v>
      </c>
      <c r="F6">
        <v>6309138</v>
      </c>
      <c r="G6">
        <v>3340</v>
      </c>
      <c r="H6">
        <v>643010</v>
      </c>
    </row>
    <row r="7" spans="1:11" x14ac:dyDescent="0.35">
      <c r="A7" t="s">
        <v>20</v>
      </c>
      <c r="B7" t="s">
        <v>123</v>
      </c>
      <c r="C7" t="s">
        <v>127</v>
      </c>
      <c r="D7" s="14">
        <v>43913</v>
      </c>
      <c r="E7">
        <v>1888</v>
      </c>
      <c r="F7">
        <v>905019</v>
      </c>
      <c r="G7">
        <v>410</v>
      </c>
      <c r="H7">
        <v>56420</v>
      </c>
    </row>
    <row r="8" spans="1:11" x14ac:dyDescent="0.35">
      <c r="A8" t="s">
        <v>21</v>
      </c>
      <c r="B8" t="s">
        <v>123</v>
      </c>
      <c r="C8" t="s">
        <v>128</v>
      </c>
      <c r="D8" s="14">
        <v>43907</v>
      </c>
      <c r="E8">
        <v>1250</v>
      </c>
      <c r="F8">
        <v>535118</v>
      </c>
    </row>
    <row r="9" spans="1:11" x14ac:dyDescent="0.35">
      <c r="A9" t="s">
        <v>23</v>
      </c>
      <c r="B9" t="s">
        <v>123</v>
      </c>
      <c r="C9" t="s">
        <v>129</v>
      </c>
      <c r="D9" s="14">
        <v>43906</v>
      </c>
      <c r="E9">
        <v>228</v>
      </c>
      <c r="F9">
        <v>136264</v>
      </c>
    </row>
    <row r="10" spans="1:11" x14ac:dyDescent="0.35">
      <c r="A10" t="s">
        <v>27</v>
      </c>
      <c r="B10" t="s">
        <v>123</v>
      </c>
      <c r="C10" t="s">
        <v>130</v>
      </c>
      <c r="D10" s="14">
        <v>43906</v>
      </c>
      <c r="E10">
        <v>223</v>
      </c>
      <c r="F10">
        <v>85850</v>
      </c>
    </row>
    <row r="11" spans="1:11" x14ac:dyDescent="0.35">
      <c r="A11" t="s">
        <v>28</v>
      </c>
      <c r="B11" t="s">
        <v>123</v>
      </c>
      <c r="C11" t="s">
        <v>131</v>
      </c>
      <c r="D11" s="14">
        <v>43906</v>
      </c>
      <c r="E11">
        <v>4178</v>
      </c>
      <c r="F11">
        <v>2816791</v>
      </c>
      <c r="G11">
        <v>2870</v>
      </c>
      <c r="H11">
        <v>471580</v>
      </c>
    </row>
    <row r="12" spans="1:11" x14ac:dyDescent="0.35">
      <c r="A12" t="s">
        <v>30</v>
      </c>
      <c r="B12" t="s">
        <v>123</v>
      </c>
      <c r="C12" t="s">
        <v>128</v>
      </c>
      <c r="D12" s="14">
        <v>43908</v>
      </c>
      <c r="E12">
        <v>2300</v>
      </c>
      <c r="F12">
        <v>1764346</v>
      </c>
    </row>
    <row r="13" spans="1:11" x14ac:dyDescent="0.35">
      <c r="A13" t="s">
        <v>33</v>
      </c>
      <c r="B13" t="s">
        <v>123</v>
      </c>
      <c r="C13" t="s">
        <v>132</v>
      </c>
      <c r="D13" s="14">
        <v>43913</v>
      </c>
      <c r="E13">
        <v>290</v>
      </c>
      <c r="F13">
        <v>181550</v>
      </c>
    </row>
    <row r="14" spans="1:11" x14ac:dyDescent="0.35">
      <c r="A14" t="s">
        <v>37</v>
      </c>
      <c r="B14" t="s">
        <v>123</v>
      </c>
      <c r="C14" t="s">
        <v>133</v>
      </c>
      <c r="D14" s="14">
        <v>43907</v>
      </c>
      <c r="E14">
        <v>4173</v>
      </c>
      <c r="F14">
        <v>2026718</v>
      </c>
      <c r="G14">
        <v>1350</v>
      </c>
      <c r="H14">
        <v>258280</v>
      </c>
    </row>
    <row r="15" spans="1:11" x14ac:dyDescent="0.35">
      <c r="A15" t="s">
        <v>39</v>
      </c>
      <c r="B15" t="s">
        <v>123</v>
      </c>
      <c r="C15" t="s">
        <v>125</v>
      </c>
      <c r="D15" s="14">
        <v>43909</v>
      </c>
      <c r="E15">
        <v>1921</v>
      </c>
      <c r="F15">
        <v>1049547</v>
      </c>
      <c r="G15">
        <v>910</v>
      </c>
      <c r="H15">
        <v>144780</v>
      </c>
    </row>
    <row r="16" spans="1:11" x14ac:dyDescent="0.35">
      <c r="A16" t="s">
        <v>42</v>
      </c>
      <c r="B16" t="s">
        <v>134</v>
      </c>
      <c r="C16" t="s">
        <v>135</v>
      </c>
      <c r="D16" s="14">
        <v>43908</v>
      </c>
      <c r="E16">
        <v>1318</v>
      </c>
      <c r="F16">
        <v>494347</v>
      </c>
      <c r="G16">
        <v>200</v>
      </c>
      <c r="H16">
        <v>43660</v>
      </c>
    </row>
    <row r="17" spans="1:8" x14ac:dyDescent="0.35">
      <c r="A17" t="s">
        <v>43</v>
      </c>
      <c r="B17" t="s">
        <v>123</v>
      </c>
      <c r="C17" t="s">
        <v>136</v>
      </c>
      <c r="D17" s="14">
        <v>43906</v>
      </c>
      <c r="E17">
        <v>1539</v>
      </c>
      <c r="F17">
        <v>684017</v>
      </c>
      <c r="G17">
        <v>420</v>
      </c>
      <c r="H17">
        <v>86880</v>
      </c>
    </row>
    <row r="18" spans="1:8" x14ac:dyDescent="0.35">
      <c r="A18" t="s">
        <v>44</v>
      </c>
      <c r="B18" t="s">
        <v>123</v>
      </c>
      <c r="C18" t="s">
        <v>137</v>
      </c>
      <c r="D18" s="14">
        <v>43906</v>
      </c>
      <c r="E18">
        <v>1404</v>
      </c>
      <c r="F18">
        <v>716293</v>
      </c>
    </row>
    <row r="19" spans="1:8" x14ac:dyDescent="0.35">
      <c r="A19" t="s">
        <v>47</v>
      </c>
      <c r="B19" t="s">
        <v>123</v>
      </c>
      <c r="C19" t="s">
        <v>129</v>
      </c>
      <c r="D19" s="14">
        <v>43906</v>
      </c>
      <c r="E19">
        <v>1424</v>
      </c>
      <c r="F19">
        <v>886221</v>
      </c>
      <c r="G19">
        <v>750</v>
      </c>
      <c r="H19">
        <v>157180</v>
      </c>
    </row>
    <row r="20" spans="1:8" x14ac:dyDescent="0.35">
      <c r="A20" t="s">
        <v>48</v>
      </c>
      <c r="B20" t="s">
        <v>123</v>
      </c>
      <c r="C20" t="s">
        <v>132</v>
      </c>
      <c r="D20" s="14">
        <v>43907</v>
      </c>
      <c r="E20">
        <v>1856</v>
      </c>
      <c r="F20">
        <v>964514</v>
      </c>
      <c r="G20">
        <v>660</v>
      </c>
      <c r="H20">
        <v>121040</v>
      </c>
    </row>
    <row r="21" spans="1:8" x14ac:dyDescent="0.35">
      <c r="A21" t="s">
        <v>49</v>
      </c>
      <c r="B21" t="s">
        <v>123</v>
      </c>
      <c r="C21" t="s">
        <v>138</v>
      </c>
      <c r="D21" s="14">
        <v>43906</v>
      </c>
      <c r="E21">
        <v>3458</v>
      </c>
      <c r="F21">
        <v>1528666</v>
      </c>
      <c r="G21">
        <v>840</v>
      </c>
      <c r="H21">
        <v>147650</v>
      </c>
    </row>
    <row r="22" spans="1:8" x14ac:dyDescent="0.35">
      <c r="A22" t="s">
        <v>51</v>
      </c>
      <c r="B22" t="s">
        <v>123</v>
      </c>
      <c r="C22" t="s">
        <v>129</v>
      </c>
      <c r="D22" s="14">
        <v>43908</v>
      </c>
      <c r="E22">
        <v>2513</v>
      </c>
      <c r="F22">
        <v>875021</v>
      </c>
    </row>
    <row r="23" spans="1:8" x14ac:dyDescent="0.35">
      <c r="A23" t="s">
        <v>53</v>
      </c>
      <c r="B23" t="s">
        <v>123</v>
      </c>
      <c r="C23" t="s">
        <v>127</v>
      </c>
      <c r="D23" s="14">
        <v>43910</v>
      </c>
      <c r="E23">
        <v>1066</v>
      </c>
      <c r="F23">
        <v>483150</v>
      </c>
    </row>
    <row r="24" spans="1:8" x14ac:dyDescent="0.35">
      <c r="A24" t="s">
        <v>54</v>
      </c>
      <c r="B24" t="s">
        <v>123</v>
      </c>
      <c r="C24" t="s">
        <v>138</v>
      </c>
      <c r="D24" s="14">
        <v>43909</v>
      </c>
      <c r="E24">
        <v>2424</v>
      </c>
      <c r="F24">
        <v>915040</v>
      </c>
      <c r="G24">
        <v>780</v>
      </c>
      <c r="H24">
        <v>132030</v>
      </c>
    </row>
    <row r="25" spans="1:8" x14ac:dyDescent="0.35">
      <c r="A25" t="s">
        <v>55</v>
      </c>
      <c r="B25" t="s">
        <v>123</v>
      </c>
      <c r="C25" t="s">
        <v>129</v>
      </c>
      <c r="D25" s="14">
        <v>43906</v>
      </c>
      <c r="E25">
        <v>820</v>
      </c>
      <c r="F25">
        <v>146375</v>
      </c>
    </row>
    <row r="26" spans="1:8" x14ac:dyDescent="0.35">
      <c r="A26" t="s">
        <v>58</v>
      </c>
      <c r="B26" t="s">
        <v>123</v>
      </c>
      <c r="C26" t="s">
        <v>139</v>
      </c>
      <c r="D26" s="14">
        <v>43906</v>
      </c>
      <c r="E26">
        <v>657</v>
      </c>
      <c r="F26">
        <v>473744</v>
      </c>
      <c r="G26">
        <v>140</v>
      </c>
      <c r="H26">
        <v>26330</v>
      </c>
    </row>
    <row r="27" spans="1:8" x14ac:dyDescent="0.35">
      <c r="A27" t="s">
        <v>60</v>
      </c>
      <c r="B27" t="s">
        <v>123</v>
      </c>
      <c r="C27" t="s">
        <v>138</v>
      </c>
      <c r="D27" s="14">
        <v>43906</v>
      </c>
      <c r="E27">
        <v>490</v>
      </c>
      <c r="F27">
        <v>180888</v>
      </c>
    </row>
    <row r="28" spans="1:8" x14ac:dyDescent="0.35">
      <c r="A28" t="s">
        <v>62</v>
      </c>
      <c r="B28" t="s">
        <v>123</v>
      </c>
      <c r="C28" t="s">
        <v>140</v>
      </c>
      <c r="D28" s="14">
        <v>43908</v>
      </c>
      <c r="E28">
        <v>2590</v>
      </c>
      <c r="F28">
        <v>1410421</v>
      </c>
      <c r="G28">
        <v>1100</v>
      </c>
      <c r="H28">
        <v>214840</v>
      </c>
    </row>
    <row r="29" spans="1:8" x14ac:dyDescent="0.35">
      <c r="A29" t="s">
        <v>63</v>
      </c>
      <c r="B29" t="s">
        <v>123</v>
      </c>
      <c r="C29" t="s">
        <v>138</v>
      </c>
      <c r="D29" s="14">
        <v>43906</v>
      </c>
      <c r="E29">
        <v>869</v>
      </c>
      <c r="F29">
        <v>336263</v>
      </c>
      <c r="G29" t="s">
        <v>141</v>
      </c>
      <c r="H29" t="s">
        <v>141</v>
      </c>
    </row>
    <row r="30" spans="1:8" x14ac:dyDescent="0.35">
      <c r="A30" t="s">
        <v>64</v>
      </c>
      <c r="B30" t="s">
        <v>123</v>
      </c>
      <c r="C30" t="s">
        <v>142</v>
      </c>
      <c r="D30" s="14">
        <v>43908</v>
      </c>
      <c r="E30">
        <v>4798</v>
      </c>
      <c r="F30">
        <v>2729776</v>
      </c>
      <c r="G30">
        <v>1690</v>
      </c>
      <c r="H30">
        <v>469720</v>
      </c>
    </row>
    <row r="31" spans="1:8" x14ac:dyDescent="0.35">
      <c r="A31" t="s">
        <v>65</v>
      </c>
      <c r="B31" t="s">
        <v>123</v>
      </c>
      <c r="C31" t="s">
        <v>129</v>
      </c>
      <c r="D31" s="14">
        <v>43906</v>
      </c>
      <c r="E31">
        <v>2624</v>
      </c>
      <c r="F31">
        <v>1550062</v>
      </c>
    </row>
    <row r="32" spans="1:8" x14ac:dyDescent="0.35">
      <c r="A32" t="s">
        <v>66</v>
      </c>
      <c r="B32" t="s">
        <v>123</v>
      </c>
      <c r="C32" t="s">
        <v>140</v>
      </c>
      <c r="D32" s="14">
        <v>43906</v>
      </c>
      <c r="E32">
        <v>519</v>
      </c>
      <c r="F32">
        <v>109706</v>
      </c>
      <c r="G32">
        <v>50</v>
      </c>
      <c r="H32">
        <v>9260</v>
      </c>
    </row>
    <row r="33" spans="1:8" x14ac:dyDescent="0.35">
      <c r="A33" t="s">
        <v>67</v>
      </c>
      <c r="B33" t="s">
        <v>123</v>
      </c>
      <c r="C33" t="s">
        <v>138</v>
      </c>
      <c r="D33" s="14">
        <v>43907</v>
      </c>
      <c r="E33">
        <v>3591</v>
      </c>
      <c r="F33">
        <v>1710143</v>
      </c>
      <c r="G33">
        <v>1430</v>
      </c>
      <c r="H33">
        <v>247790</v>
      </c>
    </row>
    <row r="34" spans="1:8" x14ac:dyDescent="0.35">
      <c r="A34" t="s">
        <v>68</v>
      </c>
      <c r="B34" t="s">
        <v>123</v>
      </c>
      <c r="C34" t="s">
        <v>132</v>
      </c>
      <c r="D34" s="14">
        <v>43907</v>
      </c>
      <c r="E34">
        <v>1792</v>
      </c>
      <c r="F34">
        <v>693903</v>
      </c>
    </row>
    <row r="35" spans="1:8" x14ac:dyDescent="0.35">
      <c r="A35" t="s">
        <v>69</v>
      </c>
      <c r="B35" t="s">
        <v>123</v>
      </c>
      <c r="C35" t="s">
        <v>143</v>
      </c>
      <c r="D35" s="14">
        <v>43906</v>
      </c>
      <c r="E35">
        <v>1243</v>
      </c>
      <c r="F35">
        <v>606277</v>
      </c>
      <c r="G35">
        <v>400</v>
      </c>
      <c r="H35">
        <v>52960</v>
      </c>
    </row>
    <row r="36" spans="1:8" x14ac:dyDescent="0.35">
      <c r="A36" t="s">
        <v>71</v>
      </c>
      <c r="B36" t="s">
        <v>123</v>
      </c>
      <c r="C36" t="s">
        <v>129</v>
      </c>
      <c r="D36" s="14">
        <v>43906</v>
      </c>
      <c r="E36">
        <v>3004</v>
      </c>
      <c r="F36">
        <v>1727497</v>
      </c>
      <c r="G36">
        <v>2500</v>
      </c>
      <c r="H36">
        <v>282330</v>
      </c>
    </row>
    <row r="37" spans="1:8" x14ac:dyDescent="0.35">
      <c r="A37" t="s">
        <v>112</v>
      </c>
      <c r="B37" t="s">
        <v>123</v>
      </c>
      <c r="C37" t="s">
        <v>129</v>
      </c>
      <c r="D37" s="14">
        <v>43906</v>
      </c>
      <c r="E37">
        <v>1283</v>
      </c>
      <c r="F37">
        <v>365181</v>
      </c>
    </row>
    <row r="38" spans="1:8" x14ac:dyDescent="0.35">
      <c r="A38" t="s">
        <v>72</v>
      </c>
      <c r="B38" t="s">
        <v>123</v>
      </c>
      <c r="C38" t="s">
        <v>138</v>
      </c>
      <c r="D38" s="14">
        <v>43906</v>
      </c>
      <c r="E38">
        <v>315</v>
      </c>
      <c r="F38">
        <v>142150</v>
      </c>
    </row>
    <row r="39" spans="1:8" x14ac:dyDescent="0.35">
      <c r="A39" t="s">
        <v>73</v>
      </c>
      <c r="B39" t="s">
        <v>123</v>
      </c>
      <c r="C39" t="s">
        <v>128</v>
      </c>
      <c r="D39" s="14">
        <v>43906</v>
      </c>
      <c r="E39">
        <v>1252</v>
      </c>
      <c r="F39">
        <v>771250</v>
      </c>
    </row>
    <row r="40" spans="1:8" x14ac:dyDescent="0.35">
      <c r="A40" t="s">
        <v>74</v>
      </c>
      <c r="B40" t="s">
        <v>123</v>
      </c>
      <c r="C40" t="s">
        <v>129</v>
      </c>
      <c r="D40" s="14">
        <v>43906</v>
      </c>
      <c r="E40">
        <v>697</v>
      </c>
      <c r="F40">
        <v>136302</v>
      </c>
      <c r="G40">
        <v>80</v>
      </c>
      <c r="H40">
        <v>12170</v>
      </c>
    </row>
    <row r="41" spans="1:8" x14ac:dyDescent="0.35">
      <c r="A41" t="s">
        <v>75</v>
      </c>
      <c r="B41" t="s">
        <v>123</v>
      </c>
      <c r="C41" t="s">
        <v>128</v>
      </c>
      <c r="D41" s="14">
        <v>43910</v>
      </c>
      <c r="E41">
        <v>1774</v>
      </c>
      <c r="F41">
        <v>1001562</v>
      </c>
    </row>
    <row r="42" spans="1:8" x14ac:dyDescent="0.35">
      <c r="A42" t="s">
        <v>76</v>
      </c>
      <c r="B42" t="s">
        <v>123</v>
      </c>
      <c r="C42" t="s">
        <v>138</v>
      </c>
      <c r="D42" s="14">
        <v>43913</v>
      </c>
      <c r="E42">
        <v>8909</v>
      </c>
      <c r="F42">
        <v>5360849</v>
      </c>
    </row>
    <row r="43" spans="1:8" x14ac:dyDescent="0.35">
      <c r="A43" t="s">
        <v>77</v>
      </c>
      <c r="B43" t="s">
        <v>123</v>
      </c>
      <c r="C43" t="s">
        <v>129</v>
      </c>
      <c r="D43" s="14">
        <v>43906</v>
      </c>
      <c r="E43">
        <v>1037</v>
      </c>
      <c r="F43">
        <v>659801</v>
      </c>
    </row>
    <row r="44" spans="1:8" x14ac:dyDescent="0.35">
      <c r="A44" t="s">
        <v>78</v>
      </c>
      <c r="B44" t="s">
        <v>123</v>
      </c>
      <c r="C44" t="s">
        <v>132</v>
      </c>
      <c r="D44" s="14">
        <v>43908</v>
      </c>
      <c r="E44">
        <v>312</v>
      </c>
      <c r="F44">
        <v>88428</v>
      </c>
    </row>
    <row r="45" spans="1:8" x14ac:dyDescent="0.35">
      <c r="A45" t="s">
        <v>79</v>
      </c>
      <c r="B45" t="s">
        <v>123</v>
      </c>
      <c r="C45" t="s">
        <v>129</v>
      </c>
      <c r="D45" s="14">
        <v>43906</v>
      </c>
      <c r="E45">
        <v>2134</v>
      </c>
      <c r="F45">
        <v>1287026</v>
      </c>
      <c r="G45">
        <v>820</v>
      </c>
      <c r="H45">
        <v>131290</v>
      </c>
    </row>
    <row r="46" spans="1:8" x14ac:dyDescent="0.35">
      <c r="A46" t="s">
        <v>80</v>
      </c>
      <c r="B46" t="s">
        <v>123</v>
      </c>
      <c r="C46" t="s">
        <v>130</v>
      </c>
      <c r="D46" s="14">
        <v>43907</v>
      </c>
      <c r="E46">
        <v>2436</v>
      </c>
      <c r="F46">
        <v>1101711</v>
      </c>
      <c r="G46">
        <v>620</v>
      </c>
      <c r="H46">
        <v>99620</v>
      </c>
    </row>
    <row r="47" spans="1:8" x14ac:dyDescent="0.35">
      <c r="A47" t="s">
        <v>81</v>
      </c>
      <c r="B47" t="s">
        <v>123</v>
      </c>
      <c r="C47" t="s">
        <v>140</v>
      </c>
      <c r="D47" s="14">
        <v>43906</v>
      </c>
      <c r="E47">
        <v>739</v>
      </c>
      <c r="F47">
        <v>273855</v>
      </c>
    </row>
    <row r="48" spans="1:8" x14ac:dyDescent="0.35">
      <c r="A48" t="s">
        <v>82</v>
      </c>
      <c r="B48" t="s">
        <v>123</v>
      </c>
      <c r="C48" t="s">
        <v>140</v>
      </c>
      <c r="D48" s="14">
        <v>43908</v>
      </c>
      <c r="E48">
        <v>2256</v>
      </c>
      <c r="F48">
        <v>864432</v>
      </c>
      <c r="G48">
        <v>910</v>
      </c>
      <c r="H48">
        <v>151990</v>
      </c>
    </row>
    <row r="49" spans="1:8" x14ac:dyDescent="0.35">
      <c r="A49" t="s">
        <v>83</v>
      </c>
      <c r="B49" t="s">
        <v>123</v>
      </c>
      <c r="C49" t="s">
        <v>138</v>
      </c>
      <c r="D49" s="14">
        <v>43910</v>
      </c>
      <c r="E49">
        <v>371</v>
      </c>
      <c r="F49">
        <v>94170</v>
      </c>
      <c r="G49">
        <v>40</v>
      </c>
      <c r="H49">
        <v>2320</v>
      </c>
    </row>
  </sheetData>
  <autoFilter ref="A1:H4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H73" sqref="H73"/>
    </sheetView>
  </sheetViews>
  <sheetFormatPr defaultRowHeight="14.5" x14ac:dyDescent="0.35"/>
  <cols>
    <col min="3" max="3" width="14" bestFit="1" customWidth="1"/>
  </cols>
  <sheetData>
    <row r="1" spans="1:13" ht="15" thickBot="1" x14ac:dyDescent="0.4">
      <c r="A1" t="s">
        <v>144</v>
      </c>
      <c r="B1" t="s">
        <v>0</v>
      </c>
      <c r="C1" t="s">
        <v>145</v>
      </c>
      <c r="D1" t="s">
        <v>146</v>
      </c>
      <c r="G1" t="s">
        <v>147</v>
      </c>
      <c r="I1" t="s">
        <v>148</v>
      </c>
      <c r="J1" t="s">
        <v>149</v>
      </c>
      <c r="K1" t="s">
        <v>150</v>
      </c>
    </row>
    <row r="2" spans="1:13" ht="44" thickBot="1" x14ac:dyDescent="0.4">
      <c r="A2" t="s">
        <v>151</v>
      </c>
      <c r="B2" t="s">
        <v>15</v>
      </c>
      <c r="C2" s="6">
        <v>4903185</v>
      </c>
      <c r="D2" s="7">
        <v>1.4800000000000001E-2</v>
      </c>
      <c r="G2" s="22" t="s">
        <v>152</v>
      </c>
      <c r="H2" s="22" t="s">
        <v>27</v>
      </c>
      <c r="I2" s="23">
        <v>10588.8</v>
      </c>
      <c r="J2" s="23">
        <v>4088.4</v>
      </c>
      <c r="K2" s="21" t="s">
        <v>153</v>
      </c>
      <c r="M2" s="3" t="s">
        <v>154</v>
      </c>
    </row>
    <row r="3" spans="1:13" ht="44" thickBot="1" x14ac:dyDescent="0.4">
      <c r="A3" t="s">
        <v>155</v>
      </c>
      <c r="B3" t="s">
        <v>16</v>
      </c>
      <c r="C3" s="6">
        <v>731545</v>
      </c>
      <c r="D3" s="7">
        <v>2.2000000000000001E-3</v>
      </c>
      <c r="G3" s="35" t="s">
        <v>156</v>
      </c>
      <c r="H3" s="35" t="s">
        <v>157</v>
      </c>
      <c r="I3" s="36">
        <v>192.1</v>
      </c>
      <c r="J3" s="36">
        <v>74.2</v>
      </c>
      <c r="K3" s="34" t="s">
        <v>158</v>
      </c>
    </row>
    <row r="4" spans="1:13" ht="44" thickBot="1" x14ac:dyDescent="0.4">
      <c r="A4" t="s">
        <v>159</v>
      </c>
      <c r="B4" t="s">
        <v>98</v>
      </c>
      <c r="C4" s="8">
        <v>55641</v>
      </c>
      <c r="D4" s="9">
        <v>2.0000000000000001E-4</v>
      </c>
      <c r="G4" s="35" t="s">
        <v>160</v>
      </c>
      <c r="H4" s="35" t="s">
        <v>161</v>
      </c>
      <c r="I4" s="36">
        <v>105</v>
      </c>
      <c r="J4" s="36">
        <v>40.5</v>
      </c>
      <c r="K4" s="34" t="s">
        <v>162</v>
      </c>
    </row>
    <row r="5" spans="1:13" ht="29.5" thickBot="1" x14ac:dyDescent="0.4">
      <c r="A5" t="s">
        <v>163</v>
      </c>
      <c r="B5" t="s">
        <v>17</v>
      </c>
      <c r="C5" s="6">
        <v>7278717</v>
      </c>
      <c r="D5" s="7">
        <v>2.1700000000000001E-2</v>
      </c>
      <c r="G5" s="35" t="s">
        <v>164</v>
      </c>
      <c r="H5" s="35" t="s">
        <v>165</v>
      </c>
      <c r="I5" s="36">
        <v>416.5</v>
      </c>
      <c r="J5" s="36">
        <v>160.80000000000001</v>
      </c>
      <c r="K5" s="34" t="s">
        <v>166</v>
      </c>
    </row>
    <row r="6" spans="1:13" ht="29.5" thickBot="1" x14ac:dyDescent="0.4">
      <c r="A6" t="s">
        <v>167</v>
      </c>
      <c r="B6" t="s">
        <v>18</v>
      </c>
      <c r="C6" s="6">
        <v>3017825</v>
      </c>
      <c r="D6" s="7">
        <v>9.1000000000000004E-3</v>
      </c>
      <c r="G6" s="38" t="s">
        <v>168</v>
      </c>
      <c r="H6" s="38" t="s">
        <v>169</v>
      </c>
      <c r="I6" s="39">
        <v>90</v>
      </c>
      <c r="J6" s="39">
        <v>34.700000000000003</v>
      </c>
      <c r="K6" s="37" t="s">
        <v>170</v>
      </c>
    </row>
    <row r="7" spans="1:13" ht="29.5" thickBot="1" x14ac:dyDescent="0.4">
      <c r="A7" t="s">
        <v>171</v>
      </c>
      <c r="B7" t="s">
        <v>19</v>
      </c>
      <c r="C7" s="6">
        <v>39512223</v>
      </c>
      <c r="D7" s="7">
        <v>0.1196</v>
      </c>
      <c r="G7" s="35" t="s">
        <v>172</v>
      </c>
      <c r="H7" s="35" t="s">
        <v>173</v>
      </c>
      <c r="I7" s="36">
        <v>26.7</v>
      </c>
      <c r="J7" s="36">
        <v>10.3</v>
      </c>
      <c r="K7" s="34" t="s">
        <v>174</v>
      </c>
    </row>
    <row r="8" spans="1:13" ht="29.5" thickBot="1" x14ac:dyDescent="0.4">
      <c r="A8" t="s">
        <v>175</v>
      </c>
      <c r="B8" t="s">
        <v>20</v>
      </c>
      <c r="C8" s="6">
        <v>5758736</v>
      </c>
      <c r="D8" s="7">
        <v>1.72E-2</v>
      </c>
      <c r="G8" s="35" t="s">
        <v>176</v>
      </c>
      <c r="H8" s="35" t="s">
        <v>177</v>
      </c>
      <c r="I8" s="36">
        <v>233.2</v>
      </c>
      <c r="J8" s="36">
        <v>90</v>
      </c>
      <c r="K8" s="34" t="s">
        <v>166</v>
      </c>
    </row>
    <row r="9" spans="1:13" ht="29.5" thickBot="1" x14ac:dyDescent="0.4">
      <c r="A9" t="s">
        <v>178</v>
      </c>
      <c r="B9" t="s">
        <v>21</v>
      </c>
      <c r="C9" s="6">
        <v>3565287</v>
      </c>
      <c r="D9" s="7">
        <v>1.0800000000000001E-2</v>
      </c>
      <c r="G9" s="38" t="s">
        <v>179</v>
      </c>
      <c r="H9" s="38" t="s">
        <v>180</v>
      </c>
      <c r="I9" s="39">
        <v>345.5</v>
      </c>
      <c r="J9" s="39">
        <v>133.4</v>
      </c>
      <c r="K9" s="37" t="s">
        <v>170</v>
      </c>
    </row>
    <row r="10" spans="1:13" ht="29.5" thickBot="1" x14ac:dyDescent="0.4">
      <c r="A10" t="s">
        <v>181</v>
      </c>
      <c r="B10" t="s">
        <v>23</v>
      </c>
      <c r="C10" s="6">
        <v>973764</v>
      </c>
      <c r="D10" s="7">
        <v>2.8999999999999998E-3</v>
      </c>
      <c r="G10" s="35" t="s">
        <v>182</v>
      </c>
      <c r="H10" s="35" t="s">
        <v>183</v>
      </c>
      <c r="I10" s="36">
        <v>57.4</v>
      </c>
      <c r="J10" s="36">
        <v>22.2</v>
      </c>
      <c r="K10" s="34" t="s">
        <v>174</v>
      </c>
    </row>
    <row r="11" spans="1:13" ht="29.5" thickBot="1" x14ac:dyDescent="0.4">
      <c r="A11" t="s">
        <v>152</v>
      </c>
      <c r="B11" t="s">
        <v>27</v>
      </c>
      <c r="C11" s="10">
        <v>705749</v>
      </c>
      <c r="D11" s="11">
        <v>2.0999999999999999E-3</v>
      </c>
      <c r="G11" s="38" t="s">
        <v>184</v>
      </c>
      <c r="H11" s="38" t="s">
        <v>162</v>
      </c>
      <c r="I11" s="39">
        <v>136.30000000000001</v>
      </c>
      <c r="J11" s="39">
        <v>52.6</v>
      </c>
      <c r="K11" s="37" t="s">
        <v>170</v>
      </c>
    </row>
    <row r="12" spans="1:13" ht="29.5" thickBot="1" x14ac:dyDescent="0.4">
      <c r="A12" t="s">
        <v>185</v>
      </c>
      <c r="B12" t="s">
        <v>28</v>
      </c>
      <c r="C12" s="6">
        <v>21477737</v>
      </c>
      <c r="D12" s="7">
        <v>6.4399999999999999E-2</v>
      </c>
      <c r="G12" s="35" t="s">
        <v>186</v>
      </c>
      <c r="H12" s="35" t="s">
        <v>187</v>
      </c>
      <c r="I12" s="36">
        <v>233.1</v>
      </c>
      <c r="J12" s="36">
        <v>90</v>
      </c>
      <c r="K12" s="34" t="s">
        <v>162</v>
      </c>
    </row>
    <row r="13" spans="1:13" ht="29.5" thickBot="1" x14ac:dyDescent="0.4">
      <c r="A13" t="s">
        <v>188</v>
      </c>
      <c r="B13" t="s">
        <v>30</v>
      </c>
      <c r="C13" s="6">
        <v>10617423</v>
      </c>
      <c r="D13" s="7">
        <v>3.1800000000000002E-2</v>
      </c>
      <c r="G13" s="32" t="s">
        <v>189</v>
      </c>
      <c r="H13" s="32" t="s">
        <v>190</v>
      </c>
      <c r="I13" s="33">
        <v>991</v>
      </c>
      <c r="J13" s="33">
        <v>382.6</v>
      </c>
      <c r="K13" s="31" t="s">
        <v>170</v>
      </c>
    </row>
    <row r="14" spans="1:13" ht="15" thickBot="1" x14ac:dyDescent="0.4">
      <c r="A14" t="s">
        <v>191</v>
      </c>
      <c r="B14" t="s">
        <v>104</v>
      </c>
      <c r="C14" s="8">
        <v>165718</v>
      </c>
      <c r="D14" s="9">
        <v>5.0000000000000001E-4</v>
      </c>
      <c r="G14" s="38" t="s">
        <v>192</v>
      </c>
      <c r="H14" s="38" t="s">
        <v>174</v>
      </c>
      <c r="I14" s="39">
        <v>42.4</v>
      </c>
      <c r="J14" s="39">
        <v>16.399999999999999</v>
      </c>
      <c r="K14" s="37" t="s">
        <v>170</v>
      </c>
    </row>
    <row r="15" spans="1:13" ht="44" thickBot="1" x14ac:dyDescent="0.4">
      <c r="A15" t="s">
        <v>193</v>
      </c>
      <c r="B15" t="s">
        <v>33</v>
      </c>
      <c r="C15" s="6">
        <v>1415872</v>
      </c>
      <c r="D15" s="7">
        <v>4.3E-3</v>
      </c>
      <c r="G15" s="35" t="s">
        <v>194</v>
      </c>
      <c r="H15" s="35" t="s">
        <v>195</v>
      </c>
      <c r="I15" s="36">
        <v>41.1</v>
      </c>
      <c r="J15" s="36">
        <v>15.9</v>
      </c>
      <c r="K15" s="34" t="s">
        <v>158</v>
      </c>
    </row>
    <row r="16" spans="1:13" ht="44" thickBot="1" x14ac:dyDescent="0.4">
      <c r="A16" t="s">
        <v>196</v>
      </c>
      <c r="B16" t="s">
        <v>35</v>
      </c>
      <c r="C16" s="6">
        <v>1787147</v>
      </c>
      <c r="D16" s="7">
        <v>5.3E-3</v>
      </c>
      <c r="G16" s="35" t="s">
        <v>197</v>
      </c>
      <c r="H16" s="35" t="s">
        <v>198</v>
      </c>
      <c r="I16" s="36">
        <v>89.1</v>
      </c>
      <c r="J16" s="36">
        <v>34.4</v>
      </c>
      <c r="K16" s="34" t="s">
        <v>162</v>
      </c>
    </row>
    <row r="17" spans="1:11" ht="29.5" thickBot="1" x14ac:dyDescent="0.4">
      <c r="A17" t="s">
        <v>199</v>
      </c>
      <c r="B17" t="s">
        <v>37</v>
      </c>
      <c r="C17" s="6">
        <v>12671821</v>
      </c>
      <c r="D17" s="7">
        <v>3.85E-2</v>
      </c>
      <c r="G17" s="22" t="s">
        <v>200</v>
      </c>
      <c r="H17" s="22" t="s">
        <v>201</v>
      </c>
      <c r="I17" s="40">
        <v>89.5</v>
      </c>
      <c r="J17" s="40">
        <v>34.6</v>
      </c>
      <c r="K17" s="21" t="s">
        <v>202</v>
      </c>
    </row>
    <row r="18" spans="1:11" ht="15" thickBot="1" x14ac:dyDescent="0.4">
      <c r="A18" t="s">
        <v>203</v>
      </c>
      <c r="B18" t="s">
        <v>39</v>
      </c>
      <c r="C18" s="6">
        <v>6732219</v>
      </c>
      <c r="D18" s="7">
        <v>2.0199999999999999E-2</v>
      </c>
      <c r="G18" s="13" t="s">
        <v>151</v>
      </c>
      <c r="H18" s="13" t="s">
        <v>15</v>
      </c>
      <c r="I18" s="26">
        <v>95.4</v>
      </c>
      <c r="J18" s="26">
        <v>36.9</v>
      </c>
      <c r="K18" s="24" t="s">
        <v>204</v>
      </c>
    </row>
    <row r="19" spans="1:11" ht="15" thickBot="1" x14ac:dyDescent="0.4">
      <c r="A19" t="s">
        <v>205</v>
      </c>
      <c r="B19" t="s">
        <v>41</v>
      </c>
      <c r="C19" s="6">
        <v>3155070</v>
      </c>
      <c r="D19" s="7">
        <v>9.4999999999999998E-3</v>
      </c>
      <c r="G19" s="13" t="s">
        <v>155</v>
      </c>
      <c r="H19" s="13" t="s">
        <v>16</v>
      </c>
      <c r="I19" s="26">
        <v>1.3</v>
      </c>
      <c r="J19" s="26">
        <v>0.5</v>
      </c>
      <c r="K19" s="24" t="s">
        <v>206</v>
      </c>
    </row>
    <row r="20" spans="1:11" ht="29.5" thickBot="1" x14ac:dyDescent="0.4">
      <c r="A20" t="s">
        <v>207</v>
      </c>
      <c r="B20" t="s">
        <v>42</v>
      </c>
      <c r="C20" s="6">
        <v>2913314</v>
      </c>
      <c r="D20" s="7">
        <v>8.8000000000000005E-3</v>
      </c>
      <c r="G20" s="28" t="s">
        <v>159</v>
      </c>
      <c r="H20" s="28" t="s">
        <v>98</v>
      </c>
      <c r="I20" s="30">
        <v>726.1</v>
      </c>
      <c r="J20" s="30">
        <v>280.39999999999998</v>
      </c>
      <c r="K20" s="27" t="s">
        <v>208</v>
      </c>
    </row>
    <row r="21" spans="1:11" ht="15" thickBot="1" x14ac:dyDescent="0.4">
      <c r="A21" t="s">
        <v>209</v>
      </c>
      <c r="B21" t="s">
        <v>43</v>
      </c>
      <c r="C21" s="6">
        <v>4467673</v>
      </c>
      <c r="D21" s="7">
        <v>1.35E-2</v>
      </c>
      <c r="G21" s="13" t="s">
        <v>163</v>
      </c>
      <c r="H21" s="13" t="s">
        <v>17</v>
      </c>
      <c r="I21" s="26">
        <v>58.3</v>
      </c>
      <c r="J21" s="26">
        <v>22.5</v>
      </c>
      <c r="K21" s="24" t="s">
        <v>210</v>
      </c>
    </row>
    <row r="22" spans="1:11" ht="29.5" thickBot="1" x14ac:dyDescent="0.4">
      <c r="A22" t="s">
        <v>211</v>
      </c>
      <c r="B22" t="s">
        <v>44</v>
      </c>
      <c r="C22" s="6">
        <v>4648794</v>
      </c>
      <c r="D22" s="7">
        <v>1.41E-2</v>
      </c>
      <c r="G22" s="13" t="s">
        <v>167</v>
      </c>
      <c r="H22" s="13" t="s">
        <v>18</v>
      </c>
      <c r="I22" s="26">
        <v>56.9</v>
      </c>
      <c r="J22" s="26">
        <v>22</v>
      </c>
      <c r="K22" s="24" t="s">
        <v>212</v>
      </c>
    </row>
    <row r="23" spans="1:11" ht="29.5" thickBot="1" x14ac:dyDescent="0.4">
      <c r="A23" t="s">
        <v>213</v>
      </c>
      <c r="B23" t="s">
        <v>46</v>
      </c>
      <c r="C23" s="6">
        <v>1344212</v>
      </c>
      <c r="D23" s="7">
        <v>4.0000000000000001E-3</v>
      </c>
      <c r="G23" s="13" t="s">
        <v>171</v>
      </c>
      <c r="H23" s="13" t="s">
        <v>19</v>
      </c>
      <c r="I23" s="26">
        <v>246.1</v>
      </c>
      <c r="J23" s="26">
        <v>95</v>
      </c>
      <c r="K23" s="24" t="s">
        <v>206</v>
      </c>
    </row>
    <row r="24" spans="1:11" ht="29.5" thickBot="1" x14ac:dyDescent="0.4">
      <c r="A24" t="s">
        <v>214</v>
      </c>
      <c r="B24" t="s">
        <v>47</v>
      </c>
      <c r="C24" s="6">
        <v>6045680</v>
      </c>
      <c r="D24" s="7">
        <v>1.83E-2</v>
      </c>
      <c r="G24" s="13" t="s">
        <v>175</v>
      </c>
      <c r="H24" s="13" t="s">
        <v>20</v>
      </c>
      <c r="I24" s="26">
        <v>50.8</v>
      </c>
      <c r="J24" s="26">
        <v>19.600000000000001</v>
      </c>
      <c r="K24" s="24" t="s">
        <v>210</v>
      </c>
    </row>
    <row r="25" spans="1:11" ht="29.5" thickBot="1" x14ac:dyDescent="0.4">
      <c r="A25" t="s">
        <v>215</v>
      </c>
      <c r="B25" t="s">
        <v>48</v>
      </c>
      <c r="C25" s="6">
        <v>6949503</v>
      </c>
      <c r="D25" s="7">
        <v>2.0899999999999998E-2</v>
      </c>
      <c r="G25" s="13" t="s">
        <v>178</v>
      </c>
      <c r="H25" s="13" t="s">
        <v>21</v>
      </c>
      <c r="I25" s="26">
        <v>742.6</v>
      </c>
      <c r="J25" s="26">
        <v>286.7</v>
      </c>
      <c r="K25" s="24" t="s">
        <v>216</v>
      </c>
    </row>
    <row r="26" spans="1:11" ht="29.5" thickBot="1" x14ac:dyDescent="0.4">
      <c r="A26" t="s">
        <v>217</v>
      </c>
      <c r="B26" t="s">
        <v>49</v>
      </c>
      <c r="C26" s="6">
        <v>9986857</v>
      </c>
      <c r="D26" s="7">
        <v>3.0200000000000001E-2</v>
      </c>
      <c r="G26" s="13" t="s">
        <v>181</v>
      </c>
      <c r="H26" s="13" t="s">
        <v>23</v>
      </c>
      <c r="I26" s="26">
        <v>475.1</v>
      </c>
      <c r="J26" s="26">
        <v>183.4</v>
      </c>
      <c r="K26" s="24" t="s">
        <v>153</v>
      </c>
    </row>
    <row r="27" spans="1:11" ht="15" thickBot="1" x14ac:dyDescent="0.4">
      <c r="A27" t="s">
        <v>218</v>
      </c>
      <c r="B27" t="s">
        <v>51</v>
      </c>
      <c r="C27" s="6">
        <v>5639632</v>
      </c>
      <c r="D27" s="7">
        <v>1.7000000000000001E-2</v>
      </c>
      <c r="G27" s="13" t="s">
        <v>185</v>
      </c>
      <c r="H27" s="13" t="s">
        <v>28</v>
      </c>
      <c r="I27" s="26">
        <v>364.6</v>
      </c>
      <c r="J27" s="26">
        <v>140.80000000000001</v>
      </c>
      <c r="K27" s="24" t="s">
        <v>153</v>
      </c>
    </row>
    <row r="28" spans="1:11" ht="15" thickBot="1" x14ac:dyDescent="0.4">
      <c r="A28" t="s">
        <v>219</v>
      </c>
      <c r="B28" t="s">
        <v>53</v>
      </c>
      <c r="C28" s="6">
        <v>2976149</v>
      </c>
      <c r="D28" s="7">
        <v>8.9999999999999993E-3</v>
      </c>
      <c r="G28" s="13" t="s">
        <v>188</v>
      </c>
      <c r="H28" s="13" t="s">
        <v>30</v>
      </c>
      <c r="I28" s="26">
        <v>173.7</v>
      </c>
      <c r="J28" s="26">
        <v>67.099999999999994</v>
      </c>
      <c r="K28" s="24" t="s">
        <v>153</v>
      </c>
    </row>
    <row r="29" spans="1:11" ht="15" thickBot="1" x14ac:dyDescent="0.4">
      <c r="A29" t="s">
        <v>220</v>
      </c>
      <c r="B29" t="s">
        <v>54</v>
      </c>
      <c r="C29" s="6">
        <v>6137428</v>
      </c>
      <c r="D29" s="7">
        <v>1.8499999999999999E-2</v>
      </c>
      <c r="G29" s="28" t="s">
        <v>191</v>
      </c>
      <c r="H29" s="28" t="s">
        <v>104</v>
      </c>
      <c r="I29" s="30">
        <v>759.6</v>
      </c>
      <c r="J29" s="30">
        <v>293.3</v>
      </c>
      <c r="K29" s="27" t="s">
        <v>208</v>
      </c>
    </row>
    <row r="30" spans="1:11" ht="15" thickBot="1" x14ac:dyDescent="0.4">
      <c r="A30" t="s">
        <v>221</v>
      </c>
      <c r="B30" t="s">
        <v>55</v>
      </c>
      <c r="C30" s="6">
        <v>1068778</v>
      </c>
      <c r="D30" s="7">
        <v>3.2000000000000002E-3</v>
      </c>
      <c r="G30" s="13" t="s">
        <v>193</v>
      </c>
      <c r="H30" s="13" t="s">
        <v>33</v>
      </c>
      <c r="I30" s="26">
        <v>218.6</v>
      </c>
      <c r="J30" s="26">
        <v>84.4</v>
      </c>
      <c r="K30" s="24" t="s">
        <v>206</v>
      </c>
    </row>
    <row r="31" spans="1:11" ht="15" thickBot="1" x14ac:dyDescent="0.4">
      <c r="A31" t="s">
        <v>222</v>
      </c>
      <c r="B31" t="s">
        <v>57</v>
      </c>
      <c r="C31" s="6">
        <v>1934408</v>
      </c>
      <c r="D31" s="7">
        <v>5.7999999999999996E-3</v>
      </c>
      <c r="G31" s="13" t="s">
        <v>196</v>
      </c>
      <c r="H31" s="13" t="s">
        <v>35</v>
      </c>
      <c r="I31" s="26">
        <v>19.5</v>
      </c>
      <c r="J31" s="26">
        <v>7.5</v>
      </c>
      <c r="K31" s="24" t="s">
        <v>210</v>
      </c>
    </row>
    <row r="32" spans="1:11" ht="15" thickBot="1" x14ac:dyDescent="0.4">
      <c r="A32" t="s">
        <v>223</v>
      </c>
      <c r="B32" t="s">
        <v>58</v>
      </c>
      <c r="C32" s="6">
        <v>3080156</v>
      </c>
      <c r="D32" s="7">
        <v>9.1999999999999998E-3</v>
      </c>
      <c r="G32" s="13" t="s">
        <v>199</v>
      </c>
      <c r="H32" s="13" t="s">
        <v>37</v>
      </c>
      <c r="I32" s="26">
        <v>232</v>
      </c>
      <c r="J32" s="26">
        <v>89.6</v>
      </c>
      <c r="K32" s="24" t="s">
        <v>224</v>
      </c>
    </row>
    <row r="33" spans="1:11" ht="15" thickBot="1" x14ac:dyDescent="0.4">
      <c r="A33" t="s">
        <v>225</v>
      </c>
      <c r="B33" t="s">
        <v>60</v>
      </c>
      <c r="C33" s="6">
        <v>1359711</v>
      </c>
      <c r="D33" s="7">
        <v>4.1000000000000003E-3</v>
      </c>
      <c r="G33" s="13" t="s">
        <v>203</v>
      </c>
      <c r="H33" s="13" t="s">
        <v>39</v>
      </c>
      <c r="I33" s="26">
        <v>183.4</v>
      </c>
      <c r="J33" s="26">
        <v>70.8</v>
      </c>
      <c r="K33" s="24" t="s">
        <v>224</v>
      </c>
    </row>
    <row r="34" spans="1:11" ht="15" thickBot="1" x14ac:dyDescent="0.4">
      <c r="A34" t="s">
        <v>226</v>
      </c>
      <c r="B34" t="s">
        <v>62</v>
      </c>
      <c r="C34" s="6">
        <v>8882190</v>
      </c>
      <c r="D34" s="7">
        <v>2.69E-2</v>
      </c>
      <c r="G34" s="13" t="s">
        <v>205</v>
      </c>
      <c r="H34" s="13" t="s">
        <v>41</v>
      </c>
      <c r="I34" s="26">
        <v>55.3</v>
      </c>
      <c r="J34" s="26">
        <v>21.4</v>
      </c>
      <c r="K34" s="24" t="s">
        <v>227</v>
      </c>
    </row>
    <row r="35" spans="1:11" ht="15" thickBot="1" x14ac:dyDescent="0.4">
      <c r="A35" t="s">
        <v>228</v>
      </c>
      <c r="B35" t="s">
        <v>63</v>
      </c>
      <c r="C35" s="6">
        <v>2096829</v>
      </c>
      <c r="D35" s="7">
        <v>6.3E-3</v>
      </c>
      <c r="G35" s="13" t="s">
        <v>207</v>
      </c>
      <c r="H35" s="13" t="s">
        <v>42</v>
      </c>
      <c r="I35" s="26">
        <v>35.4</v>
      </c>
      <c r="J35" s="26">
        <v>13.7</v>
      </c>
      <c r="K35" s="24" t="s">
        <v>227</v>
      </c>
    </row>
    <row r="36" spans="1:11" ht="15" thickBot="1" x14ac:dyDescent="0.4">
      <c r="A36" t="s">
        <v>229</v>
      </c>
      <c r="B36" t="s">
        <v>64</v>
      </c>
      <c r="C36" s="6">
        <v>19453561</v>
      </c>
      <c r="D36" s="7">
        <v>5.91E-2</v>
      </c>
      <c r="G36" s="13" t="s">
        <v>209</v>
      </c>
      <c r="H36" s="13" t="s">
        <v>43</v>
      </c>
      <c r="I36" s="26">
        <v>111.3</v>
      </c>
      <c r="J36" s="26">
        <v>43</v>
      </c>
      <c r="K36" s="24" t="s">
        <v>204</v>
      </c>
    </row>
    <row r="37" spans="1:11" ht="29.5" thickBot="1" x14ac:dyDescent="0.4">
      <c r="A37" t="s">
        <v>230</v>
      </c>
      <c r="B37" t="s">
        <v>65</v>
      </c>
      <c r="C37" s="6">
        <v>10488084</v>
      </c>
      <c r="D37" s="7">
        <v>3.1399999999999997E-2</v>
      </c>
      <c r="G37" s="13" t="s">
        <v>211</v>
      </c>
      <c r="H37" s="13" t="s">
        <v>44</v>
      </c>
      <c r="I37" s="26">
        <v>107.1</v>
      </c>
      <c r="J37" s="26">
        <v>41.3</v>
      </c>
      <c r="K37" s="24" t="s">
        <v>212</v>
      </c>
    </row>
    <row r="38" spans="1:11" ht="15" thickBot="1" x14ac:dyDescent="0.4">
      <c r="A38" t="s">
        <v>231</v>
      </c>
      <c r="B38" t="s">
        <v>66</v>
      </c>
      <c r="C38" s="6">
        <v>762062</v>
      </c>
      <c r="D38" s="7">
        <v>2.3E-3</v>
      </c>
      <c r="G38" s="13" t="s">
        <v>213</v>
      </c>
      <c r="H38" s="13" t="s">
        <v>46</v>
      </c>
      <c r="I38" s="26">
        <v>43.1</v>
      </c>
      <c r="J38" s="26">
        <v>16.600000000000001</v>
      </c>
      <c r="K38" s="24" t="s">
        <v>216</v>
      </c>
    </row>
    <row r="39" spans="1:11" ht="29.5" thickBot="1" x14ac:dyDescent="0.4">
      <c r="A39" t="s">
        <v>232</v>
      </c>
      <c r="B39" t="s">
        <v>110</v>
      </c>
      <c r="C39" s="8">
        <v>55194</v>
      </c>
      <c r="D39" s="9">
        <v>2.0000000000000001E-4</v>
      </c>
      <c r="G39" s="13" t="s">
        <v>214</v>
      </c>
      <c r="H39" s="13" t="s">
        <v>47</v>
      </c>
      <c r="I39" s="26">
        <v>610.79999999999995</v>
      </c>
      <c r="J39" s="26">
        <v>235.8</v>
      </c>
      <c r="K39" s="24" t="s">
        <v>153</v>
      </c>
    </row>
    <row r="40" spans="1:11" ht="29.5" thickBot="1" x14ac:dyDescent="0.4">
      <c r="A40" t="s">
        <v>233</v>
      </c>
      <c r="B40" t="s">
        <v>67</v>
      </c>
      <c r="C40" s="6">
        <v>11689100</v>
      </c>
      <c r="D40" s="7">
        <v>3.5299999999999998E-2</v>
      </c>
      <c r="G40" s="13" t="s">
        <v>215</v>
      </c>
      <c r="H40" s="13" t="s">
        <v>48</v>
      </c>
      <c r="I40" s="26">
        <v>858</v>
      </c>
      <c r="J40" s="26">
        <v>331.3</v>
      </c>
      <c r="K40" s="24" t="s">
        <v>216</v>
      </c>
    </row>
    <row r="41" spans="1:11" ht="29.5" thickBot="1" x14ac:dyDescent="0.4">
      <c r="A41" t="s">
        <v>234</v>
      </c>
      <c r="B41" t="s">
        <v>68</v>
      </c>
      <c r="C41" s="6">
        <v>3956971</v>
      </c>
      <c r="D41" s="7">
        <v>1.1900000000000001E-2</v>
      </c>
      <c r="G41" s="13" t="s">
        <v>217</v>
      </c>
      <c r="H41" s="13" t="s">
        <v>49</v>
      </c>
      <c r="I41" s="26">
        <v>175</v>
      </c>
      <c r="J41" s="26">
        <v>67.599999999999994</v>
      </c>
      <c r="K41" s="24" t="s">
        <v>224</v>
      </c>
    </row>
    <row r="42" spans="1:11" ht="29.5" thickBot="1" x14ac:dyDescent="0.4">
      <c r="A42" t="s">
        <v>235</v>
      </c>
      <c r="B42" t="s">
        <v>69</v>
      </c>
      <c r="C42" s="6">
        <v>4217737</v>
      </c>
      <c r="D42" s="7">
        <v>1.2699999999999999E-2</v>
      </c>
      <c r="G42" s="13" t="s">
        <v>218</v>
      </c>
      <c r="H42" s="13" t="s">
        <v>51</v>
      </c>
      <c r="I42" s="26">
        <v>68.099999999999994</v>
      </c>
      <c r="J42" s="26">
        <v>26.3</v>
      </c>
      <c r="K42" s="24" t="s">
        <v>227</v>
      </c>
    </row>
    <row r="43" spans="1:11" ht="29.5" thickBot="1" x14ac:dyDescent="0.4">
      <c r="A43" t="s">
        <v>236</v>
      </c>
      <c r="B43" t="s">
        <v>71</v>
      </c>
      <c r="C43" s="6">
        <v>12801989</v>
      </c>
      <c r="D43" s="7">
        <v>3.8699999999999998E-2</v>
      </c>
      <c r="G43" s="13" t="s">
        <v>219</v>
      </c>
      <c r="H43" s="13" t="s">
        <v>53</v>
      </c>
      <c r="I43" s="26">
        <v>63.7</v>
      </c>
      <c r="J43" s="26">
        <v>24.6</v>
      </c>
      <c r="K43" s="24" t="s">
        <v>204</v>
      </c>
    </row>
    <row r="44" spans="1:11" ht="15" thickBot="1" x14ac:dyDescent="0.4">
      <c r="A44" t="s">
        <v>237</v>
      </c>
      <c r="B44" t="s">
        <v>112</v>
      </c>
      <c r="C44" s="8">
        <v>3193694</v>
      </c>
      <c r="D44" s="9">
        <v>9.7000000000000003E-3</v>
      </c>
      <c r="G44" s="13" t="s">
        <v>220</v>
      </c>
      <c r="H44" s="13" t="s">
        <v>54</v>
      </c>
      <c r="I44" s="26">
        <v>87.9</v>
      </c>
      <c r="J44" s="26">
        <v>33.9</v>
      </c>
      <c r="K44" s="24" t="s">
        <v>227</v>
      </c>
    </row>
    <row r="45" spans="1:11" ht="29.5" thickBot="1" x14ac:dyDescent="0.4">
      <c r="A45" t="s">
        <v>238</v>
      </c>
      <c r="B45" t="s">
        <v>72</v>
      </c>
      <c r="C45" s="6">
        <v>1059361</v>
      </c>
      <c r="D45" s="7">
        <v>3.2000000000000002E-3</v>
      </c>
      <c r="G45" s="13" t="s">
        <v>221</v>
      </c>
      <c r="H45" s="13" t="s">
        <v>55</v>
      </c>
      <c r="I45" s="26">
        <v>7</v>
      </c>
      <c r="J45" s="26">
        <v>2.7</v>
      </c>
      <c r="K45" s="24" t="s">
        <v>210</v>
      </c>
    </row>
    <row r="46" spans="1:11" ht="29.5" thickBot="1" x14ac:dyDescent="0.4">
      <c r="A46" t="s">
        <v>239</v>
      </c>
      <c r="B46" t="s">
        <v>73</v>
      </c>
      <c r="C46" s="6">
        <v>5148714</v>
      </c>
      <c r="D46" s="7">
        <v>1.54E-2</v>
      </c>
      <c r="G46" s="13" t="s">
        <v>222</v>
      </c>
      <c r="H46" s="13" t="s">
        <v>57</v>
      </c>
      <c r="I46" s="26">
        <v>24.3</v>
      </c>
      <c r="J46" s="26">
        <v>9.4</v>
      </c>
      <c r="K46" s="24" t="s">
        <v>227</v>
      </c>
    </row>
    <row r="47" spans="1:11" ht="15" thickBot="1" x14ac:dyDescent="0.4">
      <c r="A47" t="s">
        <v>240</v>
      </c>
      <c r="B47" t="s">
        <v>74</v>
      </c>
      <c r="C47" s="6">
        <v>884659</v>
      </c>
      <c r="D47" s="7">
        <v>2.7000000000000001E-3</v>
      </c>
      <c r="G47" s="13" t="s">
        <v>223</v>
      </c>
      <c r="H47" s="13" t="s">
        <v>58</v>
      </c>
      <c r="I47" s="26">
        <v>25.4</v>
      </c>
      <c r="J47" s="26">
        <v>9.8000000000000007</v>
      </c>
      <c r="K47" s="24" t="s">
        <v>210</v>
      </c>
    </row>
    <row r="48" spans="1:11" ht="44" thickBot="1" x14ac:dyDescent="0.4">
      <c r="A48" t="s">
        <v>241</v>
      </c>
      <c r="B48" t="s">
        <v>75</v>
      </c>
      <c r="C48" s="6">
        <v>6833174</v>
      </c>
      <c r="D48" s="7">
        <v>2.0500000000000001E-2</v>
      </c>
      <c r="G48" s="13" t="s">
        <v>225</v>
      </c>
      <c r="H48" s="13" t="s">
        <v>60</v>
      </c>
      <c r="I48" s="26">
        <v>147.80000000000001</v>
      </c>
      <c r="J48" s="26">
        <v>57.1</v>
      </c>
      <c r="K48" s="24" t="s">
        <v>216</v>
      </c>
    </row>
    <row r="49" spans="1:11" ht="29.5" thickBot="1" x14ac:dyDescent="0.4">
      <c r="A49" t="s">
        <v>242</v>
      </c>
      <c r="B49" t="s">
        <v>76</v>
      </c>
      <c r="C49" s="6">
        <v>28995881</v>
      </c>
      <c r="D49" s="7">
        <v>8.6800000000000002E-2</v>
      </c>
      <c r="G49" s="13" t="s">
        <v>226</v>
      </c>
      <c r="H49" s="13" t="s">
        <v>62</v>
      </c>
      <c r="I49" s="25">
        <v>1210.0999999999999</v>
      </c>
      <c r="J49" s="26">
        <v>467.2</v>
      </c>
      <c r="K49" s="24" t="s">
        <v>243</v>
      </c>
    </row>
    <row r="50" spans="1:11" ht="29.5" thickBot="1" x14ac:dyDescent="0.4">
      <c r="A50" t="s">
        <v>244</v>
      </c>
      <c r="B50" t="s">
        <v>113</v>
      </c>
      <c r="C50" s="8">
        <v>104914</v>
      </c>
      <c r="D50" s="9">
        <v>2.9999999999999997E-4</v>
      </c>
      <c r="G50" s="13" t="s">
        <v>228</v>
      </c>
      <c r="H50" s="13" t="s">
        <v>63</v>
      </c>
      <c r="I50" s="26">
        <v>17.2</v>
      </c>
      <c r="J50" s="26">
        <v>6.6</v>
      </c>
      <c r="K50" s="24" t="s">
        <v>210</v>
      </c>
    </row>
    <row r="51" spans="1:11" ht="29.5" thickBot="1" x14ac:dyDescent="0.4">
      <c r="A51" t="s">
        <v>245</v>
      </c>
      <c r="B51" t="s">
        <v>77</v>
      </c>
      <c r="C51" s="6">
        <v>3205958</v>
      </c>
      <c r="D51" s="7">
        <v>9.5999999999999992E-3</v>
      </c>
      <c r="G51" s="13" t="s">
        <v>229</v>
      </c>
      <c r="H51" s="13" t="s">
        <v>64</v>
      </c>
      <c r="I51" s="26">
        <v>417</v>
      </c>
      <c r="J51" s="26">
        <v>161</v>
      </c>
      <c r="K51" s="24" t="s">
        <v>243</v>
      </c>
    </row>
    <row r="52" spans="1:11" ht="29.5" thickBot="1" x14ac:dyDescent="0.4">
      <c r="A52" t="s">
        <v>246</v>
      </c>
      <c r="B52" t="s">
        <v>78</v>
      </c>
      <c r="C52" s="6">
        <v>623989</v>
      </c>
      <c r="D52" s="7">
        <v>1.9E-3</v>
      </c>
      <c r="G52" s="13" t="s">
        <v>230</v>
      </c>
      <c r="H52" s="13" t="s">
        <v>65</v>
      </c>
      <c r="I52" s="26">
        <v>202.6</v>
      </c>
      <c r="J52" s="26">
        <v>78.2</v>
      </c>
      <c r="K52" s="24" t="s">
        <v>153</v>
      </c>
    </row>
    <row r="53" spans="1:11" ht="29.5" thickBot="1" x14ac:dyDescent="0.4">
      <c r="A53" t="s">
        <v>247</v>
      </c>
      <c r="B53" t="s">
        <v>79</v>
      </c>
      <c r="C53" s="6">
        <v>8535519</v>
      </c>
      <c r="D53" s="7">
        <v>2.58E-2</v>
      </c>
      <c r="G53" s="13" t="s">
        <v>231</v>
      </c>
      <c r="H53" s="13" t="s">
        <v>66</v>
      </c>
      <c r="I53" s="26">
        <v>10.5</v>
      </c>
      <c r="J53" s="26">
        <v>4</v>
      </c>
      <c r="K53" s="24" t="s">
        <v>227</v>
      </c>
    </row>
    <row r="54" spans="1:11" ht="58.5" thickBot="1" x14ac:dyDescent="0.4">
      <c r="A54" t="s">
        <v>248</v>
      </c>
      <c r="B54" t="s">
        <v>80</v>
      </c>
      <c r="C54" s="6">
        <v>7614893</v>
      </c>
      <c r="D54" s="7">
        <v>2.2800000000000001E-2</v>
      </c>
      <c r="G54" s="28" t="s">
        <v>232</v>
      </c>
      <c r="H54" s="28" t="s">
        <v>110</v>
      </c>
      <c r="I54" s="30">
        <v>295.5</v>
      </c>
      <c r="J54" s="30">
        <v>114.1</v>
      </c>
      <c r="K54" s="27" t="s">
        <v>208</v>
      </c>
    </row>
    <row r="55" spans="1:11" ht="15" thickBot="1" x14ac:dyDescent="0.4">
      <c r="A55" t="s">
        <v>249</v>
      </c>
      <c r="B55" t="s">
        <v>81</v>
      </c>
      <c r="C55" s="6">
        <v>1792065</v>
      </c>
      <c r="D55" s="7">
        <v>5.4999999999999997E-3</v>
      </c>
      <c r="G55" s="13" t="s">
        <v>233</v>
      </c>
      <c r="H55" s="13" t="s">
        <v>67</v>
      </c>
      <c r="I55" s="26">
        <v>283.2</v>
      </c>
      <c r="J55" s="26">
        <v>109.3</v>
      </c>
      <c r="K55" s="24" t="s">
        <v>224</v>
      </c>
    </row>
    <row r="56" spans="1:11" ht="29.5" thickBot="1" x14ac:dyDescent="0.4">
      <c r="A56" t="s">
        <v>250</v>
      </c>
      <c r="B56" t="s">
        <v>82</v>
      </c>
      <c r="C56" s="6">
        <v>5822434</v>
      </c>
      <c r="D56" s="7">
        <v>1.7600000000000001E-2</v>
      </c>
      <c r="G56" s="13" t="s">
        <v>234</v>
      </c>
      <c r="H56" s="13" t="s">
        <v>68</v>
      </c>
      <c r="I56" s="26">
        <v>56.1</v>
      </c>
      <c r="J56" s="26">
        <v>21.7</v>
      </c>
      <c r="K56" s="24" t="s">
        <v>212</v>
      </c>
    </row>
    <row r="57" spans="1:11" ht="15" thickBot="1" x14ac:dyDescent="0.4">
      <c r="A57" t="s">
        <v>251</v>
      </c>
      <c r="B57" t="s">
        <v>83</v>
      </c>
      <c r="C57" s="6">
        <v>578759</v>
      </c>
      <c r="D57" s="7">
        <v>1.6999999999999999E-3</v>
      </c>
      <c r="G57" s="13" t="s">
        <v>235</v>
      </c>
      <c r="H57" s="13" t="s">
        <v>69</v>
      </c>
      <c r="I57" s="26">
        <v>40.9</v>
      </c>
      <c r="J57" s="26">
        <v>15.8</v>
      </c>
      <c r="K57" s="24" t="s">
        <v>206</v>
      </c>
    </row>
    <row r="58" spans="1:11" ht="29.5" thickBot="1" x14ac:dyDescent="0.4">
      <c r="G58" s="13" t="s">
        <v>236</v>
      </c>
      <c r="H58" s="13" t="s">
        <v>71</v>
      </c>
      <c r="I58" s="26">
        <v>285.5</v>
      </c>
      <c r="J58" s="26">
        <v>110.2</v>
      </c>
      <c r="K58" s="24" t="s">
        <v>243</v>
      </c>
    </row>
    <row r="59" spans="1:11" ht="29.5" thickBot="1" x14ac:dyDescent="0.4">
      <c r="G59" s="28" t="s">
        <v>237</v>
      </c>
      <c r="H59" s="28" t="s">
        <v>112</v>
      </c>
      <c r="I59" s="29">
        <v>1055.9000000000001</v>
      </c>
      <c r="J59" s="30">
        <v>407.7</v>
      </c>
      <c r="K59" s="27" t="s">
        <v>208</v>
      </c>
    </row>
    <row r="60" spans="1:11" ht="29.5" thickBot="1" x14ac:dyDescent="0.4">
      <c r="G60" s="13" t="s">
        <v>238</v>
      </c>
      <c r="H60" s="13" t="s">
        <v>72</v>
      </c>
      <c r="I60" s="25">
        <v>1017.1</v>
      </c>
      <c r="J60" s="26">
        <v>392.7</v>
      </c>
      <c r="K60" s="24" t="s">
        <v>216</v>
      </c>
    </row>
    <row r="61" spans="1:11" ht="29.5" thickBot="1" x14ac:dyDescent="0.4">
      <c r="G61" s="13" t="s">
        <v>239</v>
      </c>
      <c r="H61" s="13" t="s">
        <v>73</v>
      </c>
      <c r="I61" s="26">
        <v>158.80000000000001</v>
      </c>
      <c r="J61" s="26">
        <v>61.3</v>
      </c>
      <c r="K61" s="24" t="s">
        <v>153</v>
      </c>
    </row>
    <row r="62" spans="1:11" ht="29.5" thickBot="1" x14ac:dyDescent="0.4">
      <c r="G62" s="13" t="s">
        <v>240</v>
      </c>
      <c r="H62" s="13" t="s">
        <v>74</v>
      </c>
      <c r="I62" s="26">
        <v>11.1</v>
      </c>
      <c r="J62" s="26">
        <v>4.3</v>
      </c>
      <c r="K62" s="24" t="s">
        <v>227</v>
      </c>
    </row>
    <row r="63" spans="1:11" ht="29.5" thickBot="1" x14ac:dyDescent="0.4">
      <c r="G63" s="13" t="s">
        <v>241</v>
      </c>
      <c r="H63" s="13" t="s">
        <v>75</v>
      </c>
      <c r="I63" s="26">
        <v>157.5</v>
      </c>
      <c r="J63" s="26">
        <v>60.8</v>
      </c>
      <c r="K63" s="24" t="s">
        <v>204</v>
      </c>
    </row>
    <row r="64" spans="1:11" ht="15" thickBot="1" x14ac:dyDescent="0.4">
      <c r="G64" s="13" t="s">
        <v>242</v>
      </c>
      <c r="H64" s="13" t="s">
        <v>76</v>
      </c>
      <c r="I64" s="26">
        <v>101.2</v>
      </c>
      <c r="J64" s="26">
        <v>39.1</v>
      </c>
      <c r="K64" s="24" t="s">
        <v>212</v>
      </c>
    </row>
    <row r="65" spans="7:11" ht="44" thickBot="1" x14ac:dyDescent="0.4">
      <c r="G65" s="28" t="s">
        <v>244</v>
      </c>
      <c r="H65" s="28" t="s">
        <v>113</v>
      </c>
      <c r="I65" s="30">
        <v>792.2</v>
      </c>
      <c r="J65" s="30">
        <v>305.89999999999998</v>
      </c>
      <c r="K65" s="27" t="s">
        <v>208</v>
      </c>
    </row>
    <row r="66" spans="7:11" ht="15" thickBot="1" x14ac:dyDescent="0.4">
      <c r="G66" s="13" t="s">
        <v>245</v>
      </c>
      <c r="H66" s="13" t="s">
        <v>77</v>
      </c>
      <c r="I66" s="26">
        <v>35.299999999999997</v>
      </c>
      <c r="J66" s="26">
        <v>13.6</v>
      </c>
      <c r="K66" s="24" t="s">
        <v>210</v>
      </c>
    </row>
    <row r="67" spans="7:11" ht="15" thickBot="1" x14ac:dyDescent="0.4">
      <c r="G67" s="13" t="s">
        <v>246</v>
      </c>
      <c r="H67" s="13" t="s">
        <v>78</v>
      </c>
      <c r="I67" s="26">
        <v>68</v>
      </c>
      <c r="J67" s="26">
        <v>26.3</v>
      </c>
      <c r="K67" s="24" t="s">
        <v>216</v>
      </c>
    </row>
    <row r="68" spans="7:11" ht="15" thickBot="1" x14ac:dyDescent="0.4">
      <c r="G68" s="13" t="s">
        <v>247</v>
      </c>
      <c r="H68" s="13" t="s">
        <v>79</v>
      </c>
      <c r="I68" s="26">
        <v>209.2</v>
      </c>
      <c r="J68" s="26">
        <v>80.8</v>
      </c>
      <c r="K68" s="24" t="s">
        <v>153</v>
      </c>
    </row>
    <row r="69" spans="7:11" ht="29.5" thickBot="1" x14ac:dyDescent="0.4">
      <c r="G69" s="13" t="s">
        <v>248</v>
      </c>
      <c r="H69" s="13" t="s">
        <v>80</v>
      </c>
      <c r="I69" s="26">
        <v>104.9</v>
      </c>
      <c r="J69" s="26">
        <v>40.5</v>
      </c>
      <c r="K69" s="24" t="s">
        <v>206</v>
      </c>
    </row>
    <row r="70" spans="7:11" ht="29.5" thickBot="1" x14ac:dyDescent="0.4">
      <c r="G70" s="13" t="s">
        <v>249</v>
      </c>
      <c r="H70" s="13" t="s">
        <v>81</v>
      </c>
      <c r="I70" s="26">
        <v>77.099999999999994</v>
      </c>
      <c r="J70" s="26">
        <v>29.8</v>
      </c>
      <c r="K70" s="24" t="s">
        <v>153</v>
      </c>
    </row>
    <row r="71" spans="7:11" ht="29.5" thickBot="1" x14ac:dyDescent="0.4">
      <c r="G71" s="13" t="s">
        <v>250</v>
      </c>
      <c r="H71" s="13" t="s">
        <v>82</v>
      </c>
      <c r="I71" s="26">
        <v>106</v>
      </c>
      <c r="J71" s="26">
        <v>40.9</v>
      </c>
      <c r="K71" s="24" t="s">
        <v>224</v>
      </c>
    </row>
    <row r="72" spans="7:11" ht="29.5" thickBot="1" x14ac:dyDescent="0.4">
      <c r="G72" s="13" t="s">
        <v>251</v>
      </c>
      <c r="H72" s="13" t="s">
        <v>83</v>
      </c>
      <c r="I72" s="26">
        <v>6</v>
      </c>
      <c r="J72" s="26">
        <v>2.2999999999999998</v>
      </c>
      <c r="K72" s="24" t="s">
        <v>210</v>
      </c>
    </row>
  </sheetData>
  <sortState ref="G3:J72">
    <sortCondition ref="G2"/>
  </sortState>
  <hyperlinks>
    <hyperlink ref="A2" r:id="rId1" tooltip="Alabama" display="https://en.wikipedia.org/wiki/Alabama"/>
    <hyperlink ref="A3" r:id="rId2" tooltip="Alaska" display="https://en.wikipedia.org/wiki/Alaska"/>
    <hyperlink ref="A4" r:id="rId3" tooltip="American Samoa" display="https://en.wikipedia.org/wiki/American_Samoa"/>
    <hyperlink ref="A5" r:id="rId4" tooltip="Arizona" display="https://en.wikipedia.org/wiki/Arizona"/>
    <hyperlink ref="A6" r:id="rId5" tooltip="Arkansas" display="https://en.wikipedia.org/wiki/Arkansas"/>
    <hyperlink ref="A7" r:id="rId6" tooltip="California" display="https://en.wikipedia.org/wiki/California"/>
    <hyperlink ref="A8" r:id="rId7" tooltip="Colorado" display="https://en.wikipedia.org/wiki/Colorado"/>
    <hyperlink ref="A9" r:id="rId8" tooltip="Connecticut" display="https://en.wikipedia.org/wiki/Connecticut"/>
    <hyperlink ref="A10" r:id="rId9" tooltip="Delaware" display="https://en.wikipedia.org/wiki/Delaware"/>
    <hyperlink ref="A11" r:id="rId10" tooltip="Washington, D.C." display="https://en.wikipedia.org/wiki/Washington,_D.C."/>
    <hyperlink ref="A12" r:id="rId11" tooltip="Florida" display="https://en.wikipedia.org/wiki/Florida"/>
    <hyperlink ref="A13" r:id="rId12" tooltip="Georgia (U.S. state)" display="https://en.wikipedia.org/wiki/Georgia_(U.S._state)"/>
    <hyperlink ref="A14" r:id="rId13" tooltip="Guam" display="https://en.wikipedia.org/wiki/Guam"/>
    <hyperlink ref="A15" r:id="rId14" tooltip="Hawaii" display="https://en.wikipedia.org/wiki/Hawaii"/>
    <hyperlink ref="A16" r:id="rId15" tooltip="Idaho" display="https://en.wikipedia.org/wiki/Idaho"/>
    <hyperlink ref="A17" r:id="rId16" tooltip="Illinois" display="https://en.wikipedia.org/wiki/Illinois"/>
    <hyperlink ref="A18" r:id="rId17" tooltip="Indiana" display="https://en.wikipedia.org/wiki/Indiana"/>
    <hyperlink ref="A19" r:id="rId18" tooltip="Iowa" display="https://en.wikipedia.org/wiki/Iowa"/>
    <hyperlink ref="A20" r:id="rId19" tooltip="Kansas" display="https://en.wikipedia.org/wiki/Kansas"/>
    <hyperlink ref="A21" r:id="rId20" tooltip="Kentucky" display="https://en.wikipedia.org/wiki/Kentucky"/>
    <hyperlink ref="A22" r:id="rId21" tooltip="Louisiana" display="https://en.wikipedia.org/wiki/Louisiana"/>
    <hyperlink ref="A23" r:id="rId22" tooltip="Maine" display="https://en.wikipedia.org/wiki/Maine"/>
    <hyperlink ref="A24" r:id="rId23" tooltip="Maryland" display="https://en.wikipedia.org/wiki/Maryland"/>
    <hyperlink ref="A25" r:id="rId24" tooltip="Massachusetts" display="https://en.wikipedia.org/wiki/Massachusetts"/>
    <hyperlink ref="A26" r:id="rId25" tooltip="Michigan" display="https://en.wikipedia.org/wiki/Michigan"/>
    <hyperlink ref="A27" r:id="rId26" tooltip="Minnesota" display="https://en.wikipedia.org/wiki/Minnesota"/>
    <hyperlink ref="A28" r:id="rId27" tooltip="Mississippi" display="https://en.wikipedia.org/wiki/Mississippi"/>
    <hyperlink ref="A29" r:id="rId28" tooltip="Missouri" display="https://en.wikipedia.org/wiki/Missouri"/>
    <hyperlink ref="A30" r:id="rId29" tooltip="Montana" display="https://en.wikipedia.org/wiki/Montana"/>
    <hyperlink ref="A31" r:id="rId30" tooltip="Nebraska" display="https://en.wikipedia.org/wiki/Nebraska"/>
    <hyperlink ref="A32" r:id="rId31" tooltip="Nevada" display="https://en.wikipedia.org/wiki/Nevada"/>
    <hyperlink ref="A33" r:id="rId32" tooltip="New Hampshire" display="https://en.wikipedia.org/wiki/New_Hampshire"/>
    <hyperlink ref="A34" r:id="rId33" tooltip="New Jersey" display="https://en.wikipedia.org/wiki/New_Jersey"/>
    <hyperlink ref="A35" r:id="rId34" tooltip="New Mexico" display="https://en.wikipedia.org/wiki/New_Mexico"/>
    <hyperlink ref="A36" r:id="rId35" tooltip="New York (state)" display="https://en.wikipedia.org/wiki/New_York_(state)"/>
    <hyperlink ref="A37" r:id="rId36" tooltip="North Carolina" display="https://en.wikipedia.org/wiki/North_Carolina"/>
    <hyperlink ref="A38" r:id="rId37" tooltip="North Dakota" display="https://en.wikipedia.org/wiki/North_Dakota"/>
    <hyperlink ref="A39" r:id="rId38" tooltip="Northern Mariana Islands" display="https://en.wikipedia.org/wiki/Northern_Mariana_Islands"/>
    <hyperlink ref="A40" r:id="rId39" tooltip="Ohio" display="https://en.wikipedia.org/wiki/Ohio"/>
    <hyperlink ref="A41" r:id="rId40" tooltip="Oklahoma" display="https://en.wikipedia.org/wiki/Oklahoma"/>
    <hyperlink ref="A42" r:id="rId41" tooltip="Oregon" display="https://en.wikipedia.org/wiki/Oregon"/>
    <hyperlink ref="A43" r:id="rId42" tooltip="Pennsylvania" display="https://en.wikipedia.org/wiki/Pennsylvania"/>
    <hyperlink ref="A44" r:id="rId43" tooltip="Puerto Rico" display="https://en.wikipedia.org/wiki/Puerto_Rico"/>
    <hyperlink ref="A45" r:id="rId44" tooltip="Rhode Island" display="https://en.wikipedia.org/wiki/Rhode_Island"/>
    <hyperlink ref="A46" r:id="rId45" tooltip="South Carolina" display="https://en.wikipedia.org/wiki/South_Carolina"/>
    <hyperlink ref="A47" r:id="rId46" tooltip="South Dakota" display="https://en.wikipedia.org/wiki/South_Dakota"/>
    <hyperlink ref="A48" r:id="rId47" tooltip="Tennessee" display="https://en.wikipedia.org/wiki/Tennessee"/>
    <hyperlink ref="A49" r:id="rId48" tooltip="Texas" display="https://en.wikipedia.org/wiki/Texas"/>
    <hyperlink ref="A50" r:id="rId49" tooltip="United States Virgin Islands" display="https://en.wikipedia.org/wiki/United_States_Virgin_Islands"/>
    <hyperlink ref="A51" r:id="rId50" tooltip="Utah" display="https://en.wikipedia.org/wiki/Utah"/>
    <hyperlink ref="A52" r:id="rId51" tooltip="Vermont" display="https://en.wikipedia.org/wiki/Vermont"/>
    <hyperlink ref="A53" r:id="rId52" tooltip="Virginia" display="https://en.wikipedia.org/wiki/Virginia"/>
    <hyperlink ref="A54" r:id="rId53" tooltip="Washington (state)" display="https://en.wikipedia.org/wiki/Washington_(state)"/>
    <hyperlink ref="A55" r:id="rId54" tooltip="West Virginia" display="https://en.wikipedia.org/wiki/West_Virginia"/>
    <hyperlink ref="A56" r:id="rId55" tooltip="Wisconsin" display="https://en.wikipedia.org/wiki/Wisconsin"/>
    <hyperlink ref="A57" r:id="rId56" tooltip="Wyoming" display="https://en.wikipedia.org/wiki/Wyoming"/>
    <hyperlink ref="G2" r:id="rId57" tooltip="Washington, D.C." display="https://simple.wikipedia.org/wiki/Washington,_D.C."/>
    <hyperlink ref="G49" r:id="rId58" tooltip="New Jersey" display="https://simple.wikipedia.org/wiki/New_Jersey"/>
    <hyperlink ref="G59" r:id="rId59" tooltip="Puerto Rico" display="https://simple.wikipedia.org/wiki/Puerto_Rico"/>
    <hyperlink ref="G60" r:id="rId60" tooltip="Rhode Island" display="https://simple.wikipedia.org/wiki/Rhode_Island"/>
    <hyperlink ref="G13" r:id="rId61" tooltip="Territories of the United States" display="https://simple.wikipedia.org/wiki/Territories_of_the_United_States"/>
    <hyperlink ref="G40" r:id="rId62" tooltip="Massachusetts" display="https://simple.wikipedia.org/wiki/Massachusetts"/>
    <hyperlink ref="G65" r:id="rId63" tooltip="United States Virgin Islands" display="https://simple.wikipedia.org/wiki/United_States_Virgin_Islands"/>
    <hyperlink ref="G29" r:id="rId64" tooltip="Guam" display="https://simple.wikipedia.org/wiki/Guam"/>
    <hyperlink ref="G25" r:id="rId65" tooltip="Connecticut" display="https://simple.wikipedia.org/wiki/Connecticut"/>
    <hyperlink ref="G20" r:id="rId66" tooltip="American Samoa" display="https://simple.wikipedia.org/wiki/American_Samoa"/>
    <hyperlink ref="G39" r:id="rId67" tooltip="Maryland" display="https://simple.wikipedia.org/wiki/Maryland"/>
    <hyperlink ref="G26" r:id="rId68" tooltip="Delaware" display="https://simple.wikipedia.org/wiki/Delaware"/>
    <hyperlink ref="G51" r:id="rId69" tooltip="New York (state)" display="https://simple.wikipedia.org/wiki/New_York_(state)"/>
    <hyperlink ref="G5" r:id="rId70" tooltip="Mid-Atlantic States" display="https://simple.wikipedia.org/wiki/Mid-Atlantic_States"/>
    <hyperlink ref="G27" r:id="rId71" tooltip="Florida" display="https://simple.wikipedia.org/wiki/Florida"/>
    <hyperlink ref="G9" r:id="rId72" tooltip="Northeastern United States" display="https://simple.wikipedia.org/wiki/Northeastern_United_States"/>
    <hyperlink ref="G54" r:id="rId73" tooltip="Northern Mariana Islands" display="https://simple.wikipedia.org/wiki/Northern_Mariana_Islands"/>
    <hyperlink ref="G58" r:id="rId74" tooltip="Pennsylvania" display="https://simple.wikipedia.org/wiki/Pennsylvania"/>
    <hyperlink ref="G55" r:id="rId75" tooltip="Ohio" display="https://simple.wikipedia.org/wiki/Ohio"/>
    <hyperlink ref="G23" r:id="rId76" tooltip="California" display="https://simple.wikipedia.org/wiki/California"/>
    <hyperlink ref="G8" r:id="rId77" tooltip="New England" display="https://simple.wikipedia.org/wiki/New_England"/>
    <hyperlink ref="G12" r:id="rId78" tooltip="South Atlantic States (not yet started)" display="https://simple.wikipedia.org/w/index.php?title=South_Atlantic_States&amp;action=edit&amp;redlink=1"/>
    <hyperlink ref="G32" r:id="rId79" tooltip="Illinois" display="https://simple.wikipedia.org/wiki/Illinois"/>
    <hyperlink ref="G30" r:id="rId80" tooltip="Hawaii" display="https://simple.wikipedia.org/wiki/Hawaii"/>
    <hyperlink ref="G68" r:id="rId81" tooltip="Virginia" display="https://simple.wikipedia.org/wiki/Virginia"/>
    <hyperlink ref="G52" r:id="rId82" tooltip="North Carolina" display="https://simple.wikipedia.org/wiki/North_Carolina"/>
    <hyperlink ref="G3" r:id="rId83" tooltip="East North Central States" display="https://simple.wikipedia.org/wiki/East_North_Central_States"/>
    <hyperlink ref="G33" r:id="rId84" tooltip="Indiana" display="https://simple.wikipedia.org/wiki/Indiana"/>
    <hyperlink ref="G41" r:id="rId85" tooltip="Michigan" display="https://simple.wikipedia.org/wiki/Michigan"/>
    <hyperlink ref="G28" r:id="rId86" tooltip="Georgia (U.S. state)" display="https://simple.wikipedia.org/wiki/Georgia_(U.S._state)"/>
    <hyperlink ref="G61" r:id="rId87" tooltip="South Carolina" display="https://simple.wikipedia.org/wiki/South_Carolina"/>
    <hyperlink ref="G63" r:id="rId88" tooltip="Tennessee" display="https://simple.wikipedia.org/wiki/Tennessee"/>
    <hyperlink ref="G48" r:id="rId89" tooltip="New Hampshire" display="https://simple.wikipedia.org/wiki/New_Hampshire"/>
    <hyperlink ref="G11" r:id="rId90" tooltip="Southern United States" display="https://simple.wikipedia.org/wiki/Southern_United_States"/>
    <hyperlink ref="G36" r:id="rId91" tooltip="Kentucky" display="https://simple.wikipedia.org/wiki/Kentucky"/>
    <hyperlink ref="G37" r:id="rId92" tooltip="Louisiana" display="https://simple.wikipedia.org/wiki/Louisiana"/>
    <hyperlink ref="G71" r:id="rId93" tooltip="Wisconsin" display="https://simple.wikipedia.org/wiki/Wisconsin"/>
    <hyperlink ref="G4" r:id="rId94" tooltip="East South Central States (not yet started)" display="https://simple.wikipedia.org/w/index.php?title=East_South_Central_States&amp;action=edit&amp;redlink=1"/>
    <hyperlink ref="G69" r:id="rId95" tooltip="Washington" display="https://simple.wikipedia.org/wiki/Washington"/>
    <hyperlink ref="G64" r:id="rId96" tooltip="Texas" display="https://simple.wikipedia.org/wiki/Texas"/>
    <hyperlink ref="G18" r:id="rId97" tooltip="Alabama" display="https://simple.wikipedia.org/wiki/Alabama"/>
    <hyperlink ref="G6" r:id="rId98" tooltip="Midwestern United States" display="https://simple.wikipedia.org/wiki/Midwestern_United_States"/>
    <hyperlink ref="G17" r:id="rId99" tooltip="United States" display="https://simple.wikipedia.org/wiki/United_States"/>
    <hyperlink ref="G16" r:id="rId100" tooltip="West South Central States (not yet started)" display="https://simple.wikipedia.org/w/index.php?title=West_South_Central_States&amp;action=edit&amp;redlink=1"/>
    <hyperlink ref="G44" r:id="rId101" tooltip="Missouri" display="https://simple.wikipedia.org/wiki/Missouri"/>
    <hyperlink ref="G70" r:id="rId102" tooltip="West Virginia" display="https://simple.wikipedia.org/wiki/West_Virginia"/>
    <hyperlink ref="G42" r:id="rId103" tooltip="Minnesota" display="https://simple.wikipedia.org/wiki/Minnesota"/>
    <hyperlink ref="G67" r:id="rId104" tooltip="Vermont" display="https://simple.wikipedia.org/wiki/Vermont"/>
    <hyperlink ref="G43" r:id="rId105" tooltip="Mississippi" display="https://simple.wikipedia.org/wiki/Mississippi"/>
    <hyperlink ref="G21" r:id="rId106" tooltip="Arizona" display="https://simple.wikipedia.org/wiki/Arizona"/>
    <hyperlink ref="G10" r:id="rId107" tooltip="Pacific States (not yet started)" display="https://simple.wikipedia.org/w/index.php?title=Pacific_States&amp;action=edit&amp;redlink=1"/>
    <hyperlink ref="G22" r:id="rId108" tooltip="Arkansas" display="https://simple.wikipedia.org/wiki/Arkansas"/>
    <hyperlink ref="G56" r:id="rId109" tooltip="Oklahoma" display="https://simple.wikipedia.org/wiki/Oklahoma"/>
    <hyperlink ref="G34" r:id="rId110" tooltip="Iowa" display="https://simple.wikipedia.org/wiki/Iowa"/>
    <hyperlink ref="G24" r:id="rId111" tooltip="Colorado" display="https://simple.wikipedia.org/wiki/Colorado"/>
    <hyperlink ref="G38" r:id="rId112" tooltip="Maine" display="https://simple.wikipedia.org/wiki/Maine"/>
    <hyperlink ref="G14" r:id="rId113" tooltip="Western United States" display="https://simple.wikipedia.org/wiki/Western_United_States"/>
    <hyperlink ref="G15" r:id="rId114" tooltip="West North Central States" display="https://simple.wikipedia.org/wiki/West_North_Central_States"/>
    <hyperlink ref="G57" r:id="rId115" tooltip="Oregon" display="https://simple.wikipedia.org/wiki/Oregon"/>
    <hyperlink ref="G35" r:id="rId116" tooltip="Kansas" display="https://simple.wikipedia.org/wiki/Kansas"/>
    <hyperlink ref="G66" r:id="rId117" tooltip="Utah" display="https://simple.wikipedia.org/wiki/Utah"/>
    <hyperlink ref="G7" r:id="rId118" tooltip="Mountain States" display="https://simple.wikipedia.org/wiki/Mountain_States"/>
    <hyperlink ref="G47" r:id="rId119" tooltip="Nevada" display="https://simple.wikipedia.org/wiki/Nevada"/>
    <hyperlink ref="G46" r:id="rId120" tooltip="Nebraska" display="https://simple.wikipedia.org/wiki/Nebraska"/>
    <hyperlink ref="G31" r:id="rId121" tooltip="Idaho" display="https://simple.wikipedia.org/wiki/Idaho"/>
    <hyperlink ref="G50" r:id="rId122" tooltip="New Mexico" display="https://simple.wikipedia.org/wiki/New_Mexico"/>
    <hyperlink ref="G62" r:id="rId123" tooltip="South Dakota" display="https://simple.wikipedia.org/wiki/South_Dakota"/>
    <hyperlink ref="G53" r:id="rId124" tooltip="North Dakota" display="https://simple.wikipedia.org/wiki/North_Dakota"/>
    <hyperlink ref="G45" r:id="rId125" tooltip="Montana" display="https://simple.wikipedia.org/wiki/Montana"/>
    <hyperlink ref="G72" r:id="rId126" tooltip="Wyoming" display="https://simple.wikipedia.org/wiki/Wyoming"/>
    <hyperlink ref="G19" r:id="rId127" tooltip="Alaska" display="https://simple.wikipedia.org/wiki/Alaska"/>
    <hyperlink ref="M2" r:id="rId128"/>
  </hyperlinks>
  <pageMargins left="0.7" right="0.7" top="0.75" bottom="0.75" header="0.3" footer="0.3"/>
  <drawing r:id="rId1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U9" sqref="U9"/>
    </sheetView>
  </sheetViews>
  <sheetFormatPr defaultRowHeight="14.5" x14ac:dyDescent="0.35"/>
  <cols>
    <col min="14" max="15" width="14.81640625" bestFit="1" customWidth="1"/>
    <col min="16" max="17" width="19.81640625" bestFit="1" customWidth="1"/>
  </cols>
  <sheetData>
    <row r="1" spans="1:19" x14ac:dyDescent="0.35">
      <c r="A1" s="1" t="s">
        <v>114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S1" t="s">
        <v>268</v>
      </c>
    </row>
    <row r="2" spans="1:19" x14ac:dyDescent="0.35">
      <c r="A2" s="1" t="s">
        <v>269</v>
      </c>
      <c r="B2">
        <v>14</v>
      </c>
      <c r="C2">
        <v>1</v>
      </c>
      <c r="D2">
        <v>1</v>
      </c>
      <c r="E2">
        <v>1</v>
      </c>
      <c r="F2">
        <v>1</v>
      </c>
      <c r="G2" t="s">
        <v>270</v>
      </c>
      <c r="H2">
        <v>4</v>
      </c>
      <c r="I2">
        <v>758</v>
      </c>
      <c r="K2">
        <v>0</v>
      </c>
      <c r="M2">
        <v>772</v>
      </c>
      <c r="N2" s="2">
        <v>43911.6875</v>
      </c>
      <c r="O2" s="2">
        <v>43911.671527777777</v>
      </c>
      <c r="P2" t="s">
        <v>271</v>
      </c>
      <c r="Q2" t="s">
        <v>272</v>
      </c>
      <c r="S2" s="3" t="s">
        <v>273</v>
      </c>
    </row>
    <row r="3" spans="1:19" x14ac:dyDescent="0.35">
      <c r="A3" s="1" t="s">
        <v>274</v>
      </c>
      <c r="B3">
        <v>124</v>
      </c>
      <c r="C3">
        <v>1</v>
      </c>
      <c r="D3">
        <v>1</v>
      </c>
      <c r="E3">
        <v>0</v>
      </c>
      <c r="F3">
        <v>0</v>
      </c>
      <c r="G3" t="s">
        <v>275</v>
      </c>
      <c r="H3">
        <v>2</v>
      </c>
      <c r="I3">
        <v>28</v>
      </c>
      <c r="L3">
        <v>0</v>
      </c>
      <c r="M3">
        <v>152</v>
      </c>
      <c r="N3" s="2">
        <v>43911.472222222219</v>
      </c>
      <c r="O3" s="2">
        <v>43911.607638888891</v>
      </c>
      <c r="P3" t="s">
        <v>276</v>
      </c>
      <c r="Q3" t="s">
        <v>277</v>
      </c>
    </row>
    <row r="4" spans="1:19" x14ac:dyDescent="0.35">
      <c r="A4" s="1" t="s">
        <v>278</v>
      </c>
      <c r="B4">
        <v>118</v>
      </c>
      <c r="C4">
        <v>1</v>
      </c>
      <c r="D4">
        <v>1</v>
      </c>
      <c r="E4">
        <v>1</v>
      </c>
      <c r="F4">
        <v>1</v>
      </c>
      <c r="G4" t="s">
        <v>270</v>
      </c>
      <c r="H4">
        <v>4</v>
      </c>
      <c r="I4">
        <v>567</v>
      </c>
      <c r="J4">
        <v>154</v>
      </c>
      <c r="M4">
        <v>839</v>
      </c>
      <c r="N4" s="2">
        <v>43911.574305555558</v>
      </c>
      <c r="O4" s="2">
        <v>43911.618750000001</v>
      </c>
      <c r="P4" t="s">
        <v>279</v>
      </c>
      <c r="Q4" t="s">
        <v>280</v>
      </c>
    </row>
    <row r="5" spans="1:19" x14ac:dyDescent="0.35">
      <c r="A5" s="1" t="s">
        <v>281</v>
      </c>
      <c r="B5">
        <v>104</v>
      </c>
      <c r="C5">
        <v>1</v>
      </c>
      <c r="D5">
        <v>1</v>
      </c>
      <c r="E5">
        <v>1</v>
      </c>
      <c r="F5">
        <v>0</v>
      </c>
      <c r="G5" t="s">
        <v>282</v>
      </c>
      <c r="H5">
        <v>3</v>
      </c>
      <c r="I5">
        <v>290</v>
      </c>
      <c r="J5">
        <v>122</v>
      </c>
      <c r="L5">
        <v>1</v>
      </c>
      <c r="M5">
        <v>516</v>
      </c>
      <c r="N5" s="2">
        <v>43911</v>
      </c>
      <c r="O5" s="2">
        <v>43911.632638888892</v>
      </c>
      <c r="P5" t="s">
        <v>283</v>
      </c>
      <c r="Q5" t="s">
        <v>284</v>
      </c>
    </row>
    <row r="6" spans="1:19" x14ac:dyDescent="0.35">
      <c r="A6" s="1" t="s">
        <v>285</v>
      </c>
      <c r="B6">
        <v>1279</v>
      </c>
      <c r="C6">
        <v>1</v>
      </c>
      <c r="D6">
        <v>1</v>
      </c>
      <c r="E6">
        <v>1</v>
      </c>
      <c r="F6">
        <v>0</v>
      </c>
      <c r="G6" t="s">
        <v>282</v>
      </c>
      <c r="H6">
        <v>3</v>
      </c>
      <c r="I6">
        <v>11249</v>
      </c>
      <c r="L6">
        <v>24</v>
      </c>
      <c r="M6">
        <v>12528</v>
      </c>
      <c r="N6" s="2">
        <v>43911</v>
      </c>
      <c r="O6" s="2">
        <v>43911.659722222219</v>
      </c>
      <c r="P6" t="s">
        <v>283</v>
      </c>
      <c r="Q6" t="s">
        <v>286</v>
      </c>
    </row>
    <row r="7" spans="1:19" x14ac:dyDescent="0.35">
      <c r="A7" s="1" t="s">
        <v>287</v>
      </c>
      <c r="B7">
        <v>363</v>
      </c>
      <c r="C7">
        <v>1</v>
      </c>
      <c r="D7">
        <v>1</v>
      </c>
      <c r="E7">
        <v>1</v>
      </c>
      <c r="F7">
        <v>1</v>
      </c>
      <c r="G7" t="s">
        <v>270</v>
      </c>
      <c r="H7">
        <v>4</v>
      </c>
      <c r="I7">
        <v>3317</v>
      </c>
      <c r="K7">
        <v>44</v>
      </c>
      <c r="L7">
        <v>4</v>
      </c>
      <c r="M7">
        <v>3680</v>
      </c>
      <c r="N7" s="2">
        <v>43910.75</v>
      </c>
      <c r="O7" s="2">
        <v>43911.661111111112</v>
      </c>
      <c r="P7" t="s">
        <v>288</v>
      </c>
      <c r="Q7" t="s">
        <v>289</v>
      </c>
    </row>
    <row r="8" spans="1:19" x14ac:dyDescent="0.35">
      <c r="A8" s="1" t="s">
        <v>290</v>
      </c>
      <c r="B8">
        <v>194</v>
      </c>
      <c r="C8">
        <v>1</v>
      </c>
      <c r="D8">
        <v>0</v>
      </c>
      <c r="E8">
        <v>0</v>
      </c>
      <c r="F8">
        <v>0</v>
      </c>
      <c r="G8" t="s">
        <v>291</v>
      </c>
      <c r="H8">
        <v>1</v>
      </c>
      <c r="I8">
        <v>2106</v>
      </c>
      <c r="L8">
        <v>4</v>
      </c>
      <c r="M8">
        <v>2300</v>
      </c>
      <c r="N8" s="2">
        <v>43910.863888888889</v>
      </c>
      <c r="O8" s="2">
        <v>43911.662499999999</v>
      </c>
      <c r="P8" t="s">
        <v>292</v>
      </c>
      <c r="Q8" t="s">
        <v>293</v>
      </c>
    </row>
    <row r="9" spans="1:19" x14ac:dyDescent="0.35">
      <c r="A9" s="1" t="s">
        <v>294</v>
      </c>
      <c r="B9">
        <v>77</v>
      </c>
      <c r="C9">
        <v>1</v>
      </c>
      <c r="D9">
        <v>1</v>
      </c>
      <c r="E9">
        <v>1</v>
      </c>
      <c r="F9">
        <v>1</v>
      </c>
      <c r="G9" t="s">
        <v>270</v>
      </c>
      <c r="H9">
        <v>4</v>
      </c>
      <c r="I9">
        <v>506</v>
      </c>
      <c r="J9">
        <v>0</v>
      </c>
      <c r="L9">
        <v>1</v>
      </c>
      <c r="M9">
        <v>583</v>
      </c>
      <c r="N9" s="2">
        <v>43910.833333333336</v>
      </c>
      <c r="O9" s="2">
        <v>43911.615972222222</v>
      </c>
      <c r="P9" t="s">
        <v>295</v>
      </c>
      <c r="Q9" t="s">
        <v>296</v>
      </c>
    </row>
    <row r="10" spans="1:19" x14ac:dyDescent="0.35">
      <c r="A10" s="1" t="s">
        <v>297</v>
      </c>
      <c r="B10">
        <v>45</v>
      </c>
      <c r="C10">
        <v>1</v>
      </c>
      <c r="D10">
        <v>1</v>
      </c>
      <c r="E10">
        <v>0</v>
      </c>
      <c r="F10">
        <v>0</v>
      </c>
      <c r="G10" t="s">
        <v>275</v>
      </c>
      <c r="H10">
        <v>2</v>
      </c>
      <c r="I10">
        <v>36</v>
      </c>
      <c r="L10">
        <v>0</v>
      </c>
      <c r="M10">
        <v>81</v>
      </c>
      <c r="N10" s="2">
        <v>43911.635416666664</v>
      </c>
      <c r="O10" s="2">
        <v>43911.665277777778</v>
      </c>
      <c r="P10" t="s">
        <v>298</v>
      </c>
      <c r="Q10" t="s">
        <v>299</v>
      </c>
    </row>
    <row r="11" spans="1:19" x14ac:dyDescent="0.35">
      <c r="A11" s="1" t="s">
        <v>300</v>
      </c>
      <c r="B11">
        <v>658</v>
      </c>
      <c r="C11">
        <v>1</v>
      </c>
      <c r="D11">
        <v>1</v>
      </c>
      <c r="E11">
        <v>1</v>
      </c>
      <c r="F11">
        <v>1</v>
      </c>
      <c r="G11" t="s">
        <v>270</v>
      </c>
      <c r="H11">
        <v>4</v>
      </c>
      <c r="I11">
        <v>6579</v>
      </c>
      <c r="J11">
        <v>1002</v>
      </c>
      <c r="K11">
        <v>158</v>
      </c>
      <c r="L11">
        <v>12</v>
      </c>
      <c r="M11">
        <v>8239</v>
      </c>
      <c r="N11" s="2">
        <v>43911.458333333336</v>
      </c>
      <c r="O11" s="2">
        <v>43911.673611111109</v>
      </c>
      <c r="P11" t="s">
        <v>301</v>
      </c>
      <c r="Q11" t="s">
        <v>302</v>
      </c>
    </row>
    <row r="12" spans="1:19" x14ac:dyDescent="0.35">
      <c r="A12" s="1" t="s">
        <v>303</v>
      </c>
      <c r="B12">
        <v>507</v>
      </c>
      <c r="C12">
        <v>1</v>
      </c>
      <c r="D12">
        <v>1</v>
      </c>
      <c r="E12">
        <v>1</v>
      </c>
      <c r="F12">
        <v>1</v>
      </c>
      <c r="G12" t="s">
        <v>270</v>
      </c>
      <c r="H12">
        <v>4</v>
      </c>
      <c r="I12">
        <v>2557</v>
      </c>
      <c r="L12">
        <v>14</v>
      </c>
      <c r="M12">
        <v>3064</v>
      </c>
      <c r="N12" s="2">
        <v>43911.5</v>
      </c>
      <c r="O12" s="2">
        <v>43911.620138888888</v>
      </c>
      <c r="P12" t="s">
        <v>304</v>
      </c>
      <c r="Q12" t="s">
        <v>305</v>
      </c>
    </row>
    <row r="13" spans="1:19" x14ac:dyDescent="0.35">
      <c r="A13" s="1" t="s">
        <v>306</v>
      </c>
      <c r="B13">
        <v>37</v>
      </c>
      <c r="C13">
        <v>1</v>
      </c>
      <c r="D13">
        <v>1</v>
      </c>
      <c r="E13">
        <v>1</v>
      </c>
      <c r="F13">
        <v>1</v>
      </c>
      <c r="G13" t="s">
        <v>270</v>
      </c>
      <c r="H13">
        <v>4</v>
      </c>
      <c r="I13">
        <v>124</v>
      </c>
      <c r="J13">
        <v>9</v>
      </c>
      <c r="M13">
        <v>170</v>
      </c>
      <c r="N13" s="2">
        <v>43910.75</v>
      </c>
      <c r="O13" s="2">
        <v>43911.636805555558</v>
      </c>
      <c r="P13" t="s">
        <v>288</v>
      </c>
      <c r="Q13" t="s">
        <v>307</v>
      </c>
    </row>
    <row r="14" spans="1:19" x14ac:dyDescent="0.35">
      <c r="A14" s="1" t="s">
        <v>308</v>
      </c>
      <c r="B14">
        <v>68</v>
      </c>
      <c r="C14">
        <v>1</v>
      </c>
      <c r="D14">
        <v>1</v>
      </c>
      <c r="E14">
        <v>0</v>
      </c>
      <c r="F14">
        <v>0</v>
      </c>
      <c r="G14" t="s">
        <v>275</v>
      </c>
      <c r="H14">
        <v>2</v>
      </c>
      <c r="I14">
        <v>1049</v>
      </c>
      <c r="M14">
        <v>1117</v>
      </c>
      <c r="N14" s="2">
        <v>43911.597222222219</v>
      </c>
      <c r="O14" s="2">
        <v>43911.634722222225</v>
      </c>
      <c r="P14" t="s">
        <v>309</v>
      </c>
      <c r="Q14" t="s">
        <v>310</v>
      </c>
    </row>
    <row r="15" spans="1:19" x14ac:dyDescent="0.35">
      <c r="A15" s="1" t="s">
        <v>311</v>
      </c>
      <c r="B15">
        <v>31</v>
      </c>
      <c r="C15">
        <v>1</v>
      </c>
      <c r="D15">
        <v>1</v>
      </c>
      <c r="E15">
        <v>1</v>
      </c>
      <c r="F15">
        <v>1</v>
      </c>
      <c r="G15" t="s">
        <v>270</v>
      </c>
      <c r="H15">
        <v>4</v>
      </c>
      <c r="I15">
        <v>880</v>
      </c>
      <c r="M15">
        <v>911</v>
      </c>
      <c r="N15" s="2">
        <v>43910.791666666664</v>
      </c>
      <c r="O15" s="2">
        <v>43911.668749999997</v>
      </c>
      <c r="P15" t="s">
        <v>312</v>
      </c>
      <c r="Q15" t="s">
        <v>313</v>
      </c>
    </row>
    <row r="16" spans="1:19" x14ac:dyDescent="0.35">
      <c r="A16" s="1" t="s">
        <v>314</v>
      </c>
      <c r="B16">
        <v>759</v>
      </c>
      <c r="C16">
        <v>1</v>
      </c>
      <c r="D16">
        <v>1</v>
      </c>
      <c r="E16">
        <v>1</v>
      </c>
      <c r="F16">
        <v>1</v>
      </c>
      <c r="G16" t="s">
        <v>270</v>
      </c>
      <c r="H16">
        <v>4</v>
      </c>
      <c r="I16">
        <v>5488</v>
      </c>
      <c r="L16">
        <v>6</v>
      </c>
      <c r="M16">
        <v>6247</v>
      </c>
      <c r="N16" s="2">
        <v>43911</v>
      </c>
      <c r="O16" s="2">
        <v>43911.668055555558</v>
      </c>
      <c r="P16" t="s">
        <v>283</v>
      </c>
      <c r="Q16" t="s">
        <v>315</v>
      </c>
    </row>
    <row r="17" spans="1:17" x14ac:dyDescent="0.35">
      <c r="A17" s="1" t="s">
        <v>316</v>
      </c>
      <c r="B17">
        <v>126</v>
      </c>
      <c r="C17">
        <v>1</v>
      </c>
      <c r="D17">
        <v>1</v>
      </c>
      <c r="E17">
        <v>1</v>
      </c>
      <c r="F17">
        <v>0</v>
      </c>
      <c r="G17" t="s">
        <v>282</v>
      </c>
      <c r="H17">
        <v>3</v>
      </c>
      <c r="I17">
        <v>707</v>
      </c>
      <c r="K17">
        <v>1</v>
      </c>
      <c r="L17">
        <v>4</v>
      </c>
      <c r="M17">
        <v>833</v>
      </c>
      <c r="N17" s="2">
        <v>43911.040972222225</v>
      </c>
      <c r="O17" s="2">
        <v>43911.683333333334</v>
      </c>
      <c r="P17" t="s">
        <v>317</v>
      </c>
      <c r="Q17" t="s">
        <v>318</v>
      </c>
    </row>
    <row r="18" spans="1:17" x14ac:dyDescent="0.35">
      <c r="A18" s="1" t="s">
        <v>319</v>
      </c>
      <c r="B18">
        <v>55</v>
      </c>
      <c r="C18">
        <v>1</v>
      </c>
      <c r="D18">
        <v>1</v>
      </c>
      <c r="E18">
        <v>1</v>
      </c>
      <c r="F18">
        <v>0</v>
      </c>
      <c r="G18" t="s">
        <v>282</v>
      </c>
      <c r="H18">
        <v>3</v>
      </c>
      <c r="I18">
        <v>417</v>
      </c>
      <c r="L18">
        <v>2</v>
      </c>
      <c r="M18">
        <v>472</v>
      </c>
      <c r="N18" s="2">
        <v>43911.458333333336</v>
      </c>
      <c r="O18" s="2">
        <v>43911.666666666664</v>
      </c>
      <c r="P18" t="s">
        <v>301</v>
      </c>
      <c r="Q18" t="s">
        <v>320</v>
      </c>
    </row>
    <row r="19" spans="1:17" x14ac:dyDescent="0.35">
      <c r="A19" s="1" t="s">
        <v>321</v>
      </c>
      <c r="B19">
        <v>54</v>
      </c>
      <c r="C19">
        <v>1</v>
      </c>
      <c r="D19">
        <v>1</v>
      </c>
      <c r="E19">
        <v>1</v>
      </c>
      <c r="F19">
        <v>1</v>
      </c>
      <c r="G19" t="s">
        <v>270</v>
      </c>
      <c r="H19">
        <v>4</v>
      </c>
      <c r="I19">
        <v>714</v>
      </c>
      <c r="L19">
        <v>2</v>
      </c>
      <c r="M19">
        <v>768</v>
      </c>
      <c r="N19" s="2">
        <v>43911.375</v>
      </c>
      <c r="O19" s="2">
        <v>43911.665277777778</v>
      </c>
      <c r="P19" t="s">
        <v>322</v>
      </c>
      <c r="Q19" t="s">
        <v>299</v>
      </c>
    </row>
    <row r="20" spans="1:17" x14ac:dyDescent="0.35">
      <c r="A20" s="1" t="s">
        <v>323</v>
      </c>
      <c r="B20">
        <v>585</v>
      </c>
      <c r="C20">
        <v>1</v>
      </c>
      <c r="D20">
        <v>1</v>
      </c>
      <c r="E20">
        <v>1</v>
      </c>
      <c r="F20">
        <v>0</v>
      </c>
      <c r="G20" t="s">
        <v>282</v>
      </c>
      <c r="H20">
        <v>3</v>
      </c>
      <c r="I20">
        <v>2180</v>
      </c>
      <c r="L20">
        <v>16</v>
      </c>
      <c r="M20">
        <v>2765</v>
      </c>
      <c r="N20" s="2">
        <v>43911.4375</v>
      </c>
      <c r="O20" s="2">
        <v>43911.667361111111</v>
      </c>
      <c r="P20" t="s">
        <v>324</v>
      </c>
      <c r="Q20" t="s">
        <v>325</v>
      </c>
    </row>
    <row r="21" spans="1:17" x14ac:dyDescent="0.35">
      <c r="A21" s="1" t="s">
        <v>326</v>
      </c>
      <c r="B21">
        <v>525</v>
      </c>
      <c r="C21">
        <v>1</v>
      </c>
      <c r="D21">
        <v>1</v>
      </c>
      <c r="E21">
        <v>0</v>
      </c>
      <c r="F21">
        <v>1</v>
      </c>
      <c r="G21" t="s">
        <v>282</v>
      </c>
      <c r="H21">
        <v>3</v>
      </c>
      <c r="I21">
        <v>4752</v>
      </c>
      <c r="K21">
        <v>61</v>
      </c>
      <c r="L21">
        <v>1</v>
      </c>
      <c r="M21">
        <v>5277</v>
      </c>
      <c r="N21" s="2">
        <v>43911.666666666664</v>
      </c>
      <c r="O21" s="2">
        <v>43911.679166666669</v>
      </c>
      <c r="P21" t="s">
        <v>320</v>
      </c>
      <c r="Q21" t="s">
        <v>327</v>
      </c>
    </row>
    <row r="22" spans="1:17" x14ac:dyDescent="0.35">
      <c r="A22" s="1" t="s">
        <v>328</v>
      </c>
      <c r="B22">
        <v>190</v>
      </c>
      <c r="C22">
        <v>1</v>
      </c>
      <c r="D22">
        <v>0</v>
      </c>
      <c r="E22">
        <v>0</v>
      </c>
      <c r="F22">
        <v>0</v>
      </c>
      <c r="G22" t="s">
        <v>291</v>
      </c>
      <c r="H22">
        <v>1</v>
      </c>
      <c r="I22">
        <v>94</v>
      </c>
      <c r="L22">
        <v>2</v>
      </c>
      <c r="M22">
        <v>284</v>
      </c>
      <c r="N22" s="2">
        <v>43911.416666666664</v>
      </c>
      <c r="O22" s="2">
        <v>43911.665277777778</v>
      </c>
      <c r="P22" t="s">
        <v>329</v>
      </c>
      <c r="Q22" t="s">
        <v>299</v>
      </c>
    </row>
    <row r="23" spans="1:17" x14ac:dyDescent="0.35">
      <c r="A23" s="1" t="s">
        <v>330</v>
      </c>
      <c r="B23">
        <v>73</v>
      </c>
      <c r="C23">
        <v>1</v>
      </c>
      <c r="D23">
        <v>1</v>
      </c>
      <c r="E23">
        <v>1</v>
      </c>
      <c r="F23">
        <v>1</v>
      </c>
      <c r="G23" t="s">
        <v>270</v>
      </c>
      <c r="H23">
        <v>4</v>
      </c>
      <c r="I23">
        <v>2264</v>
      </c>
      <c r="M23">
        <v>2337</v>
      </c>
      <c r="N23" s="2">
        <v>43911.5625</v>
      </c>
      <c r="O23" s="2">
        <v>43911.597916666666</v>
      </c>
      <c r="P23" t="s">
        <v>331</v>
      </c>
      <c r="Q23" t="s">
        <v>332</v>
      </c>
    </row>
    <row r="24" spans="1:17" x14ac:dyDescent="0.35">
      <c r="A24" s="1" t="s">
        <v>333</v>
      </c>
      <c r="B24">
        <v>787</v>
      </c>
      <c r="C24">
        <v>1</v>
      </c>
      <c r="D24">
        <v>1</v>
      </c>
      <c r="E24">
        <v>1</v>
      </c>
      <c r="F24">
        <v>1</v>
      </c>
      <c r="G24" t="s">
        <v>270</v>
      </c>
      <c r="H24">
        <v>4</v>
      </c>
      <c r="I24">
        <v>2069</v>
      </c>
      <c r="L24">
        <v>5</v>
      </c>
      <c r="M24">
        <v>2856</v>
      </c>
      <c r="N24" s="2">
        <v>43911.572222222225</v>
      </c>
      <c r="O24" s="2">
        <v>43911.664583333331</v>
      </c>
      <c r="P24" t="s">
        <v>334</v>
      </c>
      <c r="Q24" t="s">
        <v>335</v>
      </c>
    </row>
    <row r="25" spans="1:17" x14ac:dyDescent="0.35">
      <c r="A25" s="1" t="s">
        <v>336</v>
      </c>
      <c r="B25">
        <v>138</v>
      </c>
      <c r="C25">
        <v>1</v>
      </c>
      <c r="D25">
        <v>1</v>
      </c>
      <c r="E25">
        <v>1</v>
      </c>
      <c r="F25">
        <v>1</v>
      </c>
      <c r="G25" t="s">
        <v>270</v>
      </c>
      <c r="H25">
        <v>4</v>
      </c>
      <c r="I25">
        <v>3952</v>
      </c>
      <c r="L25">
        <v>1</v>
      </c>
      <c r="M25">
        <v>4090</v>
      </c>
      <c r="N25" s="2">
        <v>43911</v>
      </c>
      <c r="O25" s="2">
        <v>43911.668055555558</v>
      </c>
      <c r="P25" t="s">
        <v>283</v>
      </c>
      <c r="Q25" t="s">
        <v>315</v>
      </c>
    </row>
    <row r="26" spans="1:17" x14ac:dyDescent="0.35">
      <c r="A26" s="1" t="s">
        <v>337</v>
      </c>
      <c r="B26">
        <v>73</v>
      </c>
      <c r="C26">
        <v>1</v>
      </c>
      <c r="D26">
        <v>1</v>
      </c>
      <c r="E26">
        <v>1</v>
      </c>
      <c r="F26">
        <v>0</v>
      </c>
      <c r="G26" t="s">
        <v>282</v>
      </c>
      <c r="H26">
        <v>3</v>
      </c>
      <c r="I26">
        <v>369</v>
      </c>
      <c r="L26">
        <v>3</v>
      </c>
      <c r="M26">
        <v>442</v>
      </c>
      <c r="N26" s="2">
        <v>43910.916666666664</v>
      </c>
      <c r="O26" s="2">
        <v>43911.668055555558</v>
      </c>
      <c r="P26" t="s">
        <v>338</v>
      </c>
      <c r="Q26" t="s">
        <v>315</v>
      </c>
    </row>
    <row r="27" spans="1:17" x14ac:dyDescent="0.35">
      <c r="A27" s="1" t="s">
        <v>339</v>
      </c>
      <c r="B27">
        <v>140</v>
      </c>
      <c r="C27">
        <v>1</v>
      </c>
      <c r="D27">
        <v>1</v>
      </c>
      <c r="E27">
        <v>1</v>
      </c>
      <c r="F27">
        <v>0</v>
      </c>
      <c r="G27" t="s">
        <v>282</v>
      </c>
      <c r="H27">
        <v>3</v>
      </c>
      <c r="I27">
        <v>695</v>
      </c>
      <c r="L27">
        <v>1</v>
      </c>
      <c r="M27">
        <v>835</v>
      </c>
      <c r="N27" s="2">
        <v>43910.791666666664</v>
      </c>
      <c r="O27" s="2">
        <v>43911.675694444442</v>
      </c>
      <c r="P27" t="s">
        <v>312</v>
      </c>
      <c r="Q27" t="s">
        <v>340</v>
      </c>
    </row>
    <row r="28" spans="1:17" x14ac:dyDescent="0.35">
      <c r="A28" s="1" t="s">
        <v>341</v>
      </c>
      <c r="B28">
        <v>20</v>
      </c>
      <c r="C28">
        <v>1</v>
      </c>
      <c r="D28">
        <v>1</v>
      </c>
      <c r="E28">
        <v>1</v>
      </c>
      <c r="F28">
        <v>0</v>
      </c>
      <c r="G28" t="s">
        <v>282</v>
      </c>
      <c r="H28">
        <v>3</v>
      </c>
      <c r="I28">
        <v>1146</v>
      </c>
      <c r="M28">
        <v>1166</v>
      </c>
      <c r="N28" s="2">
        <v>43910.89166666667</v>
      </c>
      <c r="O28" s="2">
        <v>43911.677083333336</v>
      </c>
      <c r="P28" t="s">
        <v>342</v>
      </c>
      <c r="Q28" t="s">
        <v>343</v>
      </c>
    </row>
    <row r="29" spans="1:17" x14ac:dyDescent="0.35">
      <c r="A29" s="1" t="s">
        <v>344</v>
      </c>
      <c r="B29">
        <v>184</v>
      </c>
      <c r="C29">
        <v>1</v>
      </c>
      <c r="D29">
        <v>1</v>
      </c>
      <c r="E29">
        <v>1</v>
      </c>
      <c r="F29">
        <v>0</v>
      </c>
      <c r="G29" t="s">
        <v>282</v>
      </c>
      <c r="H29">
        <v>3</v>
      </c>
      <c r="I29">
        <v>5092</v>
      </c>
      <c r="L29">
        <v>0</v>
      </c>
      <c r="M29">
        <v>5276</v>
      </c>
      <c r="N29" s="2">
        <v>43911.4375</v>
      </c>
      <c r="O29" s="2">
        <v>43911.677777777775</v>
      </c>
      <c r="P29" t="s">
        <v>324</v>
      </c>
      <c r="Q29" t="s">
        <v>345</v>
      </c>
    </row>
    <row r="30" spans="1:17" x14ac:dyDescent="0.35">
      <c r="A30" s="1" t="s">
        <v>346</v>
      </c>
      <c r="B30">
        <v>28</v>
      </c>
      <c r="C30">
        <v>1</v>
      </c>
      <c r="D30">
        <v>1</v>
      </c>
      <c r="E30">
        <v>1</v>
      </c>
      <c r="F30">
        <v>0</v>
      </c>
      <c r="G30" t="s">
        <v>282</v>
      </c>
      <c r="H30">
        <v>3</v>
      </c>
      <c r="I30">
        <v>1141</v>
      </c>
      <c r="K30">
        <v>3</v>
      </c>
      <c r="L30">
        <v>0</v>
      </c>
      <c r="M30">
        <v>1169</v>
      </c>
      <c r="N30" s="2">
        <v>43911.49722222222</v>
      </c>
      <c r="O30" s="2">
        <v>43911.677777777775</v>
      </c>
      <c r="P30" t="s">
        <v>347</v>
      </c>
      <c r="Q30" t="s">
        <v>345</v>
      </c>
    </row>
    <row r="31" spans="1:17" x14ac:dyDescent="0.35">
      <c r="A31" s="1" t="s">
        <v>348</v>
      </c>
      <c r="B31">
        <v>38</v>
      </c>
      <c r="C31">
        <v>1</v>
      </c>
      <c r="D31">
        <v>1</v>
      </c>
      <c r="E31">
        <v>1</v>
      </c>
      <c r="F31">
        <v>1</v>
      </c>
      <c r="G31" t="s">
        <v>270</v>
      </c>
      <c r="H31">
        <v>4</v>
      </c>
      <c r="I31">
        <v>356</v>
      </c>
      <c r="L31">
        <v>0</v>
      </c>
      <c r="M31">
        <v>394</v>
      </c>
      <c r="N31" s="2">
        <v>43910</v>
      </c>
      <c r="O31" s="2">
        <v>43911.678472222222</v>
      </c>
      <c r="P31" t="s">
        <v>349</v>
      </c>
      <c r="Q31" t="s">
        <v>350</v>
      </c>
    </row>
    <row r="32" spans="1:17" x14ac:dyDescent="0.35">
      <c r="A32" s="1" t="s">
        <v>351</v>
      </c>
      <c r="B32">
        <v>55</v>
      </c>
      <c r="C32">
        <v>1</v>
      </c>
      <c r="D32">
        <v>1</v>
      </c>
      <c r="E32">
        <v>1</v>
      </c>
      <c r="F32">
        <v>0</v>
      </c>
      <c r="G32" t="s">
        <v>282</v>
      </c>
      <c r="H32">
        <v>3</v>
      </c>
      <c r="I32">
        <v>973</v>
      </c>
      <c r="J32">
        <v>942</v>
      </c>
      <c r="M32">
        <v>1970</v>
      </c>
      <c r="N32" s="2">
        <v>43910.375</v>
      </c>
      <c r="O32" s="2">
        <v>43911.595833333333</v>
      </c>
      <c r="P32" t="s">
        <v>352</v>
      </c>
      <c r="Q32" t="s">
        <v>353</v>
      </c>
    </row>
    <row r="33" spans="1:17" x14ac:dyDescent="0.35">
      <c r="A33" s="1" t="s">
        <v>354</v>
      </c>
      <c r="B33">
        <v>1327</v>
      </c>
      <c r="C33">
        <v>1</v>
      </c>
      <c r="D33">
        <v>1</v>
      </c>
      <c r="E33">
        <v>1</v>
      </c>
      <c r="F33">
        <v>0</v>
      </c>
      <c r="G33" t="s">
        <v>282</v>
      </c>
      <c r="H33">
        <v>3</v>
      </c>
      <c r="I33">
        <v>294</v>
      </c>
      <c r="J33">
        <v>40</v>
      </c>
      <c r="L33">
        <v>16</v>
      </c>
      <c r="M33">
        <v>1661</v>
      </c>
      <c r="N33" s="2">
        <v>43911.541666666664</v>
      </c>
      <c r="O33" s="2">
        <v>43911.607638888891</v>
      </c>
      <c r="P33" t="s">
        <v>355</v>
      </c>
      <c r="Q33" t="s">
        <v>277</v>
      </c>
    </row>
    <row r="34" spans="1:17" x14ac:dyDescent="0.35">
      <c r="A34" s="1" t="s">
        <v>356</v>
      </c>
      <c r="B34">
        <v>57</v>
      </c>
      <c r="C34">
        <v>1</v>
      </c>
      <c r="D34">
        <v>1</v>
      </c>
      <c r="E34">
        <v>1</v>
      </c>
      <c r="F34">
        <v>1</v>
      </c>
      <c r="G34" t="s">
        <v>270</v>
      </c>
      <c r="H34">
        <v>4</v>
      </c>
      <c r="I34">
        <v>3771</v>
      </c>
      <c r="M34">
        <v>3828</v>
      </c>
      <c r="N34" s="2">
        <v>43911</v>
      </c>
      <c r="O34" s="2">
        <v>43911.680555555555</v>
      </c>
      <c r="P34" t="s">
        <v>283</v>
      </c>
      <c r="Q34" t="s">
        <v>357</v>
      </c>
    </row>
    <row r="35" spans="1:17" x14ac:dyDescent="0.35">
      <c r="A35" s="1" t="s">
        <v>358</v>
      </c>
      <c r="B35">
        <v>124</v>
      </c>
      <c r="C35">
        <v>1</v>
      </c>
      <c r="D35">
        <v>1</v>
      </c>
      <c r="E35">
        <v>1</v>
      </c>
      <c r="F35">
        <v>1</v>
      </c>
      <c r="G35" t="s">
        <v>270</v>
      </c>
      <c r="H35">
        <v>4</v>
      </c>
      <c r="I35">
        <v>2384</v>
      </c>
      <c r="L35">
        <v>2</v>
      </c>
      <c r="M35">
        <v>2508</v>
      </c>
      <c r="N35" s="2">
        <v>43911.124305555553</v>
      </c>
      <c r="O35" s="2">
        <v>43911.681944444441</v>
      </c>
      <c r="P35" t="s">
        <v>359</v>
      </c>
      <c r="Q35" t="s">
        <v>360</v>
      </c>
    </row>
    <row r="36" spans="1:17" x14ac:dyDescent="0.35">
      <c r="A36" s="1" t="s">
        <v>361</v>
      </c>
      <c r="B36">
        <v>10356</v>
      </c>
      <c r="C36">
        <v>1</v>
      </c>
      <c r="D36">
        <v>1</v>
      </c>
      <c r="E36">
        <v>0</v>
      </c>
      <c r="F36">
        <v>1</v>
      </c>
      <c r="G36" t="s">
        <v>282</v>
      </c>
      <c r="H36">
        <v>3</v>
      </c>
      <c r="I36">
        <v>35081</v>
      </c>
      <c r="K36">
        <v>1603</v>
      </c>
      <c r="L36">
        <v>44</v>
      </c>
      <c r="M36">
        <v>45437</v>
      </c>
      <c r="N36" s="2">
        <v>43910.890277777777</v>
      </c>
      <c r="O36" s="2">
        <v>43911.673611111109</v>
      </c>
      <c r="P36" t="s">
        <v>362</v>
      </c>
      <c r="Q36" t="s">
        <v>302</v>
      </c>
    </row>
    <row r="37" spans="1:17" x14ac:dyDescent="0.35">
      <c r="A37" s="1" t="s">
        <v>363</v>
      </c>
      <c r="B37">
        <v>247</v>
      </c>
      <c r="C37">
        <v>1</v>
      </c>
      <c r="D37">
        <v>0</v>
      </c>
      <c r="E37">
        <v>0</v>
      </c>
      <c r="F37">
        <v>0</v>
      </c>
      <c r="G37" t="s">
        <v>291</v>
      </c>
      <c r="H37">
        <v>1</v>
      </c>
      <c r="I37">
        <v>140</v>
      </c>
      <c r="K37">
        <v>58</v>
      </c>
      <c r="L37">
        <v>3</v>
      </c>
      <c r="M37">
        <v>387</v>
      </c>
      <c r="N37" s="2">
        <v>43911.583333333336</v>
      </c>
      <c r="O37" s="2">
        <v>43911.647916666669</v>
      </c>
      <c r="P37" t="s">
        <v>364</v>
      </c>
      <c r="Q37" t="s">
        <v>365</v>
      </c>
    </row>
    <row r="38" spans="1:17" x14ac:dyDescent="0.35">
      <c r="A38" s="1" t="s">
        <v>366</v>
      </c>
      <c r="B38">
        <v>53</v>
      </c>
      <c r="C38">
        <v>1</v>
      </c>
      <c r="D38">
        <v>1</v>
      </c>
      <c r="E38">
        <v>1</v>
      </c>
      <c r="F38">
        <v>1</v>
      </c>
      <c r="G38" t="s">
        <v>270</v>
      </c>
      <c r="H38">
        <v>4</v>
      </c>
      <c r="I38">
        <v>560</v>
      </c>
      <c r="J38">
        <v>144</v>
      </c>
      <c r="K38">
        <v>10</v>
      </c>
      <c r="L38">
        <v>1</v>
      </c>
      <c r="M38">
        <v>757</v>
      </c>
      <c r="N38" s="2">
        <v>43911.333333333336</v>
      </c>
      <c r="O38" s="2">
        <v>43911.65902777778</v>
      </c>
      <c r="P38" t="s">
        <v>367</v>
      </c>
      <c r="Q38" t="s">
        <v>368</v>
      </c>
    </row>
    <row r="39" spans="1:17" x14ac:dyDescent="0.35">
      <c r="A39" s="1" t="s">
        <v>369</v>
      </c>
      <c r="B39">
        <v>114</v>
      </c>
      <c r="C39">
        <v>1</v>
      </c>
      <c r="D39">
        <v>1</v>
      </c>
      <c r="E39">
        <v>1</v>
      </c>
      <c r="F39">
        <v>1</v>
      </c>
      <c r="G39" t="s">
        <v>270</v>
      </c>
      <c r="H39">
        <v>4</v>
      </c>
      <c r="I39">
        <v>2003</v>
      </c>
      <c r="J39">
        <v>433</v>
      </c>
      <c r="L39">
        <v>3</v>
      </c>
      <c r="M39">
        <v>2550</v>
      </c>
      <c r="N39" s="2">
        <v>43910.458333333336</v>
      </c>
      <c r="O39" s="2">
        <v>43911.65902777778</v>
      </c>
      <c r="P39" t="s">
        <v>370</v>
      </c>
      <c r="Q39" t="s">
        <v>368</v>
      </c>
    </row>
    <row r="40" spans="1:17" x14ac:dyDescent="0.35">
      <c r="A40" s="1" t="s">
        <v>371</v>
      </c>
      <c r="B40">
        <v>371</v>
      </c>
      <c r="C40">
        <v>1</v>
      </c>
      <c r="D40">
        <v>1</v>
      </c>
      <c r="E40">
        <v>1</v>
      </c>
      <c r="F40">
        <v>1</v>
      </c>
      <c r="G40" t="s">
        <v>270</v>
      </c>
      <c r="H40">
        <v>4</v>
      </c>
      <c r="I40">
        <v>3766</v>
      </c>
      <c r="L40">
        <v>2</v>
      </c>
      <c r="M40">
        <v>4137</v>
      </c>
      <c r="N40" s="2">
        <v>43911.5</v>
      </c>
      <c r="O40" s="2">
        <v>43911.65347222222</v>
      </c>
      <c r="P40" t="s">
        <v>304</v>
      </c>
      <c r="Q40" t="s">
        <v>372</v>
      </c>
    </row>
    <row r="41" spans="1:17" x14ac:dyDescent="0.35">
      <c r="A41" s="1" t="s">
        <v>373</v>
      </c>
      <c r="B41">
        <v>66</v>
      </c>
      <c r="C41">
        <v>1</v>
      </c>
      <c r="D41">
        <v>1</v>
      </c>
      <c r="E41">
        <v>1</v>
      </c>
      <c r="F41">
        <v>0</v>
      </c>
      <c r="G41" t="s">
        <v>282</v>
      </c>
      <c r="H41">
        <v>3</v>
      </c>
      <c r="I41">
        <v>862</v>
      </c>
      <c r="J41">
        <v>290</v>
      </c>
      <c r="M41">
        <v>1218</v>
      </c>
      <c r="N41" s="2">
        <v>43911</v>
      </c>
      <c r="O41" s="2">
        <v>43911.669444444444</v>
      </c>
      <c r="P41" t="s">
        <v>283</v>
      </c>
      <c r="Q41" t="s">
        <v>374</v>
      </c>
    </row>
    <row r="42" spans="1:17" x14ac:dyDescent="0.35">
      <c r="A42" s="1" t="s">
        <v>375</v>
      </c>
      <c r="B42">
        <v>152</v>
      </c>
      <c r="C42">
        <v>1</v>
      </c>
      <c r="D42">
        <v>1</v>
      </c>
      <c r="E42">
        <v>1</v>
      </c>
      <c r="F42">
        <v>1</v>
      </c>
      <c r="G42" t="s">
        <v>270</v>
      </c>
      <c r="H42">
        <v>4</v>
      </c>
      <c r="I42">
        <v>1255</v>
      </c>
      <c r="L42">
        <v>1</v>
      </c>
      <c r="M42">
        <v>1407</v>
      </c>
      <c r="N42" s="2">
        <v>43910.697916666664</v>
      </c>
      <c r="O42" s="2">
        <v>43911.654861111114</v>
      </c>
      <c r="P42" t="s">
        <v>376</v>
      </c>
      <c r="Q42" t="s">
        <v>377</v>
      </c>
    </row>
    <row r="43" spans="1:17" x14ac:dyDescent="0.35">
      <c r="A43" s="1" t="s">
        <v>378</v>
      </c>
      <c r="B43">
        <v>14</v>
      </c>
      <c r="C43">
        <v>1</v>
      </c>
      <c r="D43">
        <v>1</v>
      </c>
      <c r="E43">
        <v>1</v>
      </c>
      <c r="F43">
        <v>1</v>
      </c>
      <c r="G43" t="s">
        <v>270</v>
      </c>
      <c r="H43">
        <v>4</v>
      </c>
      <c r="I43">
        <v>691</v>
      </c>
      <c r="J43">
        <v>268</v>
      </c>
      <c r="L43">
        <v>1</v>
      </c>
      <c r="M43">
        <v>973</v>
      </c>
      <c r="N43" s="2">
        <v>43911.541666666664</v>
      </c>
      <c r="O43" s="2">
        <v>43911.674305555556</v>
      </c>
      <c r="P43" t="s">
        <v>355</v>
      </c>
      <c r="Q43" t="s">
        <v>379</v>
      </c>
    </row>
    <row r="44" spans="1:17" x14ac:dyDescent="0.35">
      <c r="A44" s="1" t="s">
        <v>380</v>
      </c>
      <c r="B44">
        <v>371</v>
      </c>
      <c r="C44">
        <v>1</v>
      </c>
      <c r="D44">
        <v>1</v>
      </c>
      <c r="E44">
        <v>1</v>
      </c>
      <c r="F44">
        <v>0</v>
      </c>
      <c r="G44" t="s">
        <v>282</v>
      </c>
      <c r="H44">
        <v>3</v>
      </c>
      <c r="I44">
        <v>3272</v>
      </c>
      <c r="M44">
        <v>3643</v>
      </c>
      <c r="N44" s="2">
        <v>43910.95</v>
      </c>
      <c r="O44" s="2">
        <v>43911.654861111114</v>
      </c>
      <c r="P44" t="s">
        <v>381</v>
      </c>
      <c r="Q44" t="s">
        <v>377</v>
      </c>
    </row>
    <row r="45" spans="1:17" x14ac:dyDescent="0.35">
      <c r="A45" s="1" t="s">
        <v>382</v>
      </c>
      <c r="B45">
        <v>304</v>
      </c>
      <c r="C45">
        <v>1</v>
      </c>
      <c r="D45">
        <v>1</v>
      </c>
      <c r="E45">
        <v>1</v>
      </c>
      <c r="F45">
        <v>1</v>
      </c>
      <c r="G45" t="s">
        <v>270</v>
      </c>
      <c r="H45">
        <v>4</v>
      </c>
      <c r="I45">
        <v>6218</v>
      </c>
      <c r="L45">
        <v>5</v>
      </c>
      <c r="M45">
        <v>6522</v>
      </c>
      <c r="N45" s="2">
        <v>43911.541666666664</v>
      </c>
      <c r="O45" s="2">
        <v>43911.651388888888</v>
      </c>
      <c r="P45" t="s">
        <v>355</v>
      </c>
      <c r="Q45" t="s">
        <v>383</v>
      </c>
    </row>
    <row r="46" spans="1:17" x14ac:dyDescent="0.35">
      <c r="A46" s="1" t="s">
        <v>384</v>
      </c>
      <c r="B46">
        <v>136</v>
      </c>
      <c r="C46">
        <v>1</v>
      </c>
      <c r="D46">
        <v>1</v>
      </c>
      <c r="E46">
        <v>1</v>
      </c>
      <c r="F46">
        <v>1</v>
      </c>
      <c r="G46" t="s">
        <v>270</v>
      </c>
      <c r="H46">
        <v>4</v>
      </c>
      <c r="I46">
        <v>2424</v>
      </c>
      <c r="L46">
        <v>0</v>
      </c>
      <c r="M46">
        <v>2560</v>
      </c>
      <c r="N46" s="2">
        <v>43911</v>
      </c>
      <c r="O46" s="2">
        <v>43911.631944444445</v>
      </c>
      <c r="P46" t="s">
        <v>283</v>
      </c>
      <c r="Q46" t="s">
        <v>385</v>
      </c>
    </row>
    <row r="47" spans="1:17" x14ac:dyDescent="0.35">
      <c r="A47" s="1" t="s">
        <v>386</v>
      </c>
      <c r="B47">
        <v>152</v>
      </c>
      <c r="C47">
        <v>1</v>
      </c>
      <c r="D47">
        <v>1</v>
      </c>
      <c r="E47">
        <v>1</v>
      </c>
      <c r="F47">
        <v>1</v>
      </c>
      <c r="G47" t="s">
        <v>270</v>
      </c>
      <c r="H47">
        <v>4</v>
      </c>
      <c r="I47">
        <v>2638</v>
      </c>
      <c r="K47">
        <v>25</v>
      </c>
      <c r="L47">
        <v>2</v>
      </c>
      <c r="M47">
        <v>2790</v>
      </c>
      <c r="N47" s="2">
        <v>43911</v>
      </c>
      <c r="O47" s="2">
        <v>43911.647916666669</v>
      </c>
      <c r="P47" t="s">
        <v>283</v>
      </c>
      <c r="Q47" t="s">
        <v>365</v>
      </c>
    </row>
    <row r="48" spans="1:17" x14ac:dyDescent="0.35">
      <c r="A48" s="1" t="s">
        <v>387</v>
      </c>
      <c r="B48">
        <v>29</v>
      </c>
      <c r="C48">
        <v>1</v>
      </c>
      <c r="D48">
        <v>1</v>
      </c>
      <c r="E48">
        <v>1</v>
      </c>
      <c r="F48">
        <v>1</v>
      </c>
      <c r="G48" t="s">
        <v>270</v>
      </c>
      <c r="H48">
        <v>4</v>
      </c>
      <c r="I48">
        <v>779</v>
      </c>
      <c r="L48">
        <v>2</v>
      </c>
      <c r="M48">
        <v>808</v>
      </c>
      <c r="N48" s="2">
        <v>43910.583333333336</v>
      </c>
      <c r="O48" s="2">
        <v>43911.647916666669</v>
      </c>
      <c r="P48" t="s">
        <v>388</v>
      </c>
      <c r="Q48" t="s">
        <v>365</v>
      </c>
    </row>
    <row r="49" spans="1:17" x14ac:dyDescent="0.35">
      <c r="A49" s="1" t="s">
        <v>389</v>
      </c>
      <c r="B49">
        <v>1524</v>
      </c>
      <c r="C49">
        <v>1</v>
      </c>
      <c r="D49">
        <v>1</v>
      </c>
      <c r="E49">
        <v>1</v>
      </c>
      <c r="F49">
        <v>1</v>
      </c>
      <c r="G49" t="s">
        <v>270</v>
      </c>
      <c r="H49">
        <v>4</v>
      </c>
      <c r="I49">
        <v>21719</v>
      </c>
      <c r="L49">
        <v>83</v>
      </c>
      <c r="M49">
        <v>23243</v>
      </c>
      <c r="N49" s="2">
        <v>43910.75</v>
      </c>
      <c r="O49" s="2">
        <v>43911.64166666667</v>
      </c>
      <c r="P49" t="s">
        <v>288</v>
      </c>
      <c r="Q49" t="s">
        <v>390</v>
      </c>
    </row>
    <row r="50" spans="1:17" x14ac:dyDescent="0.35">
      <c r="A50" s="1" t="s">
        <v>391</v>
      </c>
      <c r="B50">
        <v>281</v>
      </c>
      <c r="C50">
        <v>1</v>
      </c>
      <c r="D50">
        <v>1</v>
      </c>
      <c r="E50">
        <v>1</v>
      </c>
      <c r="F50">
        <v>1</v>
      </c>
      <c r="G50" t="s">
        <v>270</v>
      </c>
      <c r="H50">
        <v>4</v>
      </c>
      <c r="I50">
        <v>4686</v>
      </c>
      <c r="L50">
        <v>4</v>
      </c>
      <c r="M50">
        <v>4967</v>
      </c>
      <c r="N50" s="2">
        <v>43911.666666666664</v>
      </c>
      <c r="O50" s="2">
        <v>43911.64166666667</v>
      </c>
      <c r="P50" t="s">
        <v>320</v>
      </c>
      <c r="Q50" t="s">
        <v>390</v>
      </c>
    </row>
    <row r="51" spans="1:17" x14ac:dyDescent="0.35">
      <c r="A51" s="1" t="s">
        <v>392</v>
      </c>
      <c r="B51">
        <v>11</v>
      </c>
      <c r="C51">
        <v>1</v>
      </c>
      <c r="D51">
        <v>1</v>
      </c>
      <c r="E51">
        <v>1</v>
      </c>
      <c r="F51">
        <v>0</v>
      </c>
      <c r="G51" t="s">
        <v>282</v>
      </c>
      <c r="H51">
        <v>3</v>
      </c>
      <c r="I51">
        <v>330</v>
      </c>
      <c r="J51">
        <v>2</v>
      </c>
      <c r="K51">
        <v>1</v>
      </c>
      <c r="L51">
        <v>0</v>
      </c>
      <c r="M51">
        <v>343</v>
      </c>
      <c r="N51" s="2">
        <v>43911</v>
      </c>
      <c r="O51" s="2">
        <v>43911.681250000001</v>
      </c>
      <c r="P51" t="s">
        <v>283</v>
      </c>
      <c r="Q51" t="s">
        <v>393</v>
      </c>
    </row>
    <row r="52" spans="1:17" x14ac:dyDescent="0.35">
      <c r="A52" s="1" t="s">
        <v>394</v>
      </c>
      <c r="B52">
        <v>23</v>
      </c>
      <c r="C52">
        <v>1</v>
      </c>
      <c r="D52">
        <v>1</v>
      </c>
      <c r="E52">
        <v>1</v>
      </c>
      <c r="F52">
        <v>1</v>
      </c>
      <c r="G52" t="s">
        <v>270</v>
      </c>
      <c r="H52">
        <v>4</v>
      </c>
      <c r="I52">
        <v>438</v>
      </c>
      <c r="M52">
        <v>461</v>
      </c>
      <c r="N52" s="2">
        <v>43911.520833333336</v>
      </c>
      <c r="O52" s="2">
        <v>43911.613194444442</v>
      </c>
      <c r="P52" t="s">
        <v>395</v>
      </c>
      <c r="Q52" t="s">
        <v>396</v>
      </c>
    </row>
    <row r="53" spans="1:17" x14ac:dyDescent="0.35">
      <c r="A53" s="1" t="s">
        <v>397</v>
      </c>
      <c r="B53">
        <v>21</v>
      </c>
      <c r="C53">
        <v>1</v>
      </c>
      <c r="D53">
        <v>1</v>
      </c>
      <c r="E53">
        <v>1</v>
      </c>
      <c r="F53">
        <v>1</v>
      </c>
      <c r="G53" t="s">
        <v>270</v>
      </c>
      <c r="H53">
        <v>4</v>
      </c>
      <c r="I53">
        <v>143</v>
      </c>
      <c r="J53">
        <v>71</v>
      </c>
      <c r="M53">
        <v>235</v>
      </c>
      <c r="N53" s="2">
        <v>43911.541666666664</v>
      </c>
      <c r="O53" s="2">
        <v>43911.648611111108</v>
      </c>
      <c r="P53" t="s">
        <v>355</v>
      </c>
      <c r="Q53" t="s">
        <v>398</v>
      </c>
    </row>
    <row r="54" spans="1:17" x14ac:dyDescent="0.35">
      <c r="A54" s="1" t="s">
        <v>399</v>
      </c>
      <c r="L54">
        <v>0</v>
      </c>
      <c r="M54">
        <v>0</v>
      </c>
      <c r="N54" s="2">
        <v>43909</v>
      </c>
      <c r="O54" s="2">
        <v>43911.625</v>
      </c>
      <c r="P54" t="s">
        <v>400</v>
      </c>
      <c r="Q54" t="s">
        <v>401</v>
      </c>
    </row>
    <row r="55" spans="1:17" x14ac:dyDescent="0.35">
      <c r="A55" s="1" t="s">
        <v>402</v>
      </c>
      <c r="B55">
        <v>15</v>
      </c>
      <c r="I55">
        <v>108</v>
      </c>
      <c r="M55">
        <v>123</v>
      </c>
      <c r="N55" s="2">
        <v>43911.302083333336</v>
      </c>
      <c r="O55" s="2">
        <v>43911.636805555558</v>
      </c>
      <c r="P55" t="s">
        <v>403</v>
      </c>
      <c r="Q55" t="s">
        <v>307</v>
      </c>
    </row>
    <row r="56" spans="1:17" x14ac:dyDescent="0.35">
      <c r="A56" s="1" t="s">
        <v>404</v>
      </c>
      <c r="B56">
        <v>0</v>
      </c>
      <c r="L56">
        <v>0</v>
      </c>
      <c r="M56">
        <v>0</v>
      </c>
      <c r="N56" s="2">
        <v>43911.104166666664</v>
      </c>
      <c r="O56" s="2">
        <v>43911.668055555558</v>
      </c>
      <c r="P56" t="s">
        <v>405</v>
      </c>
      <c r="Q56" t="s">
        <v>315</v>
      </c>
    </row>
    <row r="57" spans="1:17" x14ac:dyDescent="0.35">
      <c r="A57" s="1" t="s">
        <v>406</v>
      </c>
      <c r="B57">
        <v>6</v>
      </c>
      <c r="L57">
        <v>0</v>
      </c>
      <c r="M57">
        <v>6</v>
      </c>
      <c r="N57" s="2">
        <v>43910.854166666664</v>
      </c>
      <c r="O57" s="2">
        <v>43911.647916666669</v>
      </c>
      <c r="P57" t="s">
        <v>407</v>
      </c>
      <c r="Q57" t="s">
        <v>365</v>
      </c>
    </row>
  </sheetData>
  <hyperlinks>
    <hyperlink ref="S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24" sqref="F24"/>
    </sheetView>
  </sheetViews>
  <sheetFormatPr defaultRowHeight="14.5" x14ac:dyDescent="0.35"/>
  <sheetData>
    <row r="1" spans="1:1" x14ac:dyDescent="0.35">
      <c r="A1" t="s">
        <v>408</v>
      </c>
    </row>
    <row r="2" spans="1:1" x14ac:dyDescent="0.35">
      <c r="A2" s="3" t="s">
        <v>409</v>
      </c>
    </row>
    <row r="3" spans="1:1" x14ac:dyDescent="0.35">
      <c r="A3" s="3" t="s">
        <v>410</v>
      </c>
    </row>
    <row r="4" spans="1:1" x14ac:dyDescent="0.35">
      <c r="A4" s="3" t="s">
        <v>411</v>
      </c>
    </row>
    <row r="5" spans="1:1" x14ac:dyDescent="0.35">
      <c r="A5" s="3" t="s">
        <v>412</v>
      </c>
    </row>
    <row r="6" spans="1:1" x14ac:dyDescent="0.35">
      <c r="A6" s="3" t="s">
        <v>413</v>
      </c>
    </row>
    <row r="7" spans="1:1" x14ac:dyDescent="0.35">
      <c r="A7" s="3" t="s">
        <v>414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policies</vt:lpstr>
      <vt:lpstr>school data</vt:lpstr>
      <vt:lpstr>population size</vt:lpstr>
      <vt:lpstr>github source</vt:lpstr>
      <vt:lpstr>graphs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Alva</dc:creator>
  <cp:lastModifiedBy>Helps</cp:lastModifiedBy>
  <cp:revision/>
  <dcterms:created xsi:type="dcterms:W3CDTF">2020-03-22T16:46:07Z</dcterms:created>
  <dcterms:modified xsi:type="dcterms:W3CDTF">2020-03-23T14:21:45Z</dcterms:modified>
</cp:coreProperties>
</file>