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rep_codes\udder_project\udder_models\ws_classify\"/>
    </mc:Choice>
  </mc:AlternateContent>
  <xr:revisionPtr revIDLastSave="0" documentId="8_{29D4D276-6444-439F-89F9-9ACAEEB72E1A}" xr6:coauthVersionLast="47" xr6:coauthVersionMax="47" xr10:uidLastSave="{00000000-0000-0000-0000-000000000000}"/>
  <bookViews>
    <workbookView xWindow="-90" yWindow="-90" windowWidth="19380" windowHeight="10260"/>
  </bookViews>
  <sheets>
    <sheet name="ws_mask_classify_cross_cfmatrix" sheetId="1" r:id="rId1"/>
  </sheets>
  <calcPr calcId="0"/>
</workbook>
</file>

<file path=xl/calcChain.xml><?xml version="1.0" encoding="utf-8"?>
<calcChain xmlns="http://schemas.openxmlformats.org/spreadsheetml/2006/main">
  <c r="O9" i="1" l="1"/>
  <c r="O8" i="1"/>
  <c r="N9" i="1"/>
  <c r="N8" i="1"/>
  <c r="M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8" i="1"/>
  <c r="J41" i="1"/>
  <c r="I41" i="1"/>
  <c r="J40" i="1"/>
  <c r="I40" i="1"/>
  <c r="J33" i="1"/>
  <c r="I33" i="1"/>
  <c r="J32" i="1"/>
  <c r="I32" i="1"/>
  <c r="I25" i="1"/>
  <c r="J25" i="1"/>
  <c r="J24" i="1"/>
  <c r="I24" i="1"/>
  <c r="J17" i="1"/>
  <c r="I16" i="1"/>
  <c r="I17" i="1"/>
  <c r="J16" i="1"/>
  <c r="J8" i="1"/>
  <c r="J9" i="1"/>
  <c r="I9" i="1"/>
  <c r="I8" i="1"/>
</calcChain>
</file>

<file path=xl/sharedStrings.xml><?xml version="1.0" encoding="utf-8"?>
<sst xmlns="http://schemas.openxmlformats.org/spreadsheetml/2006/main" count="52" uniqueCount="16">
  <si>
    <t>fold</t>
  </si>
  <si>
    <t>variable</t>
  </si>
  <si>
    <t>img_class</t>
  </si>
  <si>
    <t>total</t>
  </si>
  <si>
    <t>pred_1</t>
  </si>
  <si>
    <t>pred_0</t>
  </si>
  <si>
    <t>argmax</t>
  </si>
  <si>
    <t>thr05</t>
  </si>
  <si>
    <t>thr08</t>
  </si>
  <si>
    <t>thr09</t>
  </si>
  <si>
    <t>precision</t>
  </si>
  <si>
    <t>recall</t>
  </si>
  <si>
    <t>F1</t>
  </si>
  <si>
    <t>F1_0</t>
  </si>
  <si>
    <t>R_0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</si>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</sst>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1" totalsRowShown="0">
  <autoFilter ref="A1:F41">
    <filterColumn colId="1">
      <filters>
        <filter val="thr09"/>
      </filters>
    </filterColumn>
  </autoFilter>
  <tableColumns count="6">
    <tableColumn id="1" name="fold"/>
    <tableColumn id="2" name="variable"/>
    <tableColumn id="3" name="img_class"/>
    <tableColumn id="4" name="total"/>
    <tableColumn id="5" name="pred_1"/>
    <tableColumn id="6" name="pred_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O16" sqref="O16"/>
    </sheetView>
  </sheetViews>
  <sheetFormatPr defaultRowHeight="14.75" x14ac:dyDescent="0.75"/>
  <cols>
    <col min="2" max="2" width="9.31640625" customWidth="1"/>
    <col min="3" max="3" width="10.58984375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10</v>
      </c>
      <c r="J1" t="s">
        <v>11</v>
      </c>
      <c r="K1" t="s">
        <v>12</v>
      </c>
      <c r="M1" t="s">
        <v>13</v>
      </c>
      <c r="N1" t="s">
        <v>14</v>
      </c>
      <c r="O1" t="s">
        <v>15</v>
      </c>
    </row>
    <row r="2" spans="1:15" hidden="1" x14ac:dyDescent="0.75">
      <c r="A2">
        <v>0</v>
      </c>
      <c r="B2" t="s">
        <v>6</v>
      </c>
      <c r="C2">
        <v>0</v>
      </c>
      <c r="D2">
        <v>32</v>
      </c>
      <c r="E2">
        <v>12</v>
      </c>
      <c r="F2">
        <v>20</v>
      </c>
    </row>
    <row r="3" spans="1:15" hidden="1" x14ac:dyDescent="0.75">
      <c r="A3">
        <v>0</v>
      </c>
      <c r="B3" t="s">
        <v>6</v>
      </c>
      <c r="C3">
        <v>1</v>
      </c>
      <c r="D3">
        <v>30</v>
      </c>
      <c r="E3">
        <v>25</v>
      </c>
      <c r="F3">
        <v>5</v>
      </c>
    </row>
    <row r="4" spans="1:15" hidden="1" x14ac:dyDescent="0.75">
      <c r="A4">
        <v>0</v>
      </c>
      <c r="B4" t="s">
        <v>7</v>
      </c>
      <c r="C4">
        <v>0</v>
      </c>
      <c r="D4">
        <v>32</v>
      </c>
      <c r="E4">
        <v>12</v>
      </c>
      <c r="F4">
        <v>20</v>
      </c>
    </row>
    <row r="5" spans="1:15" hidden="1" x14ac:dyDescent="0.75">
      <c r="A5">
        <v>0</v>
      </c>
      <c r="B5" t="s">
        <v>7</v>
      </c>
      <c r="C5">
        <v>1</v>
      </c>
      <c r="D5">
        <v>30</v>
      </c>
      <c r="E5">
        <v>25</v>
      </c>
      <c r="F5">
        <v>5</v>
      </c>
    </row>
    <row r="6" spans="1:15" hidden="1" x14ac:dyDescent="0.75">
      <c r="A6">
        <v>0</v>
      </c>
      <c r="B6" t="s">
        <v>8</v>
      </c>
      <c r="C6">
        <v>0</v>
      </c>
      <c r="D6">
        <v>32</v>
      </c>
      <c r="E6">
        <v>11</v>
      </c>
      <c r="F6">
        <v>21</v>
      </c>
    </row>
    <row r="7" spans="1:15" hidden="1" x14ac:dyDescent="0.75">
      <c r="A7">
        <v>0</v>
      </c>
      <c r="B7" t="s">
        <v>8</v>
      </c>
      <c r="C7">
        <v>1</v>
      </c>
      <c r="D7">
        <v>30</v>
      </c>
      <c r="E7">
        <v>20</v>
      </c>
      <c r="F7">
        <v>10</v>
      </c>
    </row>
    <row r="8" spans="1:15" x14ac:dyDescent="0.75">
      <c r="A8">
        <v>0</v>
      </c>
      <c r="B8" t="s">
        <v>9</v>
      </c>
      <c r="C8">
        <v>0</v>
      </c>
      <c r="D8">
        <v>32</v>
      </c>
      <c r="E8">
        <v>8</v>
      </c>
      <c r="F8">
        <v>24</v>
      </c>
      <c r="H8">
        <v>0</v>
      </c>
      <c r="I8">
        <f>Table1[[#This Row],[pred_0]]/(F9+Table1[[#This Row],[pred_0]])</f>
        <v>0.6</v>
      </c>
      <c r="J8">
        <f>Table1[[#This Row],[pred_0]]/(Table1[[#This Row],[pred_1]]+Table1[[#This Row],[pred_0]])</f>
        <v>0.75</v>
      </c>
      <c r="K8">
        <f>2*(I8*J8)/(I8+J8)</f>
        <v>0.66666666666666652</v>
      </c>
      <c r="M8">
        <f>AVERAGE(K8,K16,K24,K32,K40)</f>
        <v>0.68370988488005657</v>
      </c>
      <c r="N8">
        <f>AVERAGE(J8,J16,J24,J32,J40)</f>
        <v>0.87666666666666671</v>
      </c>
      <c r="O8">
        <f>AVERAGE(I8,I16,I24,I32,I40)</f>
        <v>0.56685084470543745</v>
      </c>
    </row>
    <row r="9" spans="1:15" x14ac:dyDescent="0.75">
      <c r="A9">
        <v>0</v>
      </c>
      <c r="B9" t="s">
        <v>9</v>
      </c>
      <c r="C9">
        <v>1</v>
      </c>
      <c r="D9">
        <v>30</v>
      </c>
      <c r="E9">
        <v>14</v>
      </c>
      <c r="F9">
        <v>16</v>
      </c>
      <c r="H9">
        <v>1</v>
      </c>
      <c r="I9">
        <f>E9/(E9+E8)</f>
        <v>0.63636363636363635</v>
      </c>
      <c r="J9">
        <f>Table1[[#This Row],[pred_1]]/(Table1[[#This Row],[pred_1]]+Table1[[#This Row],[pred_0]])</f>
        <v>0.46666666666666667</v>
      </c>
      <c r="K9">
        <f t="shared" ref="K9:K41" si="0">2*(I9*J9)/(I9+J9)</f>
        <v>0.53846153846153855</v>
      </c>
      <c r="N9">
        <f>_xlfn.STDEV.S(J8,J16,J24,J32,J40)</f>
        <v>0.12110601416389942</v>
      </c>
      <c r="O9">
        <f>_xlfn.STDEV.S(I8,I16,I24,I32,I40)</f>
        <v>4.1935786321131915E-2</v>
      </c>
    </row>
    <row r="10" spans="1:15" hidden="1" x14ac:dyDescent="0.75">
      <c r="A10">
        <v>1</v>
      </c>
      <c r="B10" t="s">
        <v>6</v>
      </c>
      <c r="C10">
        <v>0</v>
      </c>
      <c r="D10">
        <v>30</v>
      </c>
      <c r="E10">
        <v>9</v>
      </c>
      <c r="F10">
        <v>21</v>
      </c>
      <c r="K10" t="e">
        <f t="shared" si="0"/>
        <v>#DIV/0!</v>
      </c>
    </row>
    <row r="11" spans="1:15" hidden="1" x14ac:dyDescent="0.75">
      <c r="A11">
        <v>1</v>
      </c>
      <c r="B11" t="s">
        <v>6</v>
      </c>
      <c r="C11">
        <v>1</v>
      </c>
      <c r="D11">
        <v>32</v>
      </c>
      <c r="E11">
        <v>23</v>
      </c>
      <c r="F11">
        <v>9</v>
      </c>
      <c r="K11" t="e">
        <f t="shared" si="0"/>
        <v>#DIV/0!</v>
      </c>
    </row>
    <row r="12" spans="1:15" hidden="1" x14ac:dyDescent="0.75">
      <c r="A12">
        <v>1</v>
      </c>
      <c r="B12" t="s">
        <v>7</v>
      </c>
      <c r="C12">
        <v>0</v>
      </c>
      <c r="D12">
        <v>30</v>
      </c>
      <c r="E12">
        <v>9</v>
      </c>
      <c r="F12">
        <v>21</v>
      </c>
      <c r="K12" t="e">
        <f t="shared" si="0"/>
        <v>#DIV/0!</v>
      </c>
    </row>
    <row r="13" spans="1:15" hidden="1" x14ac:dyDescent="0.75">
      <c r="A13">
        <v>1</v>
      </c>
      <c r="B13" t="s">
        <v>7</v>
      </c>
      <c r="C13">
        <v>1</v>
      </c>
      <c r="D13">
        <v>32</v>
      </c>
      <c r="E13">
        <v>23</v>
      </c>
      <c r="F13">
        <v>9</v>
      </c>
      <c r="K13" t="e">
        <f t="shared" si="0"/>
        <v>#DIV/0!</v>
      </c>
    </row>
    <row r="14" spans="1:15" hidden="1" x14ac:dyDescent="0.75">
      <c r="A14">
        <v>1</v>
      </c>
      <c r="B14" t="s">
        <v>8</v>
      </c>
      <c r="C14">
        <v>0</v>
      </c>
      <c r="D14">
        <v>30</v>
      </c>
      <c r="E14">
        <v>5</v>
      </c>
      <c r="F14">
        <v>25</v>
      </c>
      <c r="K14" t="e">
        <f t="shared" si="0"/>
        <v>#DIV/0!</v>
      </c>
    </row>
    <row r="15" spans="1:15" hidden="1" x14ac:dyDescent="0.75">
      <c r="A15">
        <v>1</v>
      </c>
      <c r="B15" t="s">
        <v>8</v>
      </c>
      <c r="C15">
        <v>1</v>
      </c>
      <c r="D15">
        <v>32</v>
      </c>
      <c r="E15">
        <v>17</v>
      </c>
      <c r="F15">
        <v>15</v>
      </c>
      <c r="K15" t="e">
        <f t="shared" si="0"/>
        <v>#DIV/0!</v>
      </c>
    </row>
    <row r="16" spans="1:15" x14ac:dyDescent="0.75">
      <c r="A16">
        <v>1</v>
      </c>
      <c r="B16" t="s">
        <v>9</v>
      </c>
      <c r="C16">
        <v>0</v>
      </c>
      <c r="D16">
        <v>30</v>
      </c>
      <c r="E16">
        <v>4</v>
      </c>
      <c r="F16">
        <v>26</v>
      </c>
      <c r="H16">
        <v>0</v>
      </c>
      <c r="I16">
        <f>Table1[[#This Row],[pred_0]]/(F17+Table1[[#This Row],[pred_0]])</f>
        <v>0.60465116279069764</v>
      </c>
      <c r="J16">
        <f>Table1[[#This Row],[pred_0]]/(Table1[[#This Row],[pred_1]]+Table1[[#This Row],[pred_0]])</f>
        <v>0.8666666666666667</v>
      </c>
      <c r="K16">
        <f t="shared" si="0"/>
        <v>0.71232876712328774</v>
      </c>
    </row>
    <row r="17" spans="1:11" x14ac:dyDescent="0.75">
      <c r="A17">
        <v>1</v>
      </c>
      <c r="B17" t="s">
        <v>9</v>
      </c>
      <c r="C17">
        <v>1</v>
      </c>
      <c r="D17">
        <v>32</v>
      </c>
      <c r="E17">
        <v>15</v>
      </c>
      <c r="F17">
        <v>17</v>
      </c>
      <c r="H17">
        <v>1</v>
      </c>
      <c r="I17">
        <f>E17/(E17+E16)</f>
        <v>0.78947368421052633</v>
      </c>
      <c r="J17">
        <f>Table1[[#This Row],[pred_1]]/(Table1[[#This Row],[pred_1]]+Table1[[#This Row],[pred_0]])</f>
        <v>0.46875</v>
      </c>
      <c r="K17">
        <f t="shared" si="0"/>
        <v>0.58823529411764708</v>
      </c>
    </row>
    <row r="18" spans="1:11" hidden="1" x14ac:dyDescent="0.75">
      <c r="A18">
        <v>2</v>
      </c>
      <c r="B18" t="s">
        <v>6</v>
      </c>
      <c r="C18">
        <v>0</v>
      </c>
      <c r="D18">
        <v>31</v>
      </c>
      <c r="E18">
        <v>19</v>
      </c>
      <c r="F18">
        <v>12</v>
      </c>
      <c r="K18" t="e">
        <f t="shared" si="0"/>
        <v>#DIV/0!</v>
      </c>
    </row>
    <row r="19" spans="1:11" hidden="1" x14ac:dyDescent="0.75">
      <c r="A19">
        <v>2</v>
      </c>
      <c r="B19" t="s">
        <v>6</v>
      </c>
      <c r="C19">
        <v>1</v>
      </c>
      <c r="D19">
        <v>31</v>
      </c>
      <c r="E19">
        <v>26</v>
      </c>
      <c r="F19">
        <v>5</v>
      </c>
      <c r="K19" t="e">
        <f t="shared" si="0"/>
        <v>#DIV/0!</v>
      </c>
    </row>
    <row r="20" spans="1:11" hidden="1" x14ac:dyDescent="0.75">
      <c r="A20">
        <v>2</v>
      </c>
      <c r="B20" t="s">
        <v>7</v>
      </c>
      <c r="C20">
        <v>0</v>
      </c>
      <c r="D20">
        <v>31</v>
      </c>
      <c r="E20">
        <v>19</v>
      </c>
      <c r="F20">
        <v>12</v>
      </c>
      <c r="K20" t="e">
        <f t="shared" si="0"/>
        <v>#DIV/0!</v>
      </c>
    </row>
    <row r="21" spans="1:11" hidden="1" x14ac:dyDescent="0.75">
      <c r="A21">
        <v>2</v>
      </c>
      <c r="B21" t="s">
        <v>7</v>
      </c>
      <c r="C21">
        <v>1</v>
      </c>
      <c r="D21">
        <v>31</v>
      </c>
      <c r="E21">
        <v>26</v>
      </c>
      <c r="F21">
        <v>5</v>
      </c>
      <c r="K21" t="e">
        <f t="shared" si="0"/>
        <v>#DIV/0!</v>
      </c>
    </row>
    <row r="22" spans="1:11" hidden="1" x14ac:dyDescent="0.75">
      <c r="A22">
        <v>2</v>
      </c>
      <c r="B22" t="s">
        <v>8</v>
      </c>
      <c r="C22">
        <v>0</v>
      </c>
      <c r="D22">
        <v>31</v>
      </c>
      <c r="E22">
        <v>0</v>
      </c>
      <c r="F22">
        <v>31</v>
      </c>
      <c r="K22" t="e">
        <f t="shared" si="0"/>
        <v>#DIV/0!</v>
      </c>
    </row>
    <row r="23" spans="1:11" hidden="1" x14ac:dyDescent="0.75">
      <c r="A23">
        <v>2</v>
      </c>
      <c r="B23" t="s">
        <v>8</v>
      </c>
      <c r="C23">
        <v>1</v>
      </c>
      <c r="D23">
        <v>31</v>
      </c>
      <c r="E23">
        <v>1</v>
      </c>
      <c r="F23">
        <v>30</v>
      </c>
      <c r="K23" t="e">
        <f t="shared" si="0"/>
        <v>#DIV/0!</v>
      </c>
    </row>
    <row r="24" spans="1:11" x14ac:dyDescent="0.75">
      <c r="A24">
        <v>2</v>
      </c>
      <c r="B24" t="s">
        <v>9</v>
      </c>
      <c r="C24">
        <v>0</v>
      </c>
      <c r="D24">
        <v>31</v>
      </c>
      <c r="E24">
        <v>0</v>
      </c>
      <c r="F24">
        <v>31</v>
      </c>
      <c r="H24">
        <v>0</v>
      </c>
      <c r="I24">
        <f>Table1[[#This Row],[pred_0]]/(F25+Table1[[#This Row],[pred_0]])</f>
        <v>0.5</v>
      </c>
      <c r="J24">
        <f>Table1[[#This Row],[pred_0]]/(Table1[[#This Row],[pred_1]]+Table1[[#This Row],[pred_0]])</f>
        <v>1</v>
      </c>
      <c r="K24">
        <f t="shared" si="0"/>
        <v>0.66666666666666663</v>
      </c>
    </row>
    <row r="25" spans="1:11" x14ac:dyDescent="0.75">
      <c r="A25">
        <v>2</v>
      </c>
      <c r="B25" t="s">
        <v>9</v>
      </c>
      <c r="C25">
        <v>1</v>
      </c>
      <c r="D25">
        <v>31</v>
      </c>
      <c r="E25">
        <v>0</v>
      </c>
      <c r="F25">
        <v>31</v>
      </c>
      <c r="H25">
        <v>1</v>
      </c>
      <c r="I25" t="e">
        <f>E25/(E25+E24)</f>
        <v>#DIV/0!</v>
      </c>
      <c r="J25">
        <f>Table1[[#This Row],[pred_1]]/(Table1[[#This Row],[pred_1]]+Table1[[#This Row],[pred_0]])</f>
        <v>0</v>
      </c>
      <c r="K25" t="e">
        <f t="shared" si="0"/>
        <v>#DIV/0!</v>
      </c>
    </row>
    <row r="26" spans="1:11" hidden="1" x14ac:dyDescent="0.75">
      <c r="A26">
        <v>3</v>
      </c>
      <c r="B26" t="s">
        <v>6</v>
      </c>
      <c r="C26">
        <v>0</v>
      </c>
      <c r="D26">
        <v>29</v>
      </c>
      <c r="E26">
        <v>0</v>
      </c>
      <c r="F26">
        <v>29</v>
      </c>
      <c r="K26" t="e">
        <f t="shared" si="0"/>
        <v>#DIV/0!</v>
      </c>
    </row>
    <row r="27" spans="1:11" hidden="1" x14ac:dyDescent="0.75">
      <c r="A27">
        <v>3</v>
      </c>
      <c r="B27" t="s">
        <v>6</v>
      </c>
      <c r="C27">
        <v>1</v>
      </c>
      <c r="D27">
        <v>28</v>
      </c>
      <c r="E27">
        <v>13</v>
      </c>
      <c r="F27">
        <v>15</v>
      </c>
      <c r="K27" t="e">
        <f t="shared" si="0"/>
        <v>#DIV/0!</v>
      </c>
    </row>
    <row r="28" spans="1:11" hidden="1" x14ac:dyDescent="0.75">
      <c r="A28">
        <v>3</v>
      </c>
      <c r="B28" t="s">
        <v>7</v>
      </c>
      <c r="C28">
        <v>0</v>
      </c>
      <c r="D28">
        <v>29</v>
      </c>
      <c r="E28">
        <v>0</v>
      </c>
      <c r="F28">
        <v>29</v>
      </c>
      <c r="K28" t="e">
        <f t="shared" si="0"/>
        <v>#DIV/0!</v>
      </c>
    </row>
    <row r="29" spans="1:11" hidden="1" x14ac:dyDescent="0.75">
      <c r="A29">
        <v>3</v>
      </c>
      <c r="B29" t="s">
        <v>7</v>
      </c>
      <c r="C29">
        <v>1</v>
      </c>
      <c r="D29">
        <v>28</v>
      </c>
      <c r="E29">
        <v>13</v>
      </c>
      <c r="F29">
        <v>15</v>
      </c>
      <c r="K29" t="e">
        <f t="shared" si="0"/>
        <v>#DIV/0!</v>
      </c>
    </row>
    <row r="30" spans="1:11" hidden="1" x14ac:dyDescent="0.75">
      <c r="A30">
        <v>3</v>
      </c>
      <c r="B30" t="s">
        <v>8</v>
      </c>
      <c r="C30">
        <v>0</v>
      </c>
      <c r="D30">
        <v>29</v>
      </c>
      <c r="E30">
        <v>0</v>
      </c>
      <c r="F30">
        <v>29</v>
      </c>
      <c r="K30" t="e">
        <f t="shared" si="0"/>
        <v>#DIV/0!</v>
      </c>
    </row>
    <row r="31" spans="1:11" hidden="1" x14ac:dyDescent="0.75">
      <c r="A31">
        <v>3</v>
      </c>
      <c r="B31" t="s">
        <v>8</v>
      </c>
      <c r="C31">
        <v>1</v>
      </c>
      <c r="D31">
        <v>28</v>
      </c>
      <c r="E31">
        <v>9</v>
      </c>
      <c r="F31">
        <v>19</v>
      </c>
      <c r="K31" t="e">
        <f t="shared" si="0"/>
        <v>#DIV/0!</v>
      </c>
    </row>
    <row r="32" spans="1:11" x14ac:dyDescent="0.75">
      <c r="A32">
        <v>3</v>
      </c>
      <c r="B32" t="s">
        <v>9</v>
      </c>
      <c r="C32">
        <v>0</v>
      </c>
      <c r="D32">
        <v>29</v>
      </c>
      <c r="E32">
        <v>0</v>
      </c>
      <c r="F32">
        <v>29</v>
      </c>
      <c r="H32">
        <v>0</v>
      </c>
      <c r="I32">
        <f>Table1[[#This Row],[pred_0]]/(F33+Table1[[#This Row],[pred_0]])</f>
        <v>0.56862745098039214</v>
      </c>
      <c r="J32">
        <f>Table1[[#This Row],[pred_0]]/(Table1[[#This Row],[pred_1]]+Table1[[#This Row],[pred_0]])</f>
        <v>1</v>
      </c>
      <c r="K32">
        <f t="shared" si="0"/>
        <v>0.72499999999999998</v>
      </c>
    </row>
    <row r="33" spans="1:11" x14ac:dyDescent="0.75">
      <c r="A33">
        <v>3</v>
      </c>
      <c r="B33" t="s">
        <v>9</v>
      </c>
      <c r="C33">
        <v>1</v>
      </c>
      <c r="D33">
        <v>28</v>
      </c>
      <c r="E33">
        <v>6</v>
      </c>
      <c r="F33">
        <v>22</v>
      </c>
      <c r="H33">
        <v>1</v>
      </c>
      <c r="I33">
        <f>E33/(E33+E32)</f>
        <v>1</v>
      </c>
      <c r="J33">
        <f>Table1[[#This Row],[pred_1]]/(Table1[[#This Row],[pred_1]]+Table1[[#This Row],[pred_0]])</f>
        <v>0.21428571428571427</v>
      </c>
      <c r="K33">
        <f t="shared" si="0"/>
        <v>0.35294117647058826</v>
      </c>
    </row>
    <row r="34" spans="1:11" hidden="1" x14ac:dyDescent="0.75">
      <c r="A34">
        <v>4</v>
      </c>
      <c r="B34" t="s">
        <v>6</v>
      </c>
      <c r="C34">
        <v>0</v>
      </c>
      <c r="D34">
        <v>30</v>
      </c>
      <c r="E34">
        <v>12</v>
      </c>
      <c r="F34">
        <v>18</v>
      </c>
      <c r="K34" t="e">
        <f t="shared" si="0"/>
        <v>#DIV/0!</v>
      </c>
    </row>
    <row r="35" spans="1:11" hidden="1" x14ac:dyDescent="0.75">
      <c r="A35">
        <v>4</v>
      </c>
      <c r="B35" t="s">
        <v>6</v>
      </c>
      <c r="C35">
        <v>1</v>
      </c>
      <c r="D35">
        <v>27</v>
      </c>
      <c r="E35">
        <v>17</v>
      </c>
      <c r="F35">
        <v>10</v>
      </c>
      <c r="K35" t="e">
        <f t="shared" si="0"/>
        <v>#DIV/0!</v>
      </c>
    </row>
    <row r="36" spans="1:11" hidden="1" x14ac:dyDescent="0.75">
      <c r="A36">
        <v>4</v>
      </c>
      <c r="B36" t="s">
        <v>7</v>
      </c>
      <c r="C36">
        <v>0</v>
      </c>
      <c r="D36">
        <v>30</v>
      </c>
      <c r="E36">
        <v>12</v>
      </c>
      <c r="F36">
        <v>18</v>
      </c>
      <c r="K36" t="e">
        <f t="shared" si="0"/>
        <v>#DIV/0!</v>
      </c>
    </row>
    <row r="37" spans="1:11" hidden="1" x14ac:dyDescent="0.75">
      <c r="A37">
        <v>4</v>
      </c>
      <c r="B37" t="s">
        <v>7</v>
      </c>
      <c r="C37">
        <v>1</v>
      </c>
      <c r="D37">
        <v>27</v>
      </c>
      <c r="E37">
        <v>17</v>
      </c>
      <c r="F37">
        <v>10</v>
      </c>
      <c r="K37" t="e">
        <f t="shared" si="0"/>
        <v>#DIV/0!</v>
      </c>
    </row>
    <row r="38" spans="1:11" hidden="1" x14ac:dyDescent="0.75">
      <c r="A38">
        <v>4</v>
      </c>
      <c r="B38" t="s">
        <v>8</v>
      </c>
      <c r="C38">
        <v>0</v>
      </c>
      <c r="D38">
        <v>30</v>
      </c>
      <c r="E38">
        <v>8</v>
      </c>
      <c r="F38">
        <v>22</v>
      </c>
      <c r="K38" t="e">
        <f t="shared" si="0"/>
        <v>#DIV/0!</v>
      </c>
    </row>
    <row r="39" spans="1:11" hidden="1" x14ac:dyDescent="0.75">
      <c r="A39">
        <v>4</v>
      </c>
      <c r="B39" t="s">
        <v>8</v>
      </c>
      <c r="C39">
        <v>1</v>
      </c>
      <c r="D39">
        <v>27</v>
      </c>
      <c r="E39">
        <v>14</v>
      </c>
      <c r="F39">
        <v>13</v>
      </c>
      <c r="K39" t="e">
        <f t="shared" si="0"/>
        <v>#DIV/0!</v>
      </c>
    </row>
    <row r="40" spans="1:11" x14ac:dyDescent="0.75">
      <c r="A40">
        <v>4</v>
      </c>
      <c r="B40" t="s">
        <v>9</v>
      </c>
      <c r="C40">
        <v>0</v>
      </c>
      <c r="D40">
        <v>30</v>
      </c>
      <c r="E40">
        <v>7</v>
      </c>
      <c r="F40">
        <v>23</v>
      </c>
      <c r="H40">
        <v>0</v>
      </c>
      <c r="I40">
        <f>Table1[[#This Row],[pred_0]]/(F41+Table1[[#This Row],[pred_0]])</f>
        <v>0.56097560975609762</v>
      </c>
      <c r="J40">
        <f>Table1[[#This Row],[pred_0]]/(Table1[[#This Row],[pred_1]]+Table1[[#This Row],[pred_0]])</f>
        <v>0.76666666666666672</v>
      </c>
      <c r="K40">
        <f t="shared" si="0"/>
        <v>0.64788732394366211</v>
      </c>
    </row>
    <row r="41" spans="1:11" x14ac:dyDescent="0.75">
      <c r="A41">
        <v>4</v>
      </c>
      <c r="B41" t="s">
        <v>9</v>
      </c>
      <c r="C41">
        <v>1</v>
      </c>
      <c r="D41">
        <v>27</v>
      </c>
      <c r="E41">
        <v>9</v>
      </c>
      <c r="F41">
        <v>18</v>
      </c>
      <c r="H41">
        <v>1</v>
      </c>
      <c r="I41">
        <f>E41/(E41+E40)</f>
        <v>0.5625</v>
      </c>
      <c r="J41">
        <f>Table1[[#This Row],[pred_1]]/(Table1[[#This Row],[pred_1]]+Table1[[#This Row],[pred_0]])</f>
        <v>0.33333333333333331</v>
      </c>
      <c r="K41">
        <f t="shared" si="0"/>
        <v>0.41860465116279072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ws_mask_classify_cross_cfmatrix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Elisa Montes</dc:creator>
  <cp:lastModifiedBy>Maria Elisa Montes Gonzalez</cp:lastModifiedBy>
  <dcterms:created xsi:type="dcterms:W3CDTF">2024-02-06T06:03:30Z</dcterms:created>
  <dcterms:modified xsi:type="dcterms:W3CDTF">2024-02-06T06:03:30Z</dcterms:modified>
</cp:coreProperties>
</file>