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Desktop\HW\kickstarter-analysis\"/>
    </mc:Choice>
  </mc:AlternateContent>
  <xr:revisionPtr revIDLastSave="0" documentId="13_ncr:1_{C304FF34-AD20-4979-8FE7-0F79429C8C91}" xr6:coauthVersionLast="47" xr6:coauthVersionMax="47" xr10:uidLastSave="{00000000-0000-0000-0000-000000000000}"/>
  <bookViews>
    <workbookView xWindow="216" yWindow="1200" windowWidth="22584" windowHeight="8244" tabRatio="667" activeTab="2" xr2:uid="{00000000-000D-0000-FFFF-FFFF00000000}"/>
  </bookViews>
  <sheets>
    <sheet name="Theater Outcomes by Launch Date" sheetId="2" r:id="rId1"/>
    <sheet name="Kickstarter" sheetId="1" r:id="rId2"/>
    <sheet name="Outcomes Based on Goals" sheetId="3" r:id="rId3"/>
  </sheets>
  <definedNames>
    <definedName name="_xlnm._FilterDatabase" localSheetId="1" hidden="1">Kickstarter!$A$1:$S$4115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840" i="1" l="1"/>
  <c r="S3559" i="1"/>
  <c r="S3036" i="1"/>
  <c r="S3000" i="1"/>
  <c r="S2985" i="1"/>
  <c r="S2735" i="1"/>
  <c r="S2728" i="1"/>
  <c r="S2715" i="1"/>
  <c r="S2712" i="1"/>
  <c r="S2711" i="1"/>
  <c r="S2622" i="1"/>
  <c r="S2607" i="1"/>
  <c r="S2310" i="1"/>
  <c r="S2079" i="1"/>
  <c r="S2078" i="1"/>
  <c r="S2075" i="1"/>
  <c r="S2074" i="1"/>
  <c r="S2072" i="1"/>
  <c r="S2071" i="1"/>
  <c r="S2066" i="1"/>
  <c r="S2064" i="1"/>
  <c r="S2058" i="1"/>
  <c r="S2054" i="1"/>
  <c r="S2051" i="1"/>
  <c r="S2050" i="1"/>
  <c r="S2049" i="1"/>
  <c r="S2041" i="1"/>
  <c r="S2037" i="1"/>
  <c r="S2036" i="1"/>
  <c r="S2033" i="1"/>
  <c r="S2029" i="1"/>
  <c r="S2027" i="1"/>
  <c r="S2025" i="1"/>
  <c r="S2024" i="1"/>
  <c r="S2020" i="1"/>
  <c r="S2015" i="1"/>
  <c r="S2013" i="1"/>
  <c r="S2011" i="1"/>
  <c r="S2008" i="1"/>
  <c r="S2006" i="1"/>
  <c r="S2004" i="1"/>
  <c r="S2003" i="1"/>
  <c r="S1982" i="1"/>
  <c r="S1981" i="1"/>
  <c r="S1980" i="1"/>
  <c r="S1979" i="1"/>
  <c r="S1975" i="1"/>
  <c r="S1973" i="1"/>
  <c r="S1970" i="1"/>
  <c r="S1968" i="1"/>
  <c r="S1966" i="1"/>
  <c r="S1962" i="1"/>
  <c r="S1958" i="1"/>
  <c r="S1956" i="1"/>
  <c r="S1953" i="1"/>
  <c r="S1951" i="1"/>
  <c r="S1950" i="1"/>
  <c r="S1947" i="1"/>
  <c r="S1943" i="1"/>
  <c r="S1750" i="1"/>
  <c r="S1517" i="1"/>
  <c r="S1503" i="1"/>
  <c r="S1482" i="1"/>
  <c r="S1480" i="1"/>
  <c r="S1027" i="1"/>
  <c r="S655" i="1"/>
  <c r="S403" i="1"/>
  <c r="S395" i="1"/>
  <c r="S391" i="1"/>
  <c r="S373" i="1"/>
  <c r="S360" i="1"/>
  <c r="S355" i="1"/>
  <c r="S344" i="1"/>
  <c r="S334" i="1"/>
  <c r="S330" i="1"/>
  <c r="S328" i="1"/>
  <c r="S327" i="1"/>
  <c r="S300" i="1"/>
  <c r="S297" i="1"/>
  <c r="S294" i="1"/>
  <c r="S290" i="1"/>
  <c r="S282" i="1"/>
  <c r="S279" i="1"/>
  <c r="S271" i="1"/>
  <c r="S261" i="1"/>
  <c r="S250" i="1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D10" i="3" s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D11" i="3" s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D5" i="3" s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C12" i="3" s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B12" i="3" s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D9" i="3" s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D7" i="3" s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B10" i="3" s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B11" i="3" s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C7" i="3" l="1"/>
  <c r="C9" i="3"/>
  <c r="B7" i="3"/>
  <c r="E7" i="3" s="1"/>
  <c r="F7" i="3" s="1"/>
  <c r="B8" i="3"/>
  <c r="C4" i="3"/>
  <c r="D8" i="3"/>
  <c r="B4" i="3"/>
  <c r="B9" i="3"/>
  <c r="D12" i="3"/>
  <c r="B13" i="3"/>
  <c r="B3" i="3"/>
  <c r="B5" i="3"/>
  <c r="C5" i="3"/>
  <c r="C3" i="3"/>
  <c r="C8" i="3"/>
  <c r="E8" i="3" s="1"/>
  <c r="G8" i="3" s="1"/>
  <c r="D13" i="3"/>
  <c r="C10" i="3"/>
  <c r="E10" i="3" s="1"/>
  <c r="B6" i="3"/>
  <c r="D3" i="3"/>
  <c r="D2" i="3"/>
  <c r="D6" i="3"/>
  <c r="D4" i="3"/>
  <c r="C13" i="3"/>
  <c r="C6" i="3"/>
  <c r="E6" i="3" s="1"/>
  <c r="G6" i="3" s="1"/>
  <c r="C2" i="3"/>
  <c r="C11" i="3"/>
  <c r="E11" i="3" s="1"/>
  <c r="F11" i="3" s="1"/>
  <c r="E9" i="3"/>
  <c r="G9" i="3" s="1"/>
  <c r="E4" i="3"/>
  <c r="F4" i="3" s="1"/>
  <c r="E12" i="3"/>
  <c r="B2" i="3"/>
  <c r="E2" i="3" s="1"/>
  <c r="E3" i="3" l="1"/>
  <c r="H3" i="3"/>
  <c r="E5" i="3"/>
  <c r="G5" i="3" s="1"/>
  <c r="E13" i="3"/>
  <c r="H13" i="3"/>
  <c r="F13" i="3"/>
  <c r="F2" i="3"/>
  <c r="H2" i="3"/>
  <c r="G2" i="3"/>
  <c r="G13" i="3"/>
  <c r="F9" i="3"/>
  <c r="H9" i="3"/>
  <c r="F8" i="3"/>
  <c r="H8" i="3"/>
  <c r="G4" i="3"/>
  <c r="F3" i="3"/>
  <c r="G3" i="3"/>
  <c r="F6" i="3"/>
  <c r="H6" i="3"/>
  <c r="F5" i="3"/>
  <c r="H5" i="3"/>
  <c r="H4" i="3"/>
  <c r="G7" i="3"/>
  <c r="H7" i="3"/>
  <c r="H11" i="3"/>
  <c r="G11" i="3"/>
  <c r="H12" i="3"/>
  <c r="G12" i="3"/>
  <c r="G10" i="3"/>
  <c r="H10" i="3"/>
  <c r="F10" i="3"/>
  <c r="F12" i="3"/>
</calcChain>
</file>

<file path=xl/sharedStrings.xml><?xml version="1.0" encoding="utf-8"?>
<sst xmlns="http://schemas.openxmlformats.org/spreadsheetml/2006/main" count="24745" uniqueCount="8348">
  <si>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</si>
  <si>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</si>
  <si>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</si>
  <si>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</si>
  <si>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</si>
  <si>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</si>
  <si>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</si>
  <si>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</si>
  <si>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</si>
  <si>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</si>
  <si>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</si>
  <si>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</si>
  <si>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</si>
  <si>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</si>
  <si>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</si>
  <si>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</si>
  <si>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</si>
  <si>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</si>
  <si>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</si>
  <si>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</si>
  <si>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</si>
  <si>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</si>
  <si>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</si>
  <si>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</si>
  <si>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</si>
  <si>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</si>
  <si>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</si>
  <si>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</si>
  <si>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</si>
  <si>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</si>
  <si>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</si>
  <si>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</si>
  <si>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</si>
  <si>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</si>
  <si>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</si>
  <si>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</si>
  <si>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</si>
  <si>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</si>
  <si>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</si>
  <si>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</si>
  <si>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</si>
  <si>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</si>
  <si>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</si>
  <si>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</si>
  <si>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</si>
  <si>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</si>
  <si>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</si>
  <si>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</si>
  <si>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</si>
  <si>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</si>
  <si>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</si>
  <si>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</si>
  <si>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</si>
  <si>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</si>
  <si>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</si>
  <si>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</si>
  <si>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</si>
  <si>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</si>
  <si>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</si>
  <si>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</si>
  <si>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</si>
  <si>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</si>
  <si>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</si>
  <si>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</si>
  <si>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</si>
  <si>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</si>
  <si>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</si>
  <si>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</si>
  <si>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</si>
  <si>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</si>
  <si>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</si>
  <si>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</si>
  <si>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</si>
  <si>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</si>
  <si>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</si>
  <si>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</si>
  <si>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</si>
  <si>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</si>
  <si>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</si>
  <si>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</si>
  <si>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</si>
  <si>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</si>
  <si>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</si>
  <si>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</si>
  <si>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</si>
  <si>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</si>
  <si>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</si>
  <si>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</si>
  <si>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</si>
  <si>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</si>
  <si>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</si>
  <si>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</si>
  <si>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</si>
  <si>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</si>
  <si>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</si>
  <si>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</si>
  <si>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</si>
  <si>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</si>
  <si>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</si>
  <si>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</si>
  <si>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</si>
  <si>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</si>
  <si>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</si>
  <si>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</si>
  <si>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</si>
  <si>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</si>
  <si>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</si>
  <si>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</si>
  <si>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</si>
  <si>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</si>
  <si>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</si>
  <si>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</si>
  <si>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</si>
  <si>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</si>
  <si>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</si>
  <si>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</si>
  <si>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</si>
  <si>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</si>
  <si>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</si>
  <si>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</si>
  <si>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</si>
  <si>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</si>
  <si>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</si>
  <si>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</si>
  <si>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</si>
  <si>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</si>
  <si>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</si>
  <si>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</si>
  <si>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</si>
  <si>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</si>
  <si>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</si>
  <si>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</si>
  <si>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</si>
  <si>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</si>
  <si>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</si>
  <si>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</si>
  <si>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</si>
  <si>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</si>
  <si>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</si>
  <si>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</si>
  <si>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</si>
  <si>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</si>
  <si>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</si>
  <si>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</si>
  <si>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</si>
  <si>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</si>
  <si>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</si>
  <si>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</si>
  <si>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</si>
  <si>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</si>
  <si>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</si>
  <si>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</si>
  <si>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</si>
  <si>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</si>
  <si>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</si>
  <si>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</si>
  <si>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</si>
  <si>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</si>
  <si>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</si>
  <si>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</si>
  <si>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</si>
  <si>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</si>
  <si>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</si>
  <si>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</si>
  <si>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</si>
  <si>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</si>
  <si>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</si>
  <si>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</si>
  <si>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</si>
  <si>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</si>
  <si>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</si>
  <si>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</si>
  <si>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</si>
  <si>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</si>
  <si>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</si>
  <si>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</si>
  <si>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</si>
  <si>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</si>
  <si>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</si>
  <si>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</si>
  <si>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</si>
  <si>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</si>
  <si>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</si>
  <si>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</si>
  <si>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</si>
  <si>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</si>
  <si>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</si>
  <si>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</si>
  <si>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</si>
  <si>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</si>
  <si>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</si>
  <si>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</si>
  <si>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</si>
  <si>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</si>
  <si>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</si>
  <si>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</si>
  <si>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</si>
  <si>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</si>
  <si>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</si>
  <si>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</si>
  <si>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</si>
  <si>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</si>
  <si>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</si>
  <si>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</si>
  <si>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</si>
  <si>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</si>
  <si>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</si>
  <si>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</si>
  <si>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</si>
  <si>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</si>
  <si>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</si>
  <si>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</si>
  <si>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</si>
  <si>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</si>
  <si>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</si>
  <si>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</si>
  <si>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</si>
  <si>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</si>
  <si>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</si>
  <si>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</si>
  <si>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</si>
  <si>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</si>
  <si>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</si>
  <si>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</si>
  <si>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</si>
  <si>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</si>
  <si>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</si>
  <si>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</si>
  <si>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</si>
  <si>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</si>
  <si>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</si>
  <si>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</si>
  <si>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</si>
  <si>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</si>
  <si>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</si>
  <si>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</si>
  <si>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</si>
  <si>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</si>
  <si>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</si>
  <si>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</si>
  <si>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</si>
  <si>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</si>
  <si>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</si>
  <si>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</si>
  <si>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</si>
  <si>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</si>
  <si>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</si>
  <si>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</si>
  <si>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</si>
  <si>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</si>
  <si>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</si>
  <si>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</si>
  <si>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</si>
  <si>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</si>
  <si>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</si>
  <si>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</si>
  <si>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</si>
  <si>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</si>
  <si>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</si>
  <si>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</si>
  <si>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</si>
  <si>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</si>
  <si>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</si>
  <si>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</si>
  <si>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</si>
  <si>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</si>
  <si>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</si>
  <si>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</si>
  <si>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</si>
  <si>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</si>
  <si>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</si>
  <si>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</si>
  <si>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</si>
  <si>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</si>
  <si>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</si>
  <si>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</si>
  <si>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</si>
  <si>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</si>
  <si>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</si>
  <si>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</si>
  <si>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</si>
  <si>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</si>
  <si>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</si>
  <si>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</si>
  <si>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</si>
  <si>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</si>
  <si>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</si>
  <si>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</si>
  <si>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</si>
  <si>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</si>
  <si>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</si>
  <si>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</si>
  <si>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</si>
  <si>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</si>
  <si>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</si>
  <si>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</si>
  <si>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</si>
  <si>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</si>
  <si>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</si>
  <si>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</si>
  <si>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</si>
  <si>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</si>
  <si>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</si>
  <si>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</si>
  <si>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</si>
  <si>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</si>
  <si>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</si>
  <si>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</si>
  <si>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</si>
  <si>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</si>
  <si>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</si>
  <si>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</si>
  <si>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</si>
  <si>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</si>
  <si>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</si>
  <si>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</si>
  <si>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</si>
  <si>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</si>
  <si>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</si>
  <si>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</si>
  <si>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</si>
  <si>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</si>
  <si>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</si>
  <si>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</si>
  <si>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</si>
  <si>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</si>
  <si>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</si>
  <si>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</si>
  <si>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</si>
  <si>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</si>
  <si>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</si>
  <si>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</si>
  <si>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</si>
  <si>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</si>
  <si>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</si>
  <si>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</si>
  <si>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</si>
  <si>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</si>
  <si>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</si>
  <si>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</si>
  <si>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</si>
  <si>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</si>
  <si>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</si>
  <si>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</si>
  <si>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</si>
  <si>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</si>
  <si>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</si>
  <si>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</si>
  <si>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</si>
  <si>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</si>
  <si>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</si>
  <si>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</si>
  <si>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</si>
  <si>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</si>
  <si>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</si>
  <si>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</si>
  <si>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</si>
  <si>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</si>
  <si>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</si>
  <si>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</si>
  <si>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</si>
  <si>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</si>
  <si>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</si>
  <si>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</si>
  <si>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</si>
  <si>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</si>
  <si>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</si>
  <si>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</si>
  <si>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</si>
  <si>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</si>
  <si>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</si>
  <si>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</si>
  <si>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</si>
  <si>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</si>
  <si>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</si>
  <si>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</si>
  <si>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</si>
  <si>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</si>
  <si>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</si>
  <si>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</si>
  <si>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</si>
  <si>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</si>
  <si>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</si>
  <si>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</si>
  <si>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</si>
  <si>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</si>
  <si>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</si>
  <si>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</si>
  <si>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</si>
  <si>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</si>
  <si>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</si>
  <si>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</si>
  <si>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</si>
  <si>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</si>
  <si>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</si>
  <si>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</si>
  <si>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</si>
  <si>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</si>
  <si>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</si>
  <si>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</si>
  <si>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</si>
  <si>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</si>
  <si>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</si>
  <si>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</si>
  <si>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</si>
  <si>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</si>
  <si>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</si>
  <si>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</si>
  <si>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</si>
  <si>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</si>
  <si>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</si>
  <si>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</si>
  <si>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</si>
  <si>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</si>
  <si>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</si>
  <si>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</si>
  <si>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</si>
  <si>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</si>
  <si>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</si>
  <si>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</si>
  <si>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</si>
  <si>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</si>
  <si>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</si>
  <si>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</si>
  <si>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</si>
  <si>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</si>
  <si>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</si>
  <si>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</si>
  <si>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</si>
  <si>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</si>
  <si>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</si>
  <si>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</si>
  <si>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</si>
  <si>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</si>
  <si>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</si>
  <si>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</si>
  <si>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</si>
  <si>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</si>
  <si>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</si>
  <si>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</si>
  <si>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</si>
  <si>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</si>
  <si>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</si>
  <si>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</si>
  <si>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</si>
  <si>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</si>
  <si>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</si>
  <si>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</si>
  <si>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</si>
  <si>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</si>
  <si>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</si>
  <si>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</si>
  <si>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</si>
  <si>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</si>
  <si>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</si>
  <si>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</si>
  <si>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</si>
  <si>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</si>
  <si>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</si>
  <si>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</si>
  <si>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</si>
  <si>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</si>
  <si>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</si>
  <si>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</si>
  <si>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</si>
  <si>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</si>
  <si>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</si>
  <si>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</si>
  <si>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</si>
  <si>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</si>
  <si>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</si>
  <si>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</si>
  <si>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</si>
  <si>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</si>
  <si>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</si>
  <si>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</si>
  <si>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</si>
  <si>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</si>
  <si>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</si>
  <si>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</si>
  <si>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</si>
  <si>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</si>
  <si>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</si>
  <si>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</si>
  <si>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</si>
  <si>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</si>
  <si>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</si>
  <si>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</si>
  <si>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</si>
  <si>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</si>
  <si>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</si>
  <si>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</si>
  <si>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</si>
  <si>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</si>
  <si>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</si>
  <si>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</si>
  <si>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</si>
  <si>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</si>
  <si>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</si>
  <si>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</si>
  <si>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</si>
  <si>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</si>
  <si>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</si>
  <si>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</si>
  <si>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</si>
  <si>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</si>
  <si>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</si>
  <si>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</si>
  <si>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</si>
  <si>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</si>
  <si>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</si>
  <si>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</si>
  <si>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</si>
  <si>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</si>
  <si>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</si>
  <si>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</si>
  <si>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</si>
  <si>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</si>
  <si>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</si>
  <si>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</si>
  <si>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</si>
  <si>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</si>
  <si>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</si>
  <si>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</si>
  <si>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</si>
  <si>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</si>
  <si>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</si>
  <si>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</si>
  <si>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</si>
  <si>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</si>
  <si>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</si>
  <si>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</si>
  <si>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</si>
  <si>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</si>
  <si>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</si>
  <si>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</si>
  <si>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</si>
  <si>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</si>
  <si>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</si>
  <si>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</si>
  <si>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</si>
  <si>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</si>
  <si>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</si>
  <si>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</si>
  <si>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</si>
  <si>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</si>
  <si>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</si>
  <si>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</si>
  <si>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</si>
  <si>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</si>
  <si>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</si>
  <si>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</si>
  <si>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</si>
  <si>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</si>
  <si>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</si>
  <si>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</si>
  <si>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</si>
  <si>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</si>
  <si>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</si>
  <si>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</si>
  <si>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</si>
  <si>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</si>
  <si>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</si>
  <si>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</si>
  <si>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</si>
  <si>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</si>
  <si>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</si>
  <si>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</si>
  <si>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</si>
  <si>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</si>
  <si>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</si>
  <si>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</si>
  <si>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</si>
  <si>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</si>
  <si>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</si>
  <si>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</si>
  <si>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</si>
  <si>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</si>
  <si>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</si>
  <si>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</si>
  <si>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</si>
  <si>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</si>
  <si>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</si>
  <si>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</si>
  <si>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</si>
  <si>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</si>
  <si>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</si>
  <si>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</si>
  <si>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</si>
  <si>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</si>
  <si>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</si>
  <si>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</si>
  <si>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</si>
  <si>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</si>
  <si>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</si>
  <si>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</si>
  <si>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</si>
  <si>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</si>
  <si>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</si>
  <si>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</si>
  <si>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</si>
  <si>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</si>
  <si>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</si>
  <si>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</si>
  <si>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</si>
  <si>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</si>
  <si>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</si>
  <si>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</si>
  <si>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</si>
  <si>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</si>
  <si>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</si>
  <si>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</si>
  <si>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</si>
  <si>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</si>
  <si>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</si>
  <si>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</si>
  <si>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</si>
  <si>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</si>
  <si>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</si>
  <si>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</si>
  <si>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</si>
  <si>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</si>
  <si>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</si>
  <si>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</si>
  <si>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</si>
  <si>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</si>
  <si>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</si>
  <si>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</si>
  <si>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</si>
  <si>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</si>
  <si>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</si>
  <si>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</si>
  <si>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</si>
  <si>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</si>
  <si>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</si>
  <si>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</si>
  <si>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</si>
  <si>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</si>
  <si>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</si>
  <si>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</si>
  <si>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</si>
  <si>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</si>
  <si>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</si>
  <si>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</si>
  <si>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</si>
  <si>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</si>
  <si>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</si>
  <si>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</si>
  <si>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</si>
  <si>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</si>
  <si>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</si>
  <si>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</si>
  <si>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</si>
  <si>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</si>
  <si>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</si>
  <si>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</si>
  <si>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</si>
  <si>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</si>
  <si>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</si>
  <si>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</si>
  <si>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</si>
  <si>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</si>
  <si>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</si>
  <si>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</si>
  <si>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</si>
  <si>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</si>
  <si>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</si>
  <si>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</si>
  <si>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</si>
  <si>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</si>
  <si>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</si>
  <si>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</si>
  <si>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</si>
  <si>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</si>
  <si>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</si>
  <si>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</si>
  <si>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</si>
  <si>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</si>
  <si>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</si>
  <si>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</si>
  <si>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</si>
  <si>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</si>
  <si>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</si>
  <si>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</si>
  <si>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</si>
  <si>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</si>
  <si>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</si>
  <si>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</si>
  <si>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</si>
  <si>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</si>
  <si>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</si>
  <si>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</si>
  <si>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</si>
  <si>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</si>
  <si>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</si>
  <si>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</si>
  <si>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</si>
  <si>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</si>
  <si>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</si>
  <si>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</si>
  <si>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</si>
  <si>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</si>
  <si>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</si>
  <si>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</si>
  <si>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</si>
  <si>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</si>
  <si>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</si>
  <si>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</si>
  <si>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</si>
  <si>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</si>
  <si>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</si>
  <si>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</si>
  <si>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</si>
  <si>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</si>
  <si>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</si>
  <si>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</si>
  <si>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</si>
  <si>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</si>
  <si>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</si>
  <si>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</si>
  <si>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</si>
  <si>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</si>
  <si>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</si>
  <si>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</si>
  <si>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</si>
  <si>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</si>
  <si>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</si>
  <si>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</si>
  <si>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</si>
  <si>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</si>
  <si>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</si>
  <si>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</si>
  <si>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</si>
  <si>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</si>
  <si>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</si>
  <si>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</si>
  <si>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</si>
  <si>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</si>
  <si>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</si>
  <si>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</si>
  <si>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</si>
  <si>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</si>
  <si>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</si>
  <si>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</si>
  <si>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</si>
  <si>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</si>
  <si>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</si>
  <si>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</si>
  <si>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</si>
  <si>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</si>
  <si>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</si>
  <si>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</si>
  <si>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</si>
  <si>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</si>
  <si>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</si>
  <si>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</si>
  <si>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</si>
  <si>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</si>
  <si>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</si>
  <si>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</si>
  <si>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</si>
  <si>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</si>
  <si>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</si>
  <si>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</si>
  <si>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</si>
  <si>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</si>
  <si>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</si>
  <si>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</si>
  <si>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</si>
  <si>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</si>
  <si>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</si>
  <si>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</si>
  <si>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</si>
  <si>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</si>
  <si>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</si>
  <si>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</si>
  <si>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</si>
  <si>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</si>
  <si>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</si>
  <si>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</si>
  <si>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</si>
  <si>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</si>
  <si>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</si>
  <si>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</si>
  <si>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</si>
  <si>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</si>
  <si>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</si>
  <si>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</si>
  <si>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</si>
  <si>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</si>
  <si>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</si>
  <si>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</si>
  <si>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</si>
  <si>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</si>
  <si>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</si>
  <si>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</si>
  <si>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</si>
  <si>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</si>
  <si>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</si>
  <si>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</si>
  <si>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</si>
  <si>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</si>
  <si>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</si>
  <si>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</si>
  <si>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</si>
  <si>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</si>
  <si>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</si>
  <si>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</si>
  <si>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</si>
  <si>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</si>
  <si>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</si>
  <si>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</si>
  <si>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</si>
  <si>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</si>
  <si>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</si>
  <si>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</si>
  <si>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</si>
  <si>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</si>
  <si>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</si>
  <si>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</si>
  <si>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</si>
  <si>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</si>
  <si>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</si>
  <si>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</si>
  <si>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</si>
  <si>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</si>
  <si>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</si>
  <si>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</si>
  <si>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</si>
  <si>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</si>
  <si>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</si>
  <si>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</si>
  <si>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</si>
  <si>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</si>
  <si>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</si>
  <si>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</si>
  <si>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</si>
  <si>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</si>
  <si>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</si>
  <si>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</si>
  <si>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</si>
  <si>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</si>
  <si>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</si>
  <si>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</si>
  <si>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</si>
  <si>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</si>
  <si>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</si>
  <si>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</si>
  <si>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</si>
  <si>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</si>
  <si>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</si>
  <si>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</si>
  <si>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</si>
  <si>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</si>
  <si>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</si>
  <si>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</si>
  <si>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</si>
  <si>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</si>
  <si>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</si>
  <si>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</si>
  <si>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</si>
  <si>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</si>
  <si>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</si>
  <si>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</si>
  <si>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</si>
  <si>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</si>
  <si>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</si>
  <si>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</si>
  <si>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</si>
  <si>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</si>
  <si>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</si>
  <si>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</si>
  <si>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</si>
  <si>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</si>
  <si>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</si>
  <si>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</si>
  <si>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</si>
  <si>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</si>
  <si>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</si>
  <si>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</si>
  <si>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</si>
  <si>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</si>
  <si>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</si>
  <si>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</si>
  <si>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</si>
  <si>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</si>
  <si>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</si>
  <si>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</si>
  <si>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</si>
  <si>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</si>
  <si>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</si>
  <si>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</si>
  <si>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</si>
  <si>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</si>
  <si>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</si>
  <si>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</si>
  <si>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</si>
  <si>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</si>
  <si>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</si>
  <si>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</si>
  <si>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</si>
  <si>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</si>
  <si>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</si>
  <si>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</si>
  <si>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</si>
  <si>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</si>
  <si>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</si>
  <si>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</si>
  <si>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</si>
  <si>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</si>
  <si>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</si>
  <si>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</si>
  <si>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</si>
  <si>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</si>
  <si>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</si>
  <si>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</si>
  <si>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</si>
  <si>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</si>
  <si>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</si>
  <si>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</si>
  <si>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</si>
  <si>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</si>
  <si>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</si>
  <si>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</si>
  <si>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</si>
  <si>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</si>
  <si>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</si>
  <si>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</si>
  <si>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</si>
  <si>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</si>
  <si>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</si>
  <si>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</si>
  <si>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</si>
  <si>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</si>
  <si>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</si>
  <si>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</si>
  <si>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</si>
  <si>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</si>
  <si>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</si>
  <si>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</si>
  <si>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</si>
  <si>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</si>
  <si>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</si>
  <si>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</si>
  <si>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</si>
  <si>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</si>
  <si>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</si>
  <si>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</si>
  <si>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</si>
  <si>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</si>
  <si>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</si>
  <si>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</si>
  <si>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</si>
  <si>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</si>
  <si>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</si>
  <si>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</si>
  <si>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</si>
  <si>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</si>
  <si>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</si>
  <si>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</si>
  <si>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</si>
  <si>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</si>
  <si>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</si>
  <si>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</si>
  <si>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</si>
  <si>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</si>
  <si>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</si>
  <si>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</si>
  <si>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</si>
  <si>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</si>
  <si>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</si>
  <si>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</si>
  <si>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</si>
  <si>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</si>
  <si>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</si>
  <si>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</si>
  <si>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</si>
  <si>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</si>
  <si>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</si>
  <si>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</si>
  <si>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</si>
  <si>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</si>
  <si>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</si>
  <si>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</si>
  <si>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</si>
  <si>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</si>
  <si>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</si>
  <si>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</si>
  <si>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</si>
  <si>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</si>
  <si>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</si>
  <si>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</si>
  <si>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</si>
  <si>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</si>
  <si>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</si>
  <si>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</si>
  <si>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</si>
  <si>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</si>
  <si>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</si>
  <si>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</si>
  <si>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</si>
  <si>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</si>
  <si>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</si>
  <si>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</si>
  <si>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</si>
  <si>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</si>
  <si>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</si>
  <si>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</si>
  <si>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</si>
  <si>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</si>
  <si>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</si>
  <si>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</si>
  <si>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</si>
  <si>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</si>
  <si>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</si>
  <si>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</si>
  <si>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</si>
  <si>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</si>
  <si>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</si>
  <si>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</si>
  <si>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</si>
  <si>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</si>
  <si>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</si>
  <si>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</si>
  <si>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</si>
  <si>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</si>
  <si>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</si>
  <si>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</si>
  <si>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</si>
  <si>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</si>
  <si>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</si>
  <si>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</si>
  <si>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</si>
  <si>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</si>
  <si>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</si>
  <si>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</si>
  <si>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</si>
  <si>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</si>
  <si>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</si>
  <si>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</si>
  <si>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</si>
  <si>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</si>
  <si>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</si>
  <si>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</si>
  <si>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</si>
  <si>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</si>
  <si>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</si>
  <si>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</si>
  <si>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</si>
  <si>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</si>
  <si>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</si>
  <si>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</si>
  <si>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</si>
  <si>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</si>
  <si>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</si>
  <si>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</si>
  <si>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</si>
  <si>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</si>
  <si>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</si>
  <si>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</si>
  <si>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</si>
  <si>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</si>
  <si>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</si>
  <si>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</si>
  <si>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</si>
  <si>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</si>
  <si>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</si>
  <si>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</si>
  <si>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</si>
  <si>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</si>
  <si>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</si>
  <si>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</si>
  <si>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</si>
  <si>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</si>
  <si>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</si>
  <si>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</si>
  <si>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</si>
  <si>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</si>
  <si>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</si>
  <si>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</si>
  <si>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</si>
  <si>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</si>
  <si>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</si>
  <si>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</si>
  <si>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</si>
  <si>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</si>
  <si>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</si>
  <si>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</si>
  <si>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</si>
  <si>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</si>
  <si>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</si>
  <si>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</si>
  <si>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</si>
  <si>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</si>
  <si>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</si>
  <si>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</si>
  <si>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</si>
  <si>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</si>
  <si>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</si>
  <si>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</si>
  <si>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</si>
  <si>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</si>
  <si>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</si>
  <si>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</si>
  <si>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</si>
  <si>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</si>
  <si>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</si>
  <si>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</si>
  <si>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</si>
  <si>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</si>
  <si>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</si>
  <si>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</si>
  <si>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</si>
  <si>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</si>
  <si>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</si>
  <si>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</si>
  <si>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</si>
  <si>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</si>
  <si>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</si>
  <si>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</si>
  <si>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</si>
  <si>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</si>
  <si>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</si>
  <si>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</si>
  <si>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</si>
  <si>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</si>
  <si>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</si>
  <si>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</si>
  <si>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</si>
  <si>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</si>
  <si>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</si>
  <si>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</si>
  <si>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</si>
  <si>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</si>
  <si>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</si>
  <si>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</si>
  <si>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</si>
  <si>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</si>
  <si>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</si>
  <si>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</si>
  <si>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</si>
  <si>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</si>
  <si>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</si>
  <si>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</si>
  <si>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</si>
  <si>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</si>
  <si>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</si>
  <si>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</si>
  <si>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</si>
  <si>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</si>
  <si>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</si>
  <si>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</si>
  <si>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</si>
  <si>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</si>
  <si>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</si>
  <si>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</si>
  <si>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</si>
  <si>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</si>
  <si>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</si>
  <si>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</si>
  <si>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</si>
  <si>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</si>
  <si>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</si>
  <si>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</si>
  <si>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</si>
  <si>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</si>
  <si>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</si>
  <si>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</si>
  <si>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</si>
  <si>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</si>
  <si>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</si>
  <si>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</si>
  <si>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</si>
  <si>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</si>
  <si>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</si>
  <si>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</si>
  <si>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</si>
  <si>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</si>
  <si>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</si>
  <si>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</si>
  <si>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</si>
  <si>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</si>
  <si>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</si>
  <si>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</si>
  <si>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</si>
  <si>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</si>
  <si>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</si>
  <si>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</si>
  <si>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</si>
  <si>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</si>
  <si>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</si>
  <si>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</si>
  <si>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</si>
  <si>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</si>
  <si>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</si>
  <si>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</si>
  <si>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</si>
  <si>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</si>
  <si>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</si>
  <si>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</si>
  <si>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</si>
  <si>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</si>
  <si>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</si>
  <si>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</si>
  <si>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</si>
  <si>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</si>
  <si>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</si>
  <si>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</si>
  <si>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</si>
  <si>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</si>
  <si>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</si>
  <si>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</si>
  <si>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</si>
  <si>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</si>
  <si>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</si>
  <si>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</si>
  <si>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</si>
  <si>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</si>
  <si>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</si>
  <si>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</si>
  <si>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</si>
  <si>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</si>
  <si>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</si>
  <si>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</si>
  <si>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</si>
  <si>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</si>
  <si>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</si>
  <si>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</si>
  <si>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</si>
  <si>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</si>
  <si>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</si>
  <si>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</si>
  <si>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</si>
  <si>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</si>
  <si>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</si>
  <si>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</si>
  <si>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</si>
  <si>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</si>
  <si>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</si>
  <si>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</si>
  <si>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</si>
  <si>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</si>
  <si>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</si>
  <si>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</si>
  <si>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</si>
  <si>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</si>
  <si>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</si>
  <si>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</si>
  <si>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</si>
  <si>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</si>
  <si>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</si>
  <si>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</si>
  <si>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</si>
  <si>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</si>
  <si>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</si>
  <si>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</si>
  <si>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</si>
  <si>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</si>
  <si>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</si>
  <si>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</si>
  <si>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</si>
  <si>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</si>
  <si>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</si>
  <si>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</si>
  <si>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</si>
  <si>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</si>
  <si>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</si>
  <si>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</si>
  <si>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</si>
  <si>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</si>
  <si>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</si>
  <si>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</si>
  <si>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</si>
  <si>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</si>
  <si>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</si>
  <si>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</si>
  <si>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</si>
  <si>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</si>
  <si>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</si>
  <si>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</si>
  <si>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</si>
  <si>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</si>
  <si>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</si>
  <si>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</si>
  <si>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</si>
  <si>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</si>
  <si>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</si>
  <si>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</si>
  <si>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</si>
  <si>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</si>
  <si>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</si>
  <si>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</si>
  <si>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</si>
  <si>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</si>
  <si>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</si>
  <si>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</si>
  <si>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</si>
  <si>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</si>
  <si>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</si>
  <si>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</si>
  <si>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</si>
  <si>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</si>
  <si>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</si>
  <si>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</si>
  <si>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</si>
  <si>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</si>
  <si>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</si>
  <si>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</si>
  <si>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</si>
  <si>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</si>
  <si>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</si>
  <si>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</si>
  <si>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</si>
  <si>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</si>
  <si>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</si>
  <si>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</si>
  <si>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</si>
  <si>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</si>
  <si>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</si>
  <si>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</si>
  <si>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</si>
  <si>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</si>
  <si>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</si>
  <si>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</si>
  <si>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</si>
  <si>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</si>
  <si>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</si>
  <si>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</si>
  <si>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</si>
  <si>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</si>
  <si>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</si>
  <si>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</si>
  <si>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</si>
  <si>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</si>
  <si>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</si>
  <si>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</si>
  <si>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</si>
  <si>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</si>
  <si>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</si>
  <si>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</si>
  <si>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</si>
  <si>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</si>
  <si>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</si>
  <si>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</si>
  <si>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</si>
  <si>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</si>
  <si>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</si>
  <si>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</si>
  <si>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</si>
  <si>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</si>
  <si>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</si>
  <si>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</si>
  <si>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</si>
  <si>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</si>
  <si>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</si>
  <si>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</si>
  <si>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</si>
  <si>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</si>
  <si>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</si>
  <si>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</si>
  <si>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</si>
  <si>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</si>
  <si>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</si>
  <si>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</si>
  <si>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</si>
  <si>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</si>
  <si>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</si>
  <si>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</si>
  <si>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</si>
  <si>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</si>
  <si>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</si>
  <si>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</si>
  <si>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</si>
  <si>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</si>
  <si>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</si>
  <si>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</si>
  <si>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</si>
  <si>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</si>
  <si>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</si>
  <si>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</si>
  <si>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</si>
  <si>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</si>
  <si>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</si>
  <si>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</si>
  <si>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</si>
  <si>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</si>
  <si>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</si>
  <si>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</si>
  <si>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</si>
  <si>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</si>
  <si>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</si>
  <si>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</si>
  <si>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</si>
  <si>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</si>
  <si>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</si>
  <si>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</si>
  <si>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</si>
  <si>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</si>
  <si>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</si>
  <si>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</si>
  <si>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</si>
  <si>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</si>
  <si>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</si>
  <si>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</si>
  <si>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</si>
  <si>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</si>
  <si>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</si>
  <si>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</si>
  <si>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</si>
  <si>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</si>
  <si>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</si>
  <si>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</si>
  <si>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</si>
  <si>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</si>
  <si>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</si>
  <si>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</si>
  <si>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</si>
  <si>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</si>
  <si>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</si>
  <si>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</si>
  <si>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</si>
  <si>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</si>
  <si>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</si>
  <si>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</si>
  <si>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</si>
  <si>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</si>
  <si>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</si>
  <si>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</si>
  <si>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</si>
  <si>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</si>
  <si>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</si>
  <si>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</si>
  <si>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</si>
  <si>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</si>
  <si>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</si>
  <si>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</si>
  <si>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</si>
  <si>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</si>
  <si>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</si>
  <si>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</si>
  <si>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</si>
  <si>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</si>
  <si>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</si>
  <si>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</si>
  <si>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</si>
  <si>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</si>
  <si>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</si>
  <si>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</si>
  <si>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</si>
  <si>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</si>
  <si>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</si>
  <si>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</si>
  <si>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</si>
  <si>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</si>
  <si>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</si>
  <si>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</si>
  <si>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</si>
  <si>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</si>
  <si>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</si>
  <si>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</si>
  <si>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</si>
  <si>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</si>
  <si>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</si>
  <si>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</si>
  <si>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</si>
  <si>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</si>
  <si>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</si>
  <si>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</si>
  <si>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</si>
  <si>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</si>
  <si>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</si>
  <si>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</si>
  <si>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</si>
  <si>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</si>
  <si>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</si>
  <si>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</si>
  <si>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</si>
  <si>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</si>
  <si>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</si>
  <si>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</si>
  <si>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</si>
  <si>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</si>
  <si>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</si>
  <si>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</si>
  <si>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</si>
  <si>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</si>
  <si>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</si>
  <si>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</si>
  <si>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</si>
  <si>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</si>
  <si>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</si>
  <si>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</si>
  <si>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</si>
  <si>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</si>
  <si>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</si>
  <si>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</si>
  <si>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</si>
  <si>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</si>
  <si>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</si>
  <si>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</si>
  <si>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</si>
  <si>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</si>
  <si>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</si>
  <si>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</si>
  <si>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</si>
  <si>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</si>
  <si>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</si>
  <si>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</si>
  <si>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</si>
  <si>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</si>
  <si>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</si>
  <si>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</si>
  <si>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</si>
  <si>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</si>
  <si>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</si>
  <si>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</si>
  <si>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</si>
  <si>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</si>
  <si>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</si>
  <si>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</si>
  <si>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</si>
  <si>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</si>
  <si>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</si>
  <si>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</si>
  <si>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</si>
  <si>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</si>
  <si>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</si>
  <si>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</si>
  <si>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</si>
  <si>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</si>
  <si>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</si>
  <si>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</si>
  <si>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</si>
  <si>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</si>
  <si>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</si>
  <si>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</si>
  <si>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</si>
  <si>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</si>
  <si>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</si>
  <si>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</si>
  <si>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</si>
  <si>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</si>
  <si>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</si>
  <si>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</si>
  <si>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</si>
  <si>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</si>
  <si>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</si>
  <si>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</si>
  <si>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</si>
  <si>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</si>
  <si>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</si>
  <si>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</si>
  <si>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</si>
  <si>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</si>
  <si>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</si>
  <si>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</si>
  <si>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</si>
  <si>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</si>
  <si>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</si>
  <si>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</si>
  <si>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</si>
  <si>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</si>
  <si>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</si>
  <si>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</si>
  <si>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</si>
  <si>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</si>
  <si>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</si>
  <si>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</si>
  <si>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</si>
  <si>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</si>
  <si>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</si>
  <si>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</si>
  <si>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</si>
  <si>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</si>
  <si>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</si>
  <si>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</si>
  <si>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</si>
  <si>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</si>
  <si>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</si>
  <si>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</si>
  <si>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</si>
  <si>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</si>
  <si>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</si>
  <si>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</si>
  <si>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</si>
  <si>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</si>
  <si>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</si>
  <si>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</si>
  <si>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</si>
  <si>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</si>
  <si>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</si>
  <si>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</si>
  <si>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</si>
  <si>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</si>
  <si>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</si>
  <si>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</si>
  <si>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</si>
  <si>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</si>
  <si>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</si>
  <si>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</si>
  <si>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</si>
  <si>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</si>
  <si>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</si>
  <si>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</si>
  <si>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</si>
  <si>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</si>
  <si>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</si>
  <si>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</si>
  <si>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</si>
  <si>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</si>
  <si>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</si>
  <si>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</si>
  <si>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</si>
  <si>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</si>
  <si>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</si>
  <si>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</si>
  <si>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</si>
  <si>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</si>
  <si>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</si>
  <si>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</si>
  <si>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</si>
  <si>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</si>
  <si>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</si>
  <si>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</si>
  <si>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</si>
  <si>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</si>
  <si>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</si>
  <si>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</si>
  <si>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</si>
  <si>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</si>
  <si>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</si>
  <si>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</si>
  <si>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</si>
  <si>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</si>
  <si>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</si>
  <si>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</si>
  <si>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</si>
  <si>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</si>
  <si>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</si>
  <si>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</si>
  <si>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</si>
  <si>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</si>
  <si>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</si>
  <si>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</si>
  <si>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</si>
  <si>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</si>
  <si>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</si>
  <si>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</si>
  <si>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</si>
  <si>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</si>
  <si>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</si>
  <si>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</si>
  <si>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</si>
  <si>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</si>
  <si>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</si>
  <si>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</si>
  <si>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</si>
  <si>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</si>
  <si>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</si>
  <si>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</si>
  <si>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</si>
  <si>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</si>
  <si>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</si>
  <si>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</si>
  <si>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</si>
  <si>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</si>
  <si>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</si>
  <si>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</si>
  <si>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</si>
  <si>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</si>
  <si>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</si>
  <si>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</si>
  <si>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</si>
  <si>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</si>
  <si>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</si>
  <si>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</si>
  <si>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</si>
  <si>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</si>
  <si>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</si>
  <si>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</si>
  <si>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</si>
  <si>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</si>
  <si>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</si>
  <si>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</si>
  <si>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</si>
  <si>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</si>
  <si>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</si>
  <si>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</si>
  <si>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</si>
  <si>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</si>
  <si>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</si>
  <si>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</si>
  <si>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</si>
  <si>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</si>
  <si>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</si>
  <si>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</si>
  <si>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</si>
  <si>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</si>
  <si>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</si>
  <si>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</si>
  <si>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</si>
  <si>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</si>
  <si>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</si>
  <si>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</si>
  <si>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</si>
  <si>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</si>
  <si>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</si>
  <si>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</si>
  <si>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</si>
  <si>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</si>
  <si>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</si>
  <si>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</si>
  <si>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</si>
  <si>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</si>
  <si>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</si>
  <si>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</si>
  <si>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</si>
  <si>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</si>
  <si>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</si>
  <si>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</si>
  <si>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</si>
  <si>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</si>
  <si>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</si>
  <si>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</si>
  <si>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</si>
  <si>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</si>
  <si>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</si>
  <si>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</si>
  <si>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</si>
  <si>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</si>
  <si>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</si>
  <si>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</si>
  <si>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</si>
  <si>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</si>
  <si>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</si>
  <si>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</si>
  <si>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</si>
  <si>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</si>
  <si>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</si>
  <si>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</si>
  <si>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</si>
  <si>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</si>
  <si>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</si>
  <si>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</si>
  <si>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</si>
  <si>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</si>
  <si>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</si>
  <si>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</si>
  <si>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</si>
  <si>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</si>
  <si>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</si>
  <si>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</si>
  <si>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</si>
  <si>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</si>
  <si>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</si>
  <si>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</si>
  <si>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</si>
  <si>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</si>
  <si>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</si>
  <si>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</si>
  <si>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</si>
  <si>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</si>
  <si>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</si>
  <si>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</si>
  <si>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</si>
  <si>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</si>
  <si>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</si>
  <si>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</si>
  <si>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</si>
  <si>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</si>
  <si>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</si>
  <si>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</si>
  <si>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</si>
  <si>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</si>
  <si>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</si>
  <si>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</si>
  <si>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</si>
  <si>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</si>
  <si>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</si>
  <si>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</si>
  <si>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</si>
  <si>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</si>
  <si>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</si>
  <si>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</si>
  <si>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</si>
  <si>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</si>
  <si>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</si>
  <si>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</si>
  <si>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</si>
  <si>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</si>
  <si>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</si>
  <si>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</si>
  <si>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</si>
  <si>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</si>
  <si>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</si>
  <si>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</si>
  <si>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</si>
  <si>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</si>
  <si>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</si>
  <si>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</si>
  <si>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</si>
  <si>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</si>
  <si>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</si>
  <si>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</si>
  <si>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</si>
  <si>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</si>
  <si>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</si>
  <si>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</si>
  <si>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</si>
  <si>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</si>
  <si>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</si>
  <si>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</si>
  <si>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</si>
  <si>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</si>
  <si>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</si>
  <si>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</si>
  <si>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</si>
  <si>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</si>
  <si>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</si>
  <si>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</si>
  <si>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</si>
  <si>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</si>
  <si>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</si>
  <si>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</si>
  <si>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</si>
  <si>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</si>
  <si>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</si>
  <si>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</si>
  <si>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</si>
  <si>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</si>
  <si>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</si>
  <si>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</si>
  <si>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</si>
  <si>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</si>
  <si>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</si>
  <si>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</si>
  <si>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</si>
  <si>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</si>
  <si>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</si>
  <si>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</si>
  <si>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</si>
  <si>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</si>
  <si>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</si>
  <si>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</si>
  <si>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</si>
  <si>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</si>
  <si>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</si>
  <si>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</si>
  <si>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</si>
  <si>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</si>
  <si>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</si>
  <si>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</si>
  <si>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</si>
  <si>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</si>
  <si>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</si>
  <si>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</si>
  <si>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</si>
  <si>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</si>
  <si>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</si>
  <si>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</si>
  <si>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</si>
  <si>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</si>
  <si>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</si>
  <si>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</si>
  <si>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</si>
  <si>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</si>
  <si>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</si>
  <si>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</si>
  <si>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</si>
  <si>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</si>
  <si>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</si>
  <si>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</si>
  <si>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</si>
  <si>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</si>
  <si>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</si>
  <si>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</si>
  <si>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</si>
  <si>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</si>
  <si>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</si>
  <si>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</si>
  <si>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</si>
  <si>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</si>
  <si>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</si>
  <si>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</si>
  <si>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</si>
  <si>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</si>
  <si>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</si>
  <si>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</si>
  <si>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</si>
  <si>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</si>
  <si>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</si>
  <si>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</si>
  <si>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</si>
  <si>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</si>
  <si>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</si>
  <si>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</si>
  <si>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</si>
  <si>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</si>
  <si>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</si>
  <si>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</si>
  <si>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</si>
  <si>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</si>
  <si>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</si>
  <si>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</si>
  <si>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</si>
  <si>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</si>
  <si>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</si>
  <si>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</si>
  <si>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</si>
  <si>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</si>
  <si>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</si>
  <si>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</si>
  <si>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</si>
  <si>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</si>
  <si>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</si>
  <si>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</si>
  <si>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</si>
  <si>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</si>
  <si>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</si>
  <si>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</si>
  <si>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</si>
  <si>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</si>
  <si>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</si>
  <si>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</si>
  <si>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</si>
  <si>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</si>
  <si>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</si>
  <si>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</si>
  <si>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</si>
  <si>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</si>
  <si>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</si>
  <si>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</si>
  <si>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</si>
  <si>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</si>
  <si>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</si>
  <si>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</si>
  <si>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</si>
  <si>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</si>
  <si>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</si>
  <si>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</si>
  <si>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</si>
  <si>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</si>
  <si>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</si>
  <si>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</si>
  <si>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</si>
  <si>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</si>
  <si>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</si>
  <si>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</si>
  <si>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</si>
  <si>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</si>
  <si>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</si>
  <si>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</si>
  <si>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</si>
  <si>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</si>
  <si>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</si>
  <si>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</si>
  <si>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</si>
  <si>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</si>
  <si>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</si>
  <si>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</si>
  <si>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</si>
  <si>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</si>
  <si>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</si>
  <si>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</si>
  <si>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</si>
  <si>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</si>
  <si>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</si>
  <si>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</si>
  <si>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</si>
  <si>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</si>
  <si>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</si>
  <si>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</si>
  <si>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</si>
  <si>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</si>
  <si>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</si>
  <si>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</si>
  <si>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</si>
  <si>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</si>
  <si>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</si>
  <si>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</si>
  <si>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</si>
  <si>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</si>
  <si>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</si>
  <si>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</si>
  <si>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</si>
  <si>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</si>
  <si>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</si>
  <si>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</si>
  <si>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</si>
  <si>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</si>
  <si>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</si>
  <si>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</si>
  <si>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</si>
  <si>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</si>
  <si>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</si>
  <si>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</si>
  <si>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</si>
  <si>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</si>
  <si>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</si>
  <si>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</si>
  <si>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</si>
  <si>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</si>
  <si>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</si>
  <si>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</si>
  <si>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</si>
  <si>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</si>
  <si>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</si>
  <si>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</si>
  <si>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</si>
  <si>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</si>
  <si>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</si>
  <si>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</si>
  <si>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</si>
  <si>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</si>
  <si>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</si>
  <si>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</si>
  <si>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</si>
  <si>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</si>
  <si>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</si>
  <si>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</si>
  <si>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</si>
  <si>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</si>
  <si>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</si>
  <si>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</si>
  <si>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</si>
  <si>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</si>
  <si>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</si>
  <si>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</si>
  <si>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</si>
  <si>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</si>
  <si>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</si>
  <si>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</si>
  <si>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</si>
  <si>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</si>
  <si>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</si>
  <si>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</si>
  <si>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</si>
  <si>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</si>
  <si>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</si>
  <si>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</si>
  <si>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</si>
  <si>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</si>
  <si>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</si>
  <si>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</si>
  <si>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</si>
  <si>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</si>
  <si>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</si>
  <si>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</si>
  <si>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</si>
  <si>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</si>
  <si>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</si>
  <si>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</si>
  <si>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</si>
  <si>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</si>
  <si>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</si>
  <si>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</si>
  <si>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</si>
  <si>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</si>
  <si>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</si>
  <si>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</si>
  <si>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</si>
  <si>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</si>
  <si>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</si>
  <si>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</si>
  <si>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</si>
  <si>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</si>
  <si>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</si>
  <si>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</si>
  <si>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</si>
  <si>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</si>
  <si>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</si>
  <si>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</si>
  <si>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</si>
  <si>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</si>
  <si>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</si>
  <si>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</si>
  <si>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</si>
  <si>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</si>
  <si>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</si>
  <si>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</si>
  <si>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</si>
  <si>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</si>
  <si>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</si>
  <si>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</si>
  <si>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</si>
  <si>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</si>
  <si>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</si>
  <si>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</si>
  <si>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</si>
  <si>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</si>
  <si>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</si>
  <si>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</si>
  <si>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</si>
  <si>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</si>
  <si>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</si>
  <si>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</si>
  <si>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</si>
  <si>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</si>
  <si>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</si>
  <si>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</si>
  <si>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</si>
  <si>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</si>
  <si>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</si>
  <si>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</si>
  <si>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</si>
  <si>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</si>
  <si>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</si>
  <si>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</si>
  <si>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</si>
  <si>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</si>
  <si>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</si>
  <si>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</si>
  <si>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</si>
  <si>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</si>
  <si>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</si>
  <si>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</si>
  <si>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</si>
  <si>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</si>
  <si>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</si>
  <si>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</si>
  <si>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</si>
  <si>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</si>
  <si>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</si>
  <si>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</si>
  <si>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</si>
  <si>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</si>
  <si>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</si>
  <si>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</si>
  <si>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</si>
  <si>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</si>
  <si>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</si>
  <si>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</si>
  <si>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</si>
  <si>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</si>
  <si>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</si>
  <si>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</si>
  <si>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</si>
  <si>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</si>
  <si>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</si>
  <si>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</si>
  <si>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</si>
  <si>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</si>
  <si>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</si>
  <si>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</si>
  <si>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</si>
  <si>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</si>
  <si>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</si>
  <si>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</si>
  <si>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</si>
  <si>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</si>
  <si>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</si>
  <si>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</si>
  <si>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</si>
  <si>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</si>
  <si>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</si>
  <si>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</si>
  <si>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</si>
  <si>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</si>
  <si>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</si>
  <si>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</si>
  <si>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</si>
  <si>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</si>
  <si>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</si>
  <si>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</si>
  <si>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</si>
  <si>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</si>
  <si>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</si>
  <si>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</si>
  <si>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</si>
  <si>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</si>
  <si>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</si>
  <si>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</si>
  <si>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</si>
  <si>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</si>
  <si>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</si>
  <si>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</si>
  <si>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</si>
  <si>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</si>
  <si>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</si>
  <si>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</si>
  <si>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</si>
  <si>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</si>
  <si>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</si>
  <si>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</si>
  <si>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</si>
  <si>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</si>
  <si>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</si>
  <si>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</si>
  <si>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</si>
  <si>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</si>
  <si>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</si>
  <si>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</si>
  <si>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</si>
  <si>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</si>
  <si>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</si>
  <si>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</si>
  <si>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</si>
  <si>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</si>
  <si>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</si>
  <si>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</si>
  <si>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</si>
  <si>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</si>
  <si>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</si>
  <si>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</si>
  <si>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</si>
  <si>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</si>
  <si>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</si>
  <si>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</si>
  <si>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</si>
  <si>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</si>
  <si>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</si>
  <si>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</si>
  <si>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</si>
  <si>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</si>
  <si>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</si>
  <si>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</si>
  <si>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</si>
  <si>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</si>
  <si>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</si>
  <si>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</si>
  <si>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</si>
  <si>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</si>
  <si>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</si>
  <si>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</si>
  <si>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</si>
  <si>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</si>
  <si>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</si>
  <si>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</si>
  <si>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</si>
  <si>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</si>
  <si>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</si>
  <si>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</si>
  <si>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</si>
  <si>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</si>
  <si>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</si>
  <si>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</si>
  <si>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</si>
  <si>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</si>
  <si>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</si>
  <si>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</si>
  <si>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</si>
  <si>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</si>
  <si>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</si>
  <si>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</si>
  <si>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</si>
  <si>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</si>
  <si>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</si>
  <si>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</si>
  <si>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</si>
  <si>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</si>
  <si>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</si>
  <si>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</si>
  <si>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</si>
  <si>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</si>
  <si>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</si>
  <si>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</si>
  <si>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</si>
  <si>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</si>
  <si>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</si>
  <si>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</si>
  <si>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</si>
  <si>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</si>
  <si>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</si>
  <si>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</si>
  <si>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</si>
  <si>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</si>
  <si>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</si>
  <si>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</si>
  <si>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</si>
  <si>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</si>
  <si>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</si>
  <si>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</si>
  <si>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</si>
  <si>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</si>
  <si>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</si>
  <si>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</si>
  <si>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</si>
  <si>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</si>
  <si>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</si>
  <si>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</si>
  <si>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</si>
  <si>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</si>
  <si>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</si>
  <si>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</si>
  <si>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</si>
  <si>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</si>
  <si>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</si>
  <si>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</si>
  <si>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</si>
  <si>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</si>
  <si>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</si>
  <si>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</si>
  <si>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</si>
  <si>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</si>
  <si>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</si>
  <si>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</si>
  <si>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</si>
  <si>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</si>
  <si>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</si>
  <si>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</si>
  <si>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</si>
  <si>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</si>
  <si>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</si>
  <si>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</si>
  <si>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</si>
  <si>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</si>
  <si>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</si>
  <si>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</si>
  <si>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</si>
  <si>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</si>
  <si>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</si>
  <si>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</si>
  <si>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</si>
  <si>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</si>
  <si>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</si>
  <si>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</si>
  <si>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</si>
  <si>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</si>
  <si>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</si>
  <si>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</si>
  <si>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</si>
  <si>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</si>
  <si>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</si>
  <si>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</si>
  <si>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</si>
  <si>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</si>
  <si>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</si>
  <si>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</si>
  <si>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</si>
  <si>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</si>
  <si>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</si>
  <si>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</si>
  <si>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</si>
  <si>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</si>
  <si>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</si>
  <si>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</si>
  <si>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</si>
  <si>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</si>
  <si>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</si>
  <si>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</si>
  <si>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</si>
  <si>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</si>
  <si>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</si>
  <si>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</si>
  <si>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</si>
  <si>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</si>
  <si>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</si>
  <si>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</si>
  <si>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</si>
  <si>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</si>
  <si>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</si>
  <si>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</si>
  <si>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</si>
  <si>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</si>
  <si>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</si>
  <si>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</si>
  <si>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</si>
  <si>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</si>
  <si>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</si>
  <si>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</si>
  <si>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</si>
  <si>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</si>
  <si>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</si>
  <si>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</si>
  <si>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</si>
  <si>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</si>
  <si>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</si>
  <si>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</si>
  <si>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</si>
  <si>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</si>
  <si>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</si>
  <si>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</si>
  <si>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</si>
  <si>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</si>
  <si>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</si>
  <si>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</si>
  <si>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</si>
  <si>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</si>
  <si>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</si>
  <si>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</si>
  <si>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</si>
  <si>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</si>
  <si>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</si>
  <si>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</si>
  <si>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</si>
  <si>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</si>
  <si>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</si>
  <si>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</si>
  <si>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</si>
  <si>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</si>
  <si>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</si>
  <si>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</si>
  <si>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</si>
  <si>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</si>
  <si>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</si>
  <si>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</si>
  <si>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</si>
  <si>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</si>
  <si>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</si>
  <si>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</si>
  <si>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</si>
  <si>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</si>
  <si>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</si>
  <si>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</si>
  <si>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</si>
  <si>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</si>
  <si>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</si>
  <si>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</si>
  <si>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</si>
  <si>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</si>
  <si>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</si>
  <si>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</si>
  <si>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</si>
  <si>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</si>
  <si>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</si>
  <si>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</si>
  <si>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</si>
  <si>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</si>
  <si>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</si>
  <si>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</si>
  <si>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</si>
  <si>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</si>
  <si>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</si>
  <si>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</si>
  <si>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</si>
  <si>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</si>
  <si>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</si>
  <si>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</si>
  <si>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</si>
  <si>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</si>
  <si>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</si>
  <si>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</si>
  <si>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</si>
  <si>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</si>
  <si>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</si>
  <si>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</si>
  <si>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</si>
  <si>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</si>
  <si>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</si>
  <si>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</si>
  <si>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</si>
  <si>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</si>
  <si>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</si>
  <si>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</si>
  <si>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</si>
  <si>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</si>
  <si>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</si>
  <si>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</si>
  <si>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</si>
  <si>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</si>
  <si>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</si>
  <si>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</si>
  <si>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</si>
  <si>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</si>
  <si>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</si>
  <si>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</si>
  <si>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</si>
  <si>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</si>
  <si>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</si>
  <si>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</si>
  <si>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</si>
  <si>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</si>
  <si>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</si>
  <si>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</si>
  <si>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</si>
  <si>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</si>
  <si>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</si>
  <si>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</si>
  <si>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</si>
  <si>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</si>
  <si>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</si>
  <si>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</si>
  <si>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</si>
  <si>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</si>
  <si>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</si>
  <si>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</si>
  <si>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</si>
  <si>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</si>
  <si>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</si>
  <si>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</si>
  <si>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</si>
  <si>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</si>
  <si>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</si>
  <si>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</si>
  <si>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</si>
  <si>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</si>
  <si>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</si>
  <si>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</si>
  <si>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</si>
  <si>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</si>
  <si>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</si>
  <si>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</si>
  <si>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</si>
  <si>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</si>
  <si>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</si>
  <si>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</si>
  <si>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</si>
  <si>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</si>
  <si>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</si>
  <si>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</si>
  <si>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</si>
  <si>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</si>
  <si>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</si>
  <si>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</si>
  <si>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</si>
  <si>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</si>
  <si>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</si>
  <si>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</si>
  <si>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</si>
  <si>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</si>
  <si>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</si>
  <si>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</si>
  <si>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</si>
  <si>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</si>
  <si>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</si>
  <si>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</si>
  <si>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</si>
  <si>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</si>
  <si>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</si>
  <si>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</si>
  <si>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</si>
  <si>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</si>
  <si>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</si>
  <si>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</si>
  <si>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</si>
  <si>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</si>
  <si>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</si>
  <si>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</si>
  <si>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</si>
  <si>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</si>
  <si>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</si>
  <si>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</si>
  <si>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</si>
  <si>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</si>
  <si>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</si>
  <si>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</si>
  <si>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</si>
  <si>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</si>
  <si>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</si>
  <si>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</si>
  <si>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</si>
  <si>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</si>
  <si>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</si>
  <si>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</si>
  <si>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</si>
  <si>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</si>
  <si>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</si>
  <si>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</si>
  <si>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</si>
  <si>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</si>
  <si>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</si>
  <si>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</si>
  <si>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</si>
  <si>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</si>
  <si>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</si>
  <si>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</si>
  <si>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</si>
  <si>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</si>
  <si>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</si>
  <si>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</si>
  <si>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</si>
  <si>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</si>
  <si>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</si>
  <si>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</si>
  <si>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</si>
  <si>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</si>
  <si>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</si>
  <si>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</si>
  <si>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</si>
  <si>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</si>
  <si>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</si>
  <si>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</si>
  <si>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</si>
  <si>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</si>
  <si>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</si>
  <si>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</si>
  <si>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</si>
  <si>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</si>
  <si>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</si>
  <si>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</si>
  <si>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</si>
  <si>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</si>
  <si>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</si>
  <si>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</si>
  <si>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</si>
  <si>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</si>
  <si>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</si>
  <si>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</si>
  <si>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</si>
  <si>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</si>
  <si>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</si>
  <si>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</si>
  <si>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</si>
  <si>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</si>
  <si>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</si>
  <si>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</si>
  <si>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</si>
  <si>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</si>
  <si>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</si>
  <si>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</si>
  <si>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</si>
  <si>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</si>
  <si>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</si>
  <si>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</si>
  <si>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</si>
  <si>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</si>
  <si>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</si>
  <si>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</si>
  <si>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</si>
  <si>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</si>
  <si>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</si>
  <si>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</si>
  <si>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</si>
  <si>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</si>
  <si>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</si>
  <si>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</si>
  <si>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</si>
  <si>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</si>
  <si>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</si>
  <si>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</si>
  <si>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</si>
  <si>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</si>
  <si>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</si>
  <si>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</si>
  <si>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</si>
  <si>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</si>
  <si>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</si>
  <si>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</si>
  <si>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</si>
  <si>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</si>
  <si>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</si>
  <si>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</si>
  <si>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</si>
  <si>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</si>
  <si>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</si>
  <si>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</si>
  <si>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</si>
  <si>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</si>
  <si>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</si>
  <si>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</si>
  <si>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</si>
  <si>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</si>
  <si>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</si>
  <si>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</si>
  <si>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</si>
  <si>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</si>
  <si>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</si>
  <si>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</si>
  <si>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</si>
  <si>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</si>
  <si>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</si>
  <si>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</si>
  <si>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</si>
  <si>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</si>
  <si>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</si>
  <si>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</si>
  <si>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</si>
  <si>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</si>
  <si>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</si>
  <si>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</si>
  <si>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</si>
  <si>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</si>
  <si>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</si>
  <si>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</si>
  <si>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</si>
  <si>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</si>
  <si>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</si>
  <si>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</si>
  <si>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</si>
  <si>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</si>
  <si>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</si>
  <si>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</si>
  <si>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</si>
  <si>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</si>
  <si>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</si>
  <si>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</si>
  <si>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</si>
  <si>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</si>
  <si>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</si>
  <si>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</si>
  <si>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</si>
  <si>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</si>
  <si>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</si>
  <si>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</si>
  <si>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</si>
  <si>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</si>
  <si>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</si>
  <si>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</si>
  <si>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</si>
  <si>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</si>
  <si>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</si>
  <si>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</si>
  <si>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</si>
  <si>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</si>
  <si>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</si>
  <si>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</si>
  <si>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</si>
  <si>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</si>
  <si>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</si>
  <si>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</si>
  <si>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</si>
  <si>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</si>
  <si>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</si>
  <si>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</si>
  <si>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</si>
  <si>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</si>
  <si>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</si>
  <si>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</si>
  <si>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</si>
  <si>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</si>
  <si>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</si>
  <si>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</si>
  <si>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</si>
  <si>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</si>
  <si>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</si>
  <si>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</si>
  <si>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</si>
  <si>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</si>
  <si>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</si>
  <si>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</si>
  <si>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</si>
  <si>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</si>
  <si>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</si>
  <si>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</si>
  <si>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</si>
  <si>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</si>
  <si>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</si>
  <si>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</si>
  <si>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</si>
  <si>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</si>
  <si>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</si>
  <si>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</si>
  <si>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</si>
  <si>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</si>
  <si>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</si>
  <si>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</si>
  <si>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</si>
  <si>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</si>
  <si>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</si>
  <si>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</si>
  <si>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</si>
  <si>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</si>
  <si>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</si>
  <si>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</si>
  <si>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</si>
  <si>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</si>
  <si>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</si>
  <si>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</si>
  <si>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</si>
  <si>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</si>
  <si>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</si>
  <si>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</si>
  <si>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</si>
  <si>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</si>
  <si>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</si>
  <si>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</si>
  <si>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</si>
  <si>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</si>
  <si>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</si>
  <si>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</si>
  <si>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</si>
  <si>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</si>
  <si>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</si>
  <si>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</si>
  <si>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</si>
  <si>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</si>
  <si>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</si>
  <si>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</si>
  <si>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</si>
  <si>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</si>
  <si>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</si>
  <si>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</si>
  <si>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</si>
  <si>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</si>
  <si>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</si>
  <si>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</si>
  <si>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</si>
  <si>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</si>
  <si>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</si>
  <si>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</si>
  <si>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</si>
  <si>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</si>
  <si>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</si>
  <si>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</si>
  <si>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</si>
  <si>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</si>
  <si>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</si>
  <si>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</si>
  <si>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</si>
  <si>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</si>
  <si>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</si>
  <si>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</si>
  <si>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</si>
  <si>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</si>
  <si>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</si>
  <si>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</si>
  <si>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</si>
  <si>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</si>
  <si>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</si>
  <si>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</si>
  <si>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</si>
  <si>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</si>
  <si>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</si>
  <si>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</si>
  <si>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</si>
  <si>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</si>
  <si>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</si>
  <si>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</si>
  <si>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</si>
  <si>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</si>
  <si>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</si>
  <si>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</si>
  <si>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</si>
  <si>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</si>
  <si>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</si>
  <si>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</si>
  <si>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</si>
  <si>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</si>
  <si>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</si>
  <si>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</si>
  <si>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</si>
  <si>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</si>
  <si>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</si>
  <si>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</si>
  <si>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</si>
  <si>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</si>
  <si>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</si>
  <si>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</si>
  <si>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</si>
  <si>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</si>
  <si>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</si>
  <si>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</si>
  <si>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</si>
  <si>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</si>
  <si>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</si>
  <si>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</si>
  <si>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</si>
  <si>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</si>
  <si>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</si>
  <si>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</si>
  <si>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</si>
  <si>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</si>
  <si>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</si>
  <si>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</si>
  <si>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</si>
  <si>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</si>
  <si>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</si>
  <si>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</si>
  <si>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</si>
  <si>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</si>
  <si>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</si>
  <si>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</si>
  <si>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</si>
  <si>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</si>
  <si>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</si>
  <si>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</si>
  <si>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</si>
  <si>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</si>
  <si>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</si>
  <si>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</si>
  <si>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</si>
  <si>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</si>
  <si>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</si>
  <si>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</si>
  <si>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</si>
  <si>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</si>
  <si>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</si>
  <si>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</si>
  <si>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</si>
  <si>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</si>
  <si>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</si>
  <si>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</si>
  <si>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</si>
  <si>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</si>
  <si>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</si>
  <si>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</si>
  <si>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</si>
  <si>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</si>
  <si>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</si>
  <si>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</si>
  <si>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</si>
  <si>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</si>
  <si>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</si>
  <si>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</si>
  <si>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</si>
  <si>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</si>
  <si>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</si>
  <si>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</si>
  <si>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</si>
  <si>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</si>
  <si>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</si>
  <si>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</si>
  <si>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</si>
  <si>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</si>
  <si>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</si>
  <si>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</si>
  <si>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</si>
  <si>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</si>
  <si>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</si>
  <si>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</si>
  <si>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</si>
  <si>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</si>
  <si>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</si>
  <si>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</si>
  <si>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</si>
  <si>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</si>
  <si>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</si>
  <si>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</si>
  <si>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</si>
  <si>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</si>
  <si>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</si>
  <si>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</si>
  <si>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</si>
  <si>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</si>
  <si>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</si>
  <si>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</si>
  <si>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</si>
  <si>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</si>
  <si>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</si>
  <si>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</si>
  <si>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</si>
  <si>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</si>
  <si>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</si>
  <si>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</si>
  <si>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</si>
  <si>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</si>
  <si>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</si>
  <si>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</si>
  <si>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</si>
  <si>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</si>
  <si>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</si>
  <si>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</si>
  <si>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</si>
  <si>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</si>
  <si>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</si>
  <si>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</si>
  <si>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</si>
  <si>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</si>
  <si>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</si>
  <si>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</si>
  <si>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</si>
  <si>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</si>
  <si>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</si>
  <si>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</si>
  <si>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</si>
  <si>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</si>
  <si>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</si>
  <si>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</si>
  <si>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</si>
  <si>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</si>
  <si>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</si>
  <si>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</si>
  <si>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</si>
  <si>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</si>
  <si>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</si>
  <si>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</si>
  <si>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</si>
  <si>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</si>
  <si>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</si>
  <si>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</si>
  <si>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</si>
  <si>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</si>
  <si>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</si>
  <si>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</si>
  <si>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</si>
  <si>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</si>
  <si>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</si>
  <si>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</si>
  <si>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</si>
  <si>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</si>
  <si>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</si>
  <si>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</si>
  <si>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</si>
  <si>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</si>
  <si>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</si>
  <si>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</si>
  <si>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</si>
  <si>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</si>
  <si>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</si>
  <si>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</si>
  <si>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</si>
  <si>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</si>
  <si>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</si>
  <si>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</si>
  <si>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</si>
  <si>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</si>
  <si>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</si>
  <si>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</si>
  <si>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</si>
  <si>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</si>
  <si>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</si>
  <si>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</si>
  <si>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</si>
  <si>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</si>
  <si>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</si>
  <si>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</si>
  <si>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</si>
  <si>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</si>
  <si>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</si>
  <si>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</si>
  <si>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</si>
  <si>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</si>
  <si>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</si>
  <si>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</si>
  <si>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</si>
  <si>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</si>
  <si>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</si>
  <si>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</si>
  <si>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</si>
  <si>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</si>
  <si>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</si>
  <si>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</si>
  <si>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</si>
  <si>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</si>
  <si>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</si>
  <si>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</si>
  <si>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</si>
  <si>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</si>
  <si>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</si>
  <si>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</si>
  <si>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</si>
  <si>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</si>
  <si>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</si>
  <si>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</si>
  <si>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</si>
  <si>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</si>
  <si>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</si>
  <si>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</si>
  <si>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</si>
  <si>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</si>
  <si>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</si>
  <si>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</si>
  <si>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</si>
  <si>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</si>
  <si>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</si>
  <si>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</si>
  <si>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</si>
  <si>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</si>
  <si>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</si>
  <si>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</si>
  <si>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</si>
  <si>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</si>
  <si>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</si>
  <si>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</si>
  <si>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</si>
  <si>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</si>
  <si>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</si>
  <si>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</si>
  <si>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</si>
  <si>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</si>
  <si>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</si>
  <si>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</si>
  <si>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</si>
  <si>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</si>
  <si>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</si>
  <si>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</si>
  <si>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</si>
  <si>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</si>
  <si>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</si>
  <si>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</si>
  <si>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</si>
  <si>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</si>
  <si>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</si>
  <si>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</si>
  <si>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</si>
  <si>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</si>
  <si>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</si>
  <si>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</si>
  <si>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</si>
  <si>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</si>
  <si>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</si>
  <si>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</si>
  <si>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</si>
  <si>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</si>
  <si>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</si>
  <si>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</si>
  <si>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</si>
  <si>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</si>
  <si>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</si>
  <si>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</si>
  <si>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</si>
  <si>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</si>
  <si>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</si>
  <si>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</si>
  <si>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</si>
  <si>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</si>
  <si>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</si>
  <si>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</si>
  <si>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</si>
  <si>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</si>
  <si>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</si>
  <si>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</si>
  <si>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</si>
  <si>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</si>
  <si>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</si>
  <si>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</si>
  <si>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</si>
  <si>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</si>
  <si>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</si>
  <si>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</si>
  <si>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</si>
  <si>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</si>
  <si>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</si>
  <si>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</si>
  <si>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</si>
  <si>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</si>
  <si>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</si>
  <si>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</si>
  <si>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</si>
  <si>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</si>
  <si>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</si>
  <si>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</si>
  <si>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</si>
  <si>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</si>
  <si>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</si>
  <si>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</si>
  <si>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</si>
  <si>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</si>
  <si>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</si>
  <si>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</si>
  <si>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</si>
  <si>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</si>
  <si>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</si>
  <si>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</si>
  <si>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</si>
  <si>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</si>
  <si>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</si>
  <si>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</si>
  <si>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</si>
  <si>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</si>
  <si>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</si>
  <si>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</si>
  <si>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</si>
  <si>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</si>
  <si>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</si>
  <si>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</si>
  <si>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</si>
  <si>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</si>
  <si>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</si>
  <si>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</si>
  <si>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</si>
  <si>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</si>
  <si>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</si>
  <si>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</si>
  <si>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</si>
  <si>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</si>
  <si>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</si>
  <si>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</si>
  <si>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</si>
  <si>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</si>
  <si>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</si>
  <si>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</si>
  <si>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</si>
  <si>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</si>
  <si>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</si>
  <si>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</si>
  <si>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</si>
  <si>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</si>
  <si>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</si>
  <si>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</si>
  <si>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</si>
  <si>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</si>
  <si>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</si>
  <si>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</si>
  <si>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</si>
  <si>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</si>
  <si>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</si>
  <si>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</si>
  <si>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</si>
  <si>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</si>
  <si>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</si>
  <si>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</si>
  <si>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</si>
  <si>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</si>
  <si>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</si>
  <si>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</si>
  <si>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</si>
  <si>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</si>
  <si>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</si>
  <si>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</si>
  <si>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</si>
  <si>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</si>
  <si>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</si>
  <si>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</si>
  <si>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</si>
  <si>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</si>
  <si>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</si>
  <si>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</si>
  <si>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</si>
  <si>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</si>
  <si>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</si>
  <si>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</si>
  <si>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</si>
  <si>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</si>
  <si>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</si>
  <si>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</si>
  <si>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</si>
  <si>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</si>
  <si>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</si>
  <si>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</si>
  <si>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</si>
  <si>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</si>
  <si>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</si>
  <si>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</si>
  <si>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</si>
  <si>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</si>
  <si>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</si>
  <si>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</si>
  <si>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</si>
  <si>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</si>
  <si>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</si>
  <si>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</si>
  <si>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</si>
  <si>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</si>
  <si>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</si>
  <si>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</si>
  <si>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</si>
  <si>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</si>
  <si>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</si>
  <si>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</si>
  <si>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</si>
  <si>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</si>
  <si>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</si>
  <si>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</si>
  <si>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</si>
  <si>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</si>
  <si>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</si>
  <si>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</si>
  <si>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</si>
  <si>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</si>
  <si>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</si>
  <si>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</si>
  <si>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</si>
  <si>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</si>
  <si>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</si>
  <si>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</si>
  <si>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</si>
  <si>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</si>
  <si>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</si>
  <si>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</si>
  <si>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</si>
  <si>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</si>
  <si>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</si>
  <si>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</si>
  <si>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</si>
  <si>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</si>
  <si>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</si>
  <si>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</si>
  <si>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</si>
  <si>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</si>
  <si>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</si>
  <si>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</si>
  <si>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</si>
  <si>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</si>
  <si>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</si>
  <si>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</si>
  <si>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</si>
  <si>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</si>
  <si>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</si>
  <si>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</si>
  <si>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</si>
  <si>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</si>
  <si>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</si>
  <si>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</si>
  <si>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</si>
  <si>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</si>
  <si>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</si>
  <si>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</si>
  <si>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</si>
  <si>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</si>
  <si>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</si>
  <si>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</si>
  <si>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</si>
  <si>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</si>
  <si>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</si>
  <si>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</si>
  <si>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</si>
  <si>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</si>
  <si>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</si>
  <si>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</si>
  <si>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</si>
  <si>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</si>
  <si>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</si>
  <si>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</si>
  <si>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</si>
  <si>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</si>
  <si>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</si>
  <si>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</si>
  <si>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</si>
  <si>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</si>
  <si>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</si>
  <si>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</si>
  <si>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</si>
  <si>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</si>
  <si>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</si>
  <si>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</si>
  <si>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</si>
  <si>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</si>
  <si>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</si>
  <si>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</si>
  <si>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</si>
  <si>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</si>
  <si>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</si>
  <si>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</si>
  <si>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</si>
  <si>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</si>
  <si>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</si>
  <si>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</si>
  <si>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</si>
  <si>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</si>
  <si>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</si>
  <si>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</si>
  <si>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</si>
  <si>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</si>
  <si>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</si>
  <si>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</si>
  <si>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</si>
  <si>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</si>
  <si>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</si>
  <si>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</si>
  <si>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</si>
  <si>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</si>
  <si>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</si>
  <si>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</si>
  <si>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</si>
  <si>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</si>
  <si>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</si>
  <si>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</si>
  <si>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</si>
  <si>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</si>
  <si>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</si>
  <si>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</si>
  <si>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</si>
  <si>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</si>
  <si>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</si>
  <si>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</si>
  <si>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</si>
  <si>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</si>
  <si>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</si>
  <si>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</si>
  <si>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</si>
  <si>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</si>
  <si>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</si>
  <si>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</si>
  <si>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</si>
  <si>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</si>
  <si>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</si>
  <si>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</si>
  <si>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</si>
  <si>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</si>
  <si>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</si>
  <si>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</si>
  <si>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</si>
  <si>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</si>
  <si>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</si>
  <si>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</si>
  <si>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</si>
  <si>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</si>
  <si>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</si>
  <si>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</si>
  <si>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</si>
  <si>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</si>
  <si>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</si>
  <si>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</si>
  <si>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</si>
  <si>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</si>
  <si>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</si>
  <si>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</si>
  <si>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</si>
  <si>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</si>
  <si>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</si>
  <si>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</si>
  <si>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</si>
  <si>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</si>
  <si>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</si>
  <si>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</si>
  <si>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</si>
  <si>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</si>
  <si>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</si>
  <si>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</si>
  <si>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</si>
  <si>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</si>
  <si>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</si>
  <si>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</si>
  <si>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</si>
  <si>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</si>
  <si>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</si>
  <si>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</si>
  <si>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</si>
  <si>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</si>
  <si>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</si>
  <si>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</si>
  <si>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</si>
  <si>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</si>
  <si>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</si>
  <si>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</si>
  <si>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</si>
  <si>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</si>
  <si>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</si>
  <si>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</si>
  <si>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</si>
  <si>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</si>
  <si>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</si>
  <si>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</si>
  <si>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</si>
  <si>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</si>
  <si>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</si>
  <si>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</si>
  <si>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</si>
  <si>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</si>
  <si>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</si>
  <si>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</si>
  <si>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</si>
  <si>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</si>
  <si>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</si>
  <si>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</si>
  <si>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</si>
  <si>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</si>
  <si>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</si>
  <si>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</si>
  <si>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</si>
  <si>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</si>
  <si>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</si>
  <si>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</si>
  <si>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</si>
  <si>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</si>
  <si>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</si>
  <si>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</si>
  <si>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</si>
  <si>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</si>
  <si>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</si>
  <si>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</si>
  <si>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</si>
  <si>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</si>
  <si>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</si>
  <si>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</si>
  <si>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</si>
  <si>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</si>
  <si>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</si>
  <si>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</si>
  <si>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</si>
  <si>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</si>
  <si>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</si>
  <si>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</si>
  <si>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</si>
  <si>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</si>
  <si>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</si>
  <si>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</si>
  <si>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</si>
  <si>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</si>
  <si>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</si>
  <si>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</si>
  <si>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</si>
  <si>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</si>
  <si>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</si>
  <si>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</si>
  <si>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</si>
  <si>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</si>
  <si>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</si>
  <si>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</si>
  <si>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</si>
  <si>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</si>
  <si>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</si>
  <si>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</si>
  <si>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</si>
  <si>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</si>
  <si>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</si>
  <si>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</si>
  <si>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</si>
  <si>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</si>
  <si>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</si>
  <si>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</si>
  <si>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</si>
  <si>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</si>
  <si>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</si>
  <si>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</si>
  <si>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</si>
  <si>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</si>
  <si>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</si>
  <si>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</si>
  <si>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</si>
  <si>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</si>
  <si>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</si>
  <si>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</si>
  <si>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</si>
  <si>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</si>
  <si>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</si>
  <si>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</si>
  <si>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</si>
  <si>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</si>
  <si>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</si>
  <si>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</si>
  <si>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</si>
  <si>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</si>
  <si>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</si>
  <si>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</si>
  <si>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</si>
  <si>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</si>
  <si>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</si>
  <si>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</si>
  <si>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</si>
  <si>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</si>
  <si>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</si>
  <si>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</si>
  <si>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</si>
  <si>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</si>
  <si>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</si>
  <si>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</si>
  <si>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</si>
  <si>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</si>
  <si>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</si>
  <si>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</si>
  <si>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</si>
  <si>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</si>
  <si>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</si>
  <si>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</si>
  <si>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</si>
  <si>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</si>
  <si>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</si>
  <si>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</si>
  <si>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</si>
  <si>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</si>
  <si>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</si>
  <si>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</si>
  <si>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</si>
  <si>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</si>
  <si>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</si>
  <si>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</si>
  <si>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</si>
  <si>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</si>
  <si>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</si>
  <si>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</si>
  <si>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</si>
  <si>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</si>
  <si>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</si>
  <si>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</si>
  <si>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</si>
  <si>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</si>
  <si>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</si>
  <si>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</si>
  <si>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</si>
  <si>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</si>
  <si>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</si>
  <si>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</si>
  <si>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</si>
  <si>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</si>
  <si>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</si>
  <si>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</si>
  <si>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</si>
  <si>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</si>
  <si>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</si>
  <si>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</si>
  <si>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</si>
  <si>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</si>
  <si>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</si>
  <si>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</si>
  <si>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</si>
  <si>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</si>
  <si>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</si>
  <si>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</si>
  <si>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</si>
  <si>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</si>
  <si>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</si>
  <si>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</si>
  <si>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</si>
  <si>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</si>
  <si>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</si>
  <si>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</si>
  <si>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</si>
  <si>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</si>
  <si>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</si>
  <si>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</si>
  <si>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</si>
  <si>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</si>
  <si>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</si>
  <si>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</si>
  <si>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</si>
  <si>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</si>
  <si>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</si>
  <si>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</si>
  <si>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</si>
  <si>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</si>
  <si>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</si>
  <si>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</si>
  <si>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</si>
  <si>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</si>
  <si>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</si>
  <si>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</si>
  <si>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</si>
  <si>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</si>
  <si>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</si>
  <si>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</si>
  <si>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</si>
  <si>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</si>
  <si>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</si>
  <si>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</si>
  <si>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</si>
  <si>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</si>
  <si>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</si>
  <si>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</si>
  <si>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</si>
  <si>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</si>
  <si>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</si>
  <si>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</si>
  <si>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</si>
  <si>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</si>
  <si>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</si>
  <si>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</si>
  <si>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</si>
  <si>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</si>
  <si>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</si>
  <si>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</si>
  <si>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</si>
  <si>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</si>
  <si>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</si>
  <si>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</si>
  <si>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</si>
  <si>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</si>
  <si>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</si>
  <si>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</si>
  <si>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</si>
  <si>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</si>
  <si>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</si>
  <si>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</si>
  <si>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</si>
  <si>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</si>
  <si>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</si>
  <si>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</si>
  <si>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</si>
  <si>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</si>
  <si>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</si>
  <si>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</si>
  <si>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</si>
  <si>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</si>
  <si>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</si>
  <si>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</si>
  <si>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</si>
  <si>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</si>
  <si>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</si>
  <si>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</si>
  <si>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</si>
  <si>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</si>
  <si>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</si>
  <si>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</si>
  <si>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</si>
  <si>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</si>
  <si>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</si>
  <si>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</si>
  <si>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</si>
  <si>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</si>
  <si>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</si>
  <si>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</si>
  <si>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</si>
  <si>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</si>
  <si>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</si>
  <si>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</si>
  <si>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</si>
  <si>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</si>
  <si>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</si>
  <si>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</si>
  <si>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</si>
  <si>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</si>
  <si>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</si>
  <si>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</si>
  <si>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</si>
  <si>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</si>
  <si>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</si>
  <si>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</si>
  <si>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</si>
  <si>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</si>
  <si>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</si>
  <si>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</si>
  <si>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</si>
  <si>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</si>
  <si>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</si>
  <si>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</si>
  <si>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</si>
  <si>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</si>
  <si>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</si>
  <si>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</si>
  <si>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</si>
  <si>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</si>
  <si>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</si>
  <si>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</si>
  <si>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</si>
  <si>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</si>
  <si>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</si>
  <si>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</si>
  <si>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</si>
  <si>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</si>
  <si>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</si>
  <si>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</si>
  <si>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</si>
  <si>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</si>
  <si>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</si>
  <si>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</si>
  <si>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</si>
  <si>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</si>
  <si>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</si>
  <si>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</si>
  <si>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</si>
  <si>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</si>
  <si>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</si>
  <si>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</si>
  <si>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</si>
  <si>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</si>
  <si>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</si>
  <si>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</si>
  <si>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</si>
  <si>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</si>
  <si>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</si>
  <si>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</si>
  <si>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</si>
  <si>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</si>
  <si>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</si>
  <si>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</si>
  <si>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</si>
  <si>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</si>
  <si>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</si>
  <si>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</si>
  <si>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</si>
  <si>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</si>
  <si>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</si>
  <si>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</si>
  <si>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</si>
  <si>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</si>
  <si>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</si>
  <si>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</si>
  <si>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</si>
  <si>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</si>
  <si>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</si>
  <si>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</si>
  <si>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</si>
  <si>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</si>
  <si>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</si>
  <si>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</si>
  <si>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</si>
  <si>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</si>
  <si>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</si>
  <si>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</si>
  <si>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</si>
  <si>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</si>
  <si>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</si>
  <si>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</si>
  <si>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</si>
  <si>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</si>
  <si>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</si>
  <si>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</si>
  <si>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</si>
  <si>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</si>
  <si>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</si>
  <si>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</si>
  <si>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</si>
  <si>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</si>
  <si>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</si>
  <si>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</si>
  <si>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</si>
  <si>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</si>
  <si>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</si>
  <si>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</si>
  <si>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</si>
  <si>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</si>
  <si>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</si>
  <si>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</si>
  <si>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</si>
  <si>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</si>
  <si>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</si>
  <si>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</si>
  <si>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</si>
  <si>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</si>
  <si>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</si>
  <si>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</si>
  <si>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</si>
  <si>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</si>
  <si>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</si>
  <si>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</si>
  <si>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</si>
  <si>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</si>
  <si>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</si>
  <si>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</si>
  <si>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</si>
  <si>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</si>
  <si>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</si>
  <si>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</si>
  <si>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</si>
  <si>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</si>
  <si>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</si>
  <si>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</si>
  <si>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</si>
  <si>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</si>
  <si>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</si>
  <si>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</si>
  <si>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</si>
  <si>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</si>
  <si>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</si>
  <si>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</si>
  <si>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</si>
  <si>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</si>
  <si>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</si>
  <si>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</si>
  <si>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</si>
  <si>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</si>
  <si>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</si>
  <si>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</si>
  <si>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</si>
  <si>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</si>
  <si>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</si>
  <si>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</si>
  <si>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</si>
  <si>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</si>
  <si>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</si>
  <si>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</si>
  <si>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</si>
  <si>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</si>
  <si>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</si>
  <si>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</si>
  <si>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</si>
  <si>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</si>
  <si>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</si>
  <si>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</si>
  <si>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</si>
  <si>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</si>
  <si>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</si>
  <si>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</si>
  <si>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</si>
  <si>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</si>
  <si>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</si>
  <si>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</si>
  <si>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</si>
  <si>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</si>
  <si>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</si>
  <si>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</si>
  <si>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</si>
  <si>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</si>
  <si>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</si>
  <si>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</si>
  <si>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</si>
  <si>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</si>
  <si>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</si>
  <si>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</si>
  <si>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</si>
  <si>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</si>
  <si>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</si>
  <si>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</si>
  <si>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</si>
  <si>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</si>
  <si>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</si>
  <si>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</si>
  <si>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</si>
  <si>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</si>
  <si>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</si>
  <si>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</si>
  <si>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</si>
  <si>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</si>
  <si>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</si>
  <si>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</si>
  <si>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</si>
  <si>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</si>
  <si>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</si>
  <si>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</si>
  <si>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</si>
  <si>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</si>
  <si>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</si>
  <si>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</si>
  <si>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</si>
  <si>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</si>
  <si>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</si>
  <si>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</si>
  <si>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</si>
  <si>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</si>
  <si>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</si>
  <si>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</si>
  <si>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</si>
  <si>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</si>
  <si>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</si>
  <si>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</si>
  <si>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</si>
  <si>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</si>
  <si>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</si>
  <si>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</si>
  <si>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</si>
  <si>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</si>
  <si>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</si>
  <si>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</si>
  <si>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</si>
  <si>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</si>
  <si>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</si>
  <si>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</si>
  <si>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</si>
  <si>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</si>
  <si>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</si>
  <si>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</si>
  <si>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</si>
  <si>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</si>
  <si>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</si>
  <si>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</si>
  <si>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</si>
  <si>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</si>
  <si>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</si>
  <si>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</si>
  <si>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</si>
  <si>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</si>
  <si>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</si>
  <si>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</si>
  <si>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</si>
  <si>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</si>
  <si>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</si>
  <si>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</si>
  <si>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</si>
  <si>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</si>
  <si>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</si>
  <si>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</si>
  <si>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</si>
  <si>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</si>
  <si>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</si>
  <si>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</si>
  <si>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</si>
  <si>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</si>
  <si>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</si>
  <si>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</si>
  <si>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</si>
  <si>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</si>
  <si>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</si>
  <si>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</si>
  <si>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</si>
  <si>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</si>
  <si>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</si>
  <si>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</si>
  <si>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</si>
  <si>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</si>
  <si>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</si>
  <si>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</si>
  <si>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</si>
  <si>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</si>
  <si>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</si>
  <si>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</si>
  <si>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</si>
  <si>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</si>
  <si>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</si>
  <si>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</si>
  <si>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</si>
  <si>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</si>
  <si>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</si>
  <si>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</si>
  <si>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</si>
  <si>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</si>
  <si>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</si>
  <si>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</si>
  <si>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</si>
  <si>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</si>
  <si>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</si>
  <si>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</si>
  <si>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</si>
  <si>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</si>
  <si>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</si>
  <si>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</si>
  <si>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</si>
  <si>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</si>
  <si>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</si>
  <si>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</si>
  <si>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</si>
  <si>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</si>
  <si>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</si>
  <si>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</si>
  <si>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</si>
  <si>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</si>
  <si>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</si>
  <si>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</si>
  <si>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</si>
  <si>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</si>
  <si>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</si>
  <si>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</si>
  <si>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</si>
  <si>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</si>
  <si>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</si>
  <si>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</si>
  <si>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</si>
  <si>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</si>
  <si>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</si>
  <si>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</si>
  <si>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</si>
  <si>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</si>
  <si>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</si>
  <si>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</si>
  <si>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</si>
  <si>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</si>
  <si>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</si>
  <si>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</si>
  <si>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</si>
  <si>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</si>
  <si>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</si>
  <si>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</si>
  <si>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</si>
  <si>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</si>
  <si>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</si>
  <si>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</si>
  <si>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</si>
  <si>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</si>
  <si>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</si>
  <si>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</si>
  <si>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</si>
  <si>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</si>
  <si>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</si>
  <si>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</si>
  <si>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</si>
  <si>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</si>
  <si>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</si>
  <si>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</si>
  <si>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</si>
  <si>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</si>
  <si>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</si>
  <si>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</si>
  <si>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</si>
  <si>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</si>
  <si>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</si>
  <si>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</si>
  <si>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</si>
  <si>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</si>
  <si>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</si>
  <si>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</si>
  <si>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</si>
  <si>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</si>
  <si>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</si>
  <si>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</si>
  <si>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</si>
  <si>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</si>
  <si>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</si>
  <si>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</si>
  <si>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</si>
  <si>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</si>
  <si>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</si>
  <si>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</si>
  <si>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</si>
  <si>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</si>
  <si>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</si>
  <si>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</si>
  <si>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</si>
  <si>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</si>
  <si>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</si>
  <si>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</si>
  <si>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</si>
  <si>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</si>
  <si>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</si>
  <si>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</si>
  <si>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</si>
  <si>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</si>
  <si>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</si>
  <si>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</si>
  <si>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</si>
  <si>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</si>
  <si>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</si>
  <si>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</si>
  <si>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</si>
  <si>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</si>
  <si>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</si>
  <si>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</si>
  <si>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</si>
  <si>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</si>
  <si>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</si>
  <si>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</si>
  <si>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</si>
  <si>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</si>
  <si>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</si>
  <si>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</si>
  <si>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</si>
  <si>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</si>
  <si>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</si>
  <si>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</si>
  <si>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</si>
  <si>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</si>
  <si>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</si>
  <si>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</si>
  <si>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</si>
  <si>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</si>
  <si>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</si>
  <si>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</si>
  <si>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</si>
  <si>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</si>
  <si>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</si>
  <si>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</si>
  <si>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</si>
  <si>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</si>
  <si>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</si>
  <si>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</si>
  <si>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</si>
  <si>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</si>
  <si>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</si>
  <si>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</si>
  <si>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</si>
  <si>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</si>
  <si>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</si>
  <si>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</si>
  <si>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</si>
  <si>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</si>
  <si>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</si>
  <si>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</si>
  <si>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</si>
  <si>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</si>
  <si>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</si>
  <si>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</si>
  <si>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</si>
  <si>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</si>
  <si>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</si>
  <si>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</si>
  <si>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</si>
  <si>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</si>
  <si>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</si>
  <si>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</si>
  <si>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</si>
  <si>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</si>
  <si>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</si>
  <si>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</si>
  <si>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</si>
  <si>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</si>
  <si>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</si>
  <si>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</si>
  <si>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</si>
  <si>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</si>
  <si>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</si>
  <si>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</si>
  <si>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</si>
  <si>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</si>
  <si>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</si>
  <si>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</si>
  <si>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</si>
  <si>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</si>
  <si>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</si>
  <si>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</si>
  <si>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</si>
  <si>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</si>
  <si>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</si>
  <si>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</si>
  <si>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</si>
  <si>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</si>
  <si>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</si>
  <si>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</si>
  <si>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</si>
  <si>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</si>
  <si>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</si>
  <si>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</si>
  <si>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</si>
  <si>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</si>
  <si>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</si>
  <si>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</si>
  <si>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</si>
  <si>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</si>
  <si>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</si>
  <si>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</si>
  <si>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</si>
  <si>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</si>
  <si>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</si>
  <si>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</si>
  <si>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</si>
  <si>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</si>
  <si>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</si>
  <si>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</si>
  <si>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</si>
  <si>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</si>
  <si>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</si>
  <si>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</si>
  <si>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</si>
  <si>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</si>
  <si>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</si>
  <si>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</si>
  <si>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</si>
  <si>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</si>
  <si>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</si>
  <si>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</si>
  <si>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</si>
  <si>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</si>
  <si>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</si>
  <si>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</si>
  <si>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</si>
  <si>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</si>
  <si>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</si>
  <si>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</si>
  <si>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</si>
  <si>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</si>
  <si>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</si>
  <si>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</si>
  <si>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</si>
  <si>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</si>
  <si>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</si>
  <si>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</si>
  <si>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</si>
  <si>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</si>
  <si>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</si>
  <si>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</si>
  <si>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</si>
  <si>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</si>
  <si>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</si>
  <si>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</si>
  <si>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</si>
  <si>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</si>
  <si>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</si>
  <si>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</si>
  <si>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</si>
  <si>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</si>
  <si>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</si>
  <si>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</si>
  <si>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</si>
  <si>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</si>
  <si>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</si>
  <si>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</si>
  <si>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</si>
  <si>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</si>
  <si>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</si>
  <si>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</si>
  <si>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</si>
  <si>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</si>
  <si>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</si>
  <si>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</si>
  <si>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</si>
  <si>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</si>
  <si>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</si>
  <si>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</si>
  <si>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</si>
  <si>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</si>
  <si>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</si>
  <si>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</si>
  <si>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</si>
  <si>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</si>
  <si>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</si>
  <si>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</si>
  <si>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</si>
  <si>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</si>
  <si>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</si>
  <si>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</si>
  <si>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</si>
  <si>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</si>
  <si>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</si>
  <si>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</si>
  <si>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</si>
  <si>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</si>
  <si>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</si>
  <si>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</si>
  <si>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</si>
  <si>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</si>
  <si>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</si>
  <si>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</si>
  <si>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</si>
  <si>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</si>
  <si>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</si>
  <si>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</si>
  <si>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</si>
  <si>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</si>
  <si>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</si>
  <si>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</si>
  <si>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</si>
  <si>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</si>
  <si>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</si>
  <si>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</si>
  <si>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</si>
  <si>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</si>
  <si>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</si>
  <si>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</si>
  <si>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</si>
  <si>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</si>
  <si>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</si>
  <si>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</si>
  <si>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</si>
  <si>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</si>
  <si>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</si>
  <si>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</si>
  <si>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</si>
  <si>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</si>
  <si>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</si>
  <si>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</si>
  <si>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</si>
  <si>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</si>
  <si>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</si>
  <si>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</si>
  <si>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</si>
  <si>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</si>
  <si>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</si>
  <si>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</si>
  <si>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</si>
  <si>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</si>
  <si>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</si>
  <si>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</si>
  <si>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</si>
  <si>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</si>
  <si>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</si>
  <si>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</si>
  <si>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</si>
  <si>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</si>
  <si>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</si>
  <si>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</si>
  <si>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</si>
  <si>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</si>
  <si>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</si>
  <si>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</si>
  <si>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</si>
  <si>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</si>
  <si>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</si>
  <si>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</si>
  <si>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</si>
  <si>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</si>
  <si>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</si>
  <si>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</si>
  <si>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</si>
  <si>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</si>
  <si>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</si>
  <si>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</si>
  <si>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</si>
  <si>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</si>
  <si>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</si>
  <si>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</si>
  <si>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</si>
  <si>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</si>
  <si>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</si>
  <si>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</si>
  <si>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</si>
  <si>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</si>
  <si>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</si>
  <si>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</si>
  <si>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</si>
  <si>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</si>
  <si>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</si>
  <si>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</si>
  <si>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</si>
  <si>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</si>
  <si>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</si>
  <si>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</si>
  <si>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</si>
  <si>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</si>
  <si>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</si>
  <si>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</si>
  <si>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</si>
  <si>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</si>
  <si>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</si>
  <si>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</si>
  <si>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</si>
  <si>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</si>
  <si>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</si>
  <si>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</si>
  <si>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</si>
  <si>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</si>
  <si>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</si>
  <si>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</si>
  <si>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</si>
  <si>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</si>
  <si>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</si>
  <si>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</si>
  <si>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</si>
  <si>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</si>
  <si>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</si>
  <si>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</si>
  <si>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</si>
  <si>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</si>
  <si>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</si>
  <si>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</si>
  <si>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</si>
  <si>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</si>
  <si>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</si>
  <si>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</si>
  <si>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</si>
  <si>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</si>
  <si>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</si>
  <si>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</si>
  <si>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</si>
  <si>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</si>
  <si>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</si>
  <si>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</si>
  <si>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</si>
  <si>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</si>
  <si>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</si>
  <si>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</si>
  <si>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</si>
  <si>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</si>
  <si>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</si>
  <si>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</si>
  <si>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</si>
  <si>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</si>
  <si>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</si>
  <si>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</si>
  <si>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</si>
  <si>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</si>
  <si>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</si>
  <si>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</si>
  <si>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</si>
  <si>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</si>
  <si>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</si>
  <si>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</si>
  <si>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</si>
  <si>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</si>
  <si>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</si>
  <si>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</si>
  <si>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</si>
  <si>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</si>
  <si>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</si>
  <si>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</si>
  <si>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</si>
  <si>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</si>
  <si>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</si>
  <si>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</si>
  <si>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</si>
  <si>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</si>
  <si>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</si>
  <si>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</si>
  <si>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</si>
  <si>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</si>
  <si>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</si>
  <si>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</si>
  <si>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</si>
  <si>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</si>
  <si>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</si>
  <si>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</si>
  <si>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</si>
  <si>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</si>
  <si>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</si>
  <si>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</si>
  <si>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</si>
  <si>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</si>
  <si>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</si>
  <si>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</si>
  <si>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</si>
  <si>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</si>
  <si>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</si>
  <si>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</si>
  <si>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</si>
  <si>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</si>
  <si>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</si>
  <si>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</si>
  <si>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</si>
  <si>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</si>
  <si>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</si>
  <si>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</si>
  <si>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</si>
  <si>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</si>
  <si>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</si>
  <si>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</si>
  <si>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</si>
  <si>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</si>
  <si>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</si>
  <si>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</si>
  <si>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</si>
  <si>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</si>
  <si>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</si>
  <si>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</si>
  <si>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</si>
  <si>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</si>
  <si>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</si>
  <si>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</si>
  <si>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</si>
  <si>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</si>
  <si>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</si>
  <si>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</si>
  <si>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</si>
  <si>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</si>
  <si>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</si>
  <si>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</si>
  <si>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</si>
  <si>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</si>
  <si>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</si>
  <si>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</si>
  <si>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</si>
  <si>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</si>
  <si>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</si>
  <si>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</si>
  <si>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</si>
  <si>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</si>
  <si>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</si>
  <si>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</si>
  <si>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</si>
  <si>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</si>
  <si>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</si>
  <si>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</si>
  <si>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</si>
  <si>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</si>
  <si>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</si>
  <si>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</si>
  <si>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</si>
  <si>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</si>
  <si>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</si>
  <si>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</si>
  <si>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</si>
  <si>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</si>
  <si>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</si>
  <si>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</si>
  <si>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</si>
  <si>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</si>
  <si>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</si>
  <si>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</si>
  <si>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</si>
  <si>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</si>
  <si>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</si>
  <si>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</si>
  <si>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</si>
  <si>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</si>
  <si>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</si>
  <si>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</si>
  <si>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</si>
  <si>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</si>
  <si>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</si>
  <si>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</si>
  <si>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</si>
  <si>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</si>
  <si>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</si>
  <si>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</si>
  <si>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</si>
  <si>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</si>
  <si>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</si>
  <si>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</si>
  <si>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</si>
  <si>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</si>
  <si>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</si>
  <si>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</si>
  <si>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</si>
  <si>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</si>
  <si>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</si>
  <si>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</si>
  <si>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</si>
  <si>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</si>
  <si>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</si>
  <si>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</si>
  <si>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</si>
  <si>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</si>
  <si>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</si>
  <si>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</si>
  <si>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</si>
  <si>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</si>
  <si>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</si>
  <si>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</si>
  <si>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</si>
  <si>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</si>
  <si>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</si>
  <si>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</si>
  <si>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</si>
  <si>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</si>
  <si>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</si>
  <si>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</si>
  <si>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</si>
  <si>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</si>
  <si>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</si>
  <si>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</si>
  <si>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</si>
  <si>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</si>
  <si>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</si>
  <si>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</si>
  <si>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</si>
  <si>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</si>
  <si>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</si>
  <si>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</si>
  <si>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</si>
  <si>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</si>
  <si>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</si>
  <si>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</si>
  <si>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</si>
  <si>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</si>
  <si>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</si>
  <si>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</si>
  <si>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</si>
  <si>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</si>
  <si>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</si>
  <si>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</si>
  <si>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</si>
  <si>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</si>
  <si>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</si>
  <si>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</si>
  <si>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</si>
  <si>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</si>
  <si>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</si>
  <si>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</si>
  <si>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</si>
  <si>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</si>
  <si>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</si>
  <si>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</si>
  <si>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</si>
  <si>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</si>
  <si>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</si>
  <si>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</si>
  <si>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</si>
  <si>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</si>
  <si>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</si>
  <si>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</si>
  <si>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</si>
  <si>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</si>
  <si>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</si>
  <si>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</si>
  <si>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</si>
  <si>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</si>
  <si>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</si>
  <si>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</si>
  <si>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</si>
  <si>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</si>
  <si>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</si>
  <si>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</si>
  <si>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</si>
  <si>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</si>
  <si>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</si>
  <si>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</si>
  <si>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</si>
  <si>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</si>
  <si>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</si>
  <si>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</si>
  <si>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</si>
  <si>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</si>
  <si>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</si>
  <si>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</si>
  <si>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</si>
  <si>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</si>
  <si>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</si>
  <si>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</si>
  <si>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</si>
  <si>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</si>
  <si>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</si>
  <si>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</si>
  <si>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</si>
  <si>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</si>
  <si>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</si>
  <si>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</si>
  <si>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</si>
  <si>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</si>
  <si>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</si>
  <si>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</si>
  <si>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</si>
  <si>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</si>
  <si>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</si>
  <si>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</si>
  <si>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</si>
  <si>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</si>
  <si>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</si>
  <si>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</si>
  <si>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</si>
  <si>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</si>
  <si>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</si>
  <si>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</si>
  <si>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</si>
  <si>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</si>
  <si>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</si>
  <si>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</si>
  <si>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</si>
  <si>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</si>
  <si>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</si>
  <si>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</si>
  <si>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</si>
  <si>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</si>
  <si>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</si>
  <si>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</si>
  <si>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</si>
  <si>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</si>
  <si>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</si>
  <si>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</si>
  <si>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</si>
  <si>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</si>
  <si>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</si>
  <si>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</si>
  <si>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</si>
  <si>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</si>
  <si>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</si>
  <si>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</si>
  <si>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</si>
  <si>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</si>
  <si>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</si>
  <si>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</si>
  <si>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</si>
  <si>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</si>
  <si>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</si>
  <si>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</si>
  <si>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</si>
  <si>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</si>
  <si>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</si>
  <si>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</si>
  <si>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</si>
  <si>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</si>
  <si>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</si>
  <si>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</si>
  <si>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</si>
  <si>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</si>
  <si>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</si>
  <si>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</si>
  <si>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</si>
  <si>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</si>
  <si>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</si>
  <si>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</si>
  <si>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</si>
  <si>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</si>
  <si>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</si>
  <si>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</si>
  <si>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</si>
  <si>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</si>
  <si>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</si>
  <si>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</si>
  <si>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</si>
  <si>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</si>
  <si>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</si>
  <si>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</si>
  <si>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</si>
  <si>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</si>
  <si>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</si>
  <si>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</si>
  <si>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</si>
  <si>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</si>
  <si>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</si>
  <si>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</si>
  <si>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</si>
  <si>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</si>
  <si>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</si>
  <si>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</si>
  <si>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</si>
  <si>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</si>
  <si>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</si>
  <si>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</si>
  <si>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</si>
  <si>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</si>
  <si>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</si>
  <si>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</si>
  <si>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</si>
  <si>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</si>
  <si>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</si>
  <si>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</si>
  <si>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</si>
  <si>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</si>
  <si>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</si>
  <si>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</si>
  <si>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</si>
  <si>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</si>
  <si>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</si>
  <si>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</si>
  <si>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</si>
  <si>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</si>
  <si>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</si>
  <si>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</si>
  <si>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</si>
  <si>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</si>
  <si>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</si>
  <si>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</si>
  <si>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</si>
  <si>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</si>
  <si>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</si>
  <si>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</si>
  <si>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</si>
  <si>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</si>
  <si>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</si>
  <si>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</si>
  <si>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</si>
  <si>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</si>
  <si>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</si>
  <si>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</si>
  <si>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</si>
  <si>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</si>
  <si>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</si>
  <si>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</si>
  <si>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</si>
  <si>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</si>
  <si>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</si>
  <si>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</si>
  <si>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</si>
  <si>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</si>
  <si>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</si>
  <si>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</si>
  <si>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</si>
  <si>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</si>
  <si>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</si>
  <si>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</si>
  <si>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</si>
  <si>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</si>
  <si>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</si>
  <si>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</si>
  <si>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</si>
  <si>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</si>
  <si>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</si>
  <si>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</si>
  <si>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</si>
  <si>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</si>
  <si>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</si>
  <si>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</si>
  <si>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</si>
  <si>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</si>
  <si>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</si>
  <si>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</si>
  <si>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</si>
  <si>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</si>
  <si>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</si>
  <si>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</si>
  <si>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</si>
  <si>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</si>
  <si>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</si>
  <si>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</si>
  <si>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</si>
  <si>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</si>
  <si>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</si>
  <si>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</si>
  <si>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</si>
  <si>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</si>
  <si>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</si>
  <si>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</si>
  <si>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</si>
  <si>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</si>
  <si>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</si>
  <si>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</si>
  <si>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</si>
  <si>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</si>
  <si>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</si>
  <si>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</si>
  <si>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</si>
  <si>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</si>
  <si>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</si>
  <si>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</si>
  <si>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</si>
  <si>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</si>
  <si>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</si>
  <si>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</si>
  <si>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</si>
  <si>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</si>
  <si>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</si>
  <si>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</si>
  <si>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</si>
  <si>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</si>
  <si>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</si>
  <si>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</si>
  <si>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</si>
  <si>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</si>
  <si>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</si>
  <si>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</si>
  <si>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</si>
  <si>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</si>
  <si>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</si>
  <si>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</si>
  <si>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</si>
  <si>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</si>
  <si>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</si>
  <si>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</si>
  <si>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</si>
  <si>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</si>
  <si>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</si>
  <si>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</si>
  <si>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</si>
  <si>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</si>
  <si>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</si>
  <si>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</si>
  <si>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</si>
  <si>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</si>
  <si>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</si>
  <si>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</si>
  <si>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</si>
  <si>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</si>
  <si>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</si>
  <si>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</si>
  <si>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</si>
  <si>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</si>
  <si>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</si>
  <si>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</si>
  <si>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</si>
  <si>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</si>
  <si>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</si>
  <si>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</si>
  <si>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</si>
  <si>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</si>
  <si>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</si>
  <si>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</si>
  <si>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</si>
  <si>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</si>
  <si>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</si>
  <si>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</si>
  <si>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</si>
  <si>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</si>
  <si>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</si>
  <si>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</si>
  <si>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</si>
  <si>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</si>
  <si>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</si>
  <si>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</si>
  <si>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</si>
  <si>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</si>
  <si>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</si>
  <si>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</si>
  <si>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</si>
  <si>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</si>
  <si>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</si>
  <si>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</si>
  <si>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</si>
  <si>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</si>
  <si>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</si>
  <si>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</si>
  <si>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</si>
  <si>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</si>
  <si>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</si>
  <si>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</si>
  <si>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</si>
  <si>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</si>
  <si>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</si>
  <si>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</si>
  <si>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</si>
  <si>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</si>
  <si>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</si>
  <si>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</si>
  <si>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</si>
  <si>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</si>
  <si>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</si>
  <si>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</si>
  <si>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</si>
  <si>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</si>
  <si>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</si>
  <si>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</si>
  <si>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</si>
  <si>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</si>
  <si>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</si>
  <si>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</si>
  <si>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</si>
  <si>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</si>
  <si>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</si>
  <si>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</si>
  <si>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</si>
  <si>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</si>
  <si>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</si>
  <si>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</si>
  <si>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</si>
  <si>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</si>
  <si>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</si>
  <si>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</si>
  <si>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</si>
  <si>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</si>
  <si>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</si>
  <si>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</si>
  <si>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</si>
  <si>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</si>
  <si>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</si>
  <si>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</si>
  <si>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</si>
  <si>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</si>
  <si>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</si>
  <si>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</si>
  <si>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</si>
  <si>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</si>
  <si>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</si>
  <si>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</si>
  <si>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</si>
  <si>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</si>
  <si>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</si>
  <si>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</si>
  <si>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</si>
  <si>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</si>
  <si>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</si>
  <si>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</si>
  <si>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</si>
  <si>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</si>
  <si>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</si>
  <si>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</si>
  <si>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</si>
  <si>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</si>
  <si>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</si>
  <si>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</si>
  <si>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</si>
  <si>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</si>
  <si>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</si>
  <si>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</si>
  <si>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</si>
  <si>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</si>
  <si>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</si>
  <si>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</si>
  <si>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</si>
  <si>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</si>
  <si>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</si>
  <si>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</si>
  <si>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</si>
  <si>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</si>
  <si>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</si>
  <si>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</si>
  <si>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</si>
  <si>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</si>
  <si>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</si>
  <si>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</si>
  <si>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</si>
  <si>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</si>
  <si>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</si>
  <si>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</si>
  <si>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</si>
  <si>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</si>
  <si>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</si>
  <si>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</si>
  <si>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</si>
  <si>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</si>
  <si>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</si>
  <si>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</si>
  <si>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</si>
  <si>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</si>
  <si>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</si>
  <si>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</si>
  <si>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</si>
  <si>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</si>
  <si>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</si>
  <si>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</si>
  <si>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</si>
  <si>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</si>
  <si>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</si>
  <si>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</si>
  <si>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</si>
  <si>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</si>
  <si>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</si>
  <si>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</si>
  <si>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</si>
  <si>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</si>
  <si>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</si>
  <si>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</si>
  <si>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</si>
  <si>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</si>
  <si>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</si>
  <si>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</si>
  <si>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</si>
  <si>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</si>
  <si>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</si>
  <si>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</si>
  <si>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</si>
  <si>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</si>
  <si>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</si>
  <si>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</si>
  <si>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</si>
  <si>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</si>
  <si>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</si>
  <si>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</si>
  <si>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</si>
  <si>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</si>
  <si>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</si>
  <si>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</si>
  <si>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</si>
  <si>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</si>
  <si>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</si>
  <si>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</si>
  <si>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</si>
  <si>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</si>
  <si>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</si>
  <si>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</si>
  <si>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</si>
  <si>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</si>
  <si>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</si>
  <si>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</si>
  <si>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</si>
  <si>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</si>
  <si>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</si>
  <si>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</si>
  <si>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</si>
  <si>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</si>
  <si>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</si>
  <si>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</si>
  <si>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</si>
  <si>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</si>
  <si>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</si>
  <si>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</si>
  <si>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</si>
  <si>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</si>
  <si>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</si>
  <si>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</si>
  <si>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</si>
  <si>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</si>
  <si>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</si>
  <si>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</si>
  <si>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</si>
  <si>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</si>
  <si>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</si>
  <si>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</si>
  <si>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</si>
  <si>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</si>
  <si>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</si>
  <si>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</si>
  <si>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</si>
  <si>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</si>
  <si>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</si>
  <si>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</si>
  <si>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</si>
  <si>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</si>
  <si>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</si>
  <si>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</si>
  <si>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</si>
  <si>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</si>
  <si>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</si>
  <si>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</si>
  <si>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</si>
  <si>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</si>
  <si>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</si>
  <si>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</si>
  <si>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</si>
  <si>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</si>
  <si>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</si>
  <si>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</si>
  <si>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</si>
  <si>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</si>
  <si>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</si>
  <si>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</si>
  <si>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</si>
  <si>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</si>
  <si>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</si>
  <si>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</si>
  <si>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</si>
  <si>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</si>
  <si>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</si>
  <si>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</si>
  <si>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</si>
  <si>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</si>
  <si>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</si>
  <si>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</si>
  <si>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</si>
  <si>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</si>
  <si>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</si>
  <si>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</si>
  <si>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</si>
  <si>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</si>
  <si>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</si>
  <si>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</si>
  <si>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</si>
  <si>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</si>
  <si>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</si>
  <si>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</si>
  <si>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</si>
  <si>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</si>
  <si>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</si>
  <si>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</si>
  <si>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</si>
  <si>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</si>
  <si>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</si>
  <si>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</si>
  <si>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</si>
  <si>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</si>
  <si>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</si>
  <si>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</si>
  <si>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</si>
  <si>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</si>
  <si>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</si>
  <si>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</si>
  <si>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</si>
  <si>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</si>
  <si>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</si>
  <si>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</si>
  <si>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</si>
  <si>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</si>
  <si>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</si>
  <si>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</si>
  <si>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</si>
  <si>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</si>
  <si>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</si>
  <si>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</si>
  <si>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</si>
  <si>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</si>
  <si>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</si>
  <si>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</si>
  <si>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</si>
  <si>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</si>
  <si>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</si>
  <si>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</si>
  <si>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</si>
  <si>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</si>
  <si>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</si>
  <si>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</si>
  <si>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</si>
  <si>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</si>
  <si>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</si>
  <si>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</si>
  <si>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</si>
  <si>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</si>
  <si>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</si>
  <si>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</si>
  <si>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</si>
  <si>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</si>
  <si>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</si>
  <si>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</si>
  <si>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</si>
  <si>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</si>
  <si>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</si>
  <si>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</si>
  <si>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</si>
  <si>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</si>
  <si>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</si>
  <si>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</si>
  <si>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</si>
  <si>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</si>
  <si>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</si>
  <si>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</si>
  <si>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</si>
  <si>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</si>
  <si>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</si>
  <si>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</si>
  <si>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</si>
  <si>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</si>
  <si>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</si>
  <si>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</si>
  <si>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</si>
  <si>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</si>
  <si>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</si>
  <si>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</si>
  <si>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</si>
  <si>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</si>
  <si>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</si>
  <si>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</si>
  <si>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</si>
  <si>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</si>
  <si>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</si>
  <si>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</si>
  <si>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</si>
  <si>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</si>
  <si>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</si>
  <si>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</si>
  <si>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</si>
  <si>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</si>
  <si>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</si>
  <si>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</si>
  <si>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</si>
  <si>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</si>
  <si>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</si>
  <si>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</si>
  <si>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</si>
  <si>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</si>
  <si>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</si>
  <si>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</si>
  <si>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</si>
  <si>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</si>
  <si>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</si>
  <si>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</si>
  <si>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</si>
  <si>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</si>
  <si>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</si>
  <si>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</si>
  <si>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</si>
  <si>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</si>
  <si>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</si>
  <si>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</si>
  <si>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</si>
  <si>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</si>
  <si>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</si>
  <si>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</si>
  <si>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</si>
  <si>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</si>
  <si>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</si>
  <si>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</si>
  <si>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</si>
  <si>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</si>
  <si>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</si>
  <si>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</si>
  <si>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</si>
  <si>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</si>
  <si>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</si>
  <si>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</si>
  <si>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</si>
  <si>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</si>
  <si>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</si>
  <si>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</si>
  <si>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</si>
  <si>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</si>
  <si>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</si>
  <si>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</si>
  <si>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</si>
  <si>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</si>
  <si>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</si>
  <si>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</si>
  <si>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</si>
  <si>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</si>
  <si>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</si>
  <si>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</si>
  <si>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</si>
  <si>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</si>
  <si>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</si>
  <si>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</si>
  <si>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</si>
  <si>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</si>
  <si>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</si>
  <si>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</si>
  <si>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</si>
  <si>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</si>
  <si>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</si>
  <si>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</si>
  <si>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</si>
  <si>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</si>
  <si>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</si>
  <si>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</si>
  <si>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</si>
  <si>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</si>
  <si>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</si>
  <si>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</si>
  <si>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</si>
  <si>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</si>
  <si>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</si>
  <si>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</si>
  <si>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</si>
  <si>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</si>
  <si>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</si>
  <si>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</si>
  <si>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</si>
  <si>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</si>
  <si>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</si>
  <si>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</si>
  <si>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</si>
  <si>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</si>
  <si>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</si>
  <si>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</si>
  <si>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</si>
  <si>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</si>
  <si>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</si>
  <si>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</si>
  <si>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</si>
  <si>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</si>
  <si>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</si>
  <si>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</si>
  <si>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</si>
  <si>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</si>
  <si>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</si>
  <si>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</si>
  <si>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</si>
  <si>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</si>
  <si>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</si>
  <si>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</si>
  <si>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</si>
  <si>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</si>
  <si>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</si>
  <si>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</si>
  <si>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</si>
  <si>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</si>
  <si>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</si>
  <si>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</si>
  <si>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</si>
  <si>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</si>
  <si>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</si>
  <si>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</si>
  <si>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</si>
  <si>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</si>
  <si>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</si>
  <si>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</si>
  <si>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</si>
  <si>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</si>
  <si>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</si>
  <si>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</si>
  <si>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</si>
  <si>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</si>
  <si>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</si>
  <si>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</si>
  <si>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</si>
  <si>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</si>
  <si>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</si>
  <si>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</si>
  <si>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</si>
  <si>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</si>
  <si>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</si>
  <si>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</si>
  <si>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</si>
  <si>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</si>
  <si>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</si>
  <si>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</si>
  <si>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</si>
  <si>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</si>
  <si>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</si>
  <si>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</si>
  <si>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</si>
  <si>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</si>
  <si>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</si>
  <si>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</si>
  <si>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</si>
  <si>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</si>
  <si>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</si>
  <si>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</si>
  <si>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</si>
  <si>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</si>
  <si>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</si>
  <si>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</si>
  <si>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</si>
  <si>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</si>
  <si>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</si>
  <si>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</si>
  <si>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</si>
  <si>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</si>
  <si>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</si>
  <si>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</si>
  <si>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</si>
  <si>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</si>
  <si>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</si>
  <si>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</si>
  <si>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</si>
  <si>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</si>
  <si>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</si>
  <si>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</si>
  <si>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</si>
  <si>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</si>
  <si>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</si>
  <si>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</si>
  <si>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</si>
  <si>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</si>
  <si>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</si>
  <si>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</si>
  <si>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</si>
  <si>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</si>
  <si>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</si>
  <si>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</si>
  <si>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</si>
  <si>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</si>
  <si>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</si>
  <si>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</si>
  <si>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</si>
  <si>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</si>
  <si>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</si>
  <si>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</si>
  <si>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</si>
  <si>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</si>
  <si>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</si>
  <si>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</si>
  <si>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</si>
  <si>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</si>
  <si>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</si>
  <si>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</si>
  <si>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</si>
  <si>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</si>
  <si>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</si>
  <si>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</si>
  <si>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</si>
  <si>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</si>
  <si>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</si>
  <si>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</si>
  <si>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</si>
  <si>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</si>
  <si>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</si>
  <si>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</si>
  <si>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</si>
  <si>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</si>
  <si>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</si>
  <si>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</si>
  <si>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</si>
  <si>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</si>
  <si>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</si>
  <si>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</si>
  <si>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</si>
  <si>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</si>
  <si>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</si>
  <si>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</si>
  <si>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</si>
  <si>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</si>
  <si>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</si>
  <si>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</si>
  <si>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</si>
  <si>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</si>
  <si>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</si>
  <si>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</si>
  <si>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</si>
  <si>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</si>
  <si>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</si>
  <si>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</si>
  <si>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</si>
  <si>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</si>
  <si>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</si>
  <si>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</si>
  <si>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</si>
  <si>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</si>
  <si>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</si>
  <si>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</si>
  <si>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</si>
  <si>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</si>
  <si>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</si>
  <si>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</si>
  <si>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</si>
  <si>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</si>
  <si>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</si>
  <si>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</si>
  <si>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</si>
  <si>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</si>
  <si>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</si>
  <si>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</si>
  <si>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</si>
  <si>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</si>
  <si>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</si>
  <si>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</si>
  <si>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</si>
  <si>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</si>
  <si>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</si>
  <si>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</si>
  <si>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</si>
  <si>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</si>
  <si>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</si>
  <si>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</si>
  <si>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</si>
  <si>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</si>
  <si>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</si>
  <si>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</si>
  <si>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</si>
  <si>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</si>
  <si>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</si>
  <si>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</si>
  <si>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</si>
  <si>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</si>
  <si>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</si>
  <si>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</si>
  <si>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</si>
  <si>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</si>
  <si>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</si>
  <si>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</si>
  <si>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</si>
  <si>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</si>
  <si>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</si>
  <si>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</si>
  <si>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</si>
  <si>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</si>
  <si>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</si>
  <si>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</si>
  <si>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</si>
  <si>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</si>
  <si>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</si>
  <si>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</si>
  <si>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</si>
  <si>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</si>
  <si>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</si>
  <si>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</si>
  <si>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</si>
  <si>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</si>
  <si>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</si>
  <si>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</si>
  <si>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</si>
  <si>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</si>
  <si>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</si>
  <si>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</si>
  <si>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</si>
  <si>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</si>
  <si>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</si>
  <si>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</si>
  <si>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</si>
  <si>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</si>
  <si>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</si>
  <si>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</si>
  <si>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</si>
  <si>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</si>
  <si>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</si>
  <si>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</si>
  <si>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</si>
  <si>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</si>
  <si>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</si>
  <si>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</si>
  <si>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</si>
  <si>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</si>
  <si>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</si>
  <si>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</si>
  <si>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</si>
  <si>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</si>
  <si>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</si>
  <si>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</si>
  <si>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</si>
  <si>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</si>
  <si>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</si>
  <si>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</si>
  <si>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</si>
  <si>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</si>
  <si>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</si>
  <si>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</si>
  <si>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</si>
  <si>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</si>
  <si>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</si>
  <si>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</si>
  <si>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</si>
  <si>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</si>
  <si>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</si>
  <si>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</si>
  <si>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</si>
  <si>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</si>
  <si>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</si>
  <si>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</si>
  <si>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</si>
  <si>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</si>
  <si>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</si>
  <si>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</si>
  <si>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</si>
  <si>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</si>
  <si>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</si>
  <si>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</si>
  <si>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</si>
  <si>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</si>
  <si>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</si>
  <si>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</si>
  <si>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</si>
  <si>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</si>
  <si>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</si>
  <si>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</si>
  <si>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</si>
  <si>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</si>
  <si>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</si>
  <si>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</si>
  <si>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</si>
  <si>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</si>
  <si>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</si>
  <si>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</si>
  <si>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</si>
  <si>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</si>
  <si>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</si>
  <si>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</si>
  <si>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</si>
  <si>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</si>
  <si>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</si>
  <si>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</si>
  <si>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</si>
  <si>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</si>
  <si>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</si>
  <si>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</si>
  <si>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</si>
  <si>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</si>
  <si>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</si>
  <si>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</si>
  <si>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</si>
  <si>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</si>
  <si>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</si>
  <si>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</si>
  <si>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</si>
  <si>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</si>
  <si>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</si>
  <si>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</si>
  <si>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</si>
  <si>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</si>
  <si>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</si>
  <si>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</si>
  <si>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</si>
  <si>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</si>
  <si>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</si>
  <si>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</si>
  <si>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</si>
  <si>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</si>
  <si>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</si>
  <si>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</si>
  <si>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</si>
  <si>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</si>
  <si>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</si>
  <si>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</si>
  <si>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</si>
  <si>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</si>
  <si>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</si>
  <si>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</si>
  <si>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</si>
  <si>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</si>
  <si>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</si>
  <si>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</si>
  <si>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</si>
  <si>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</si>
  <si>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</si>
  <si>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</si>
  <si>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</si>
  <si>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</si>
  <si>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</si>
  <si>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</si>
  <si>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</si>
  <si>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</si>
  <si>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</si>
  <si>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</si>
  <si>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</si>
  <si>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</si>
  <si>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</si>
  <si>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</si>
  <si>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</si>
  <si>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</si>
  <si>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</si>
  <si>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</si>
  <si>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</si>
  <si>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</si>
  <si>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</si>
  <si>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</si>
  <si>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</si>
  <si>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</si>
  <si>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</si>
  <si>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</si>
  <si>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</si>
  <si>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</si>
  <si>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</si>
  <si>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</si>
  <si>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</si>
  <si>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</si>
  <si>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</si>
  <si>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</si>
  <si>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</si>
  <si>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</si>
  <si>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</si>
  <si>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</si>
  <si>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</si>
  <si>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</si>
  <si>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</si>
  <si>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</si>
  <si>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</si>
  <si>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</si>
  <si>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</si>
  <si>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</si>
  <si>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</si>
  <si>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</si>
  <si>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</si>
  <si>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</si>
  <si>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</si>
  <si>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</si>
  <si>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</si>
  <si>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</si>
  <si>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</si>
  <si>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</si>
  <si>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</si>
  <si>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</si>
  <si>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</si>
  <si>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</si>
  <si>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</si>
  <si>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</si>
  <si>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</si>
  <si>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</si>
  <si>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</si>
  <si>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</si>
  <si>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</si>
  <si>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</si>
  <si>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</si>
  <si>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</si>
  <si>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</si>
  <si>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</si>
  <si>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</si>
  <si>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</si>
  <si>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</si>
  <si>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</si>
  <si>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</si>
  <si>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</si>
  <si>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</si>
  <si>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</si>
  <si>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</si>
  <si>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</si>
  <si>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</si>
  <si>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</si>
  <si>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</si>
  <si>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</si>
  <si>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</si>
  <si>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</si>
  <si>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</si>
  <si>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</si>
  <si>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</si>
  <si>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</si>
  <si>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</si>
  <si>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</si>
  <si>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</si>
  <si>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</si>
  <si>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</si>
  <si>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</si>
  <si>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</si>
  <si>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</si>
  <si>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</si>
  <si>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</si>
  <si>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</si>
  <si>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</si>
  <si>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</si>
  <si>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</si>
  <si>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</si>
  <si>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</si>
  <si>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</si>
  <si>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</si>
  <si>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</si>
  <si>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</si>
  <si>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</si>
  <si>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</si>
  <si>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</si>
  <si>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</si>
  <si>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</si>
  <si>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</si>
  <si>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</si>
  <si>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</si>
  <si>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</si>
  <si>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</si>
  <si>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</si>
  <si>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</si>
  <si>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</si>
  <si>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</si>
  <si>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</si>
  <si>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</si>
  <si>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</si>
  <si>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</si>
  <si>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</si>
  <si>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</si>
  <si>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</si>
  <si>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</si>
  <si>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</si>
  <si>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</si>
  <si>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</si>
  <si>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</si>
  <si>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</si>
  <si>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</si>
  <si>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</si>
  <si>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</si>
  <si>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</si>
  <si>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</si>
  <si>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</si>
  <si>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</si>
  <si>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</si>
  <si>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</si>
  <si>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</si>
  <si>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</si>
  <si>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</si>
  <si>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</si>
  <si>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</si>
  <si>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</si>
  <si>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</si>
  <si>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</si>
  <si>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</si>
  <si>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</si>
  <si>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</si>
  <si>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</si>
  <si>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</si>
  <si>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</si>
  <si>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</si>
  <si>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</si>
  <si>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</si>
  <si>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</si>
  <si>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</si>
  <si>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</si>
  <si>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</si>
  <si>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</si>
  <si>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</si>
  <si>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</si>
  <si>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</si>
  <si>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</si>
  <si>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</si>
  <si>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</si>
  <si>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</si>
  <si>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</si>
  <si>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</si>
  <si>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</si>
  <si>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</si>
  <si>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</si>
  <si>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</si>
  <si>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</si>
  <si>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</si>
  <si>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</si>
  <si>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</si>
  <si>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</si>
  <si>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</si>
  <si>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</si>
  <si>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</si>
  <si>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</si>
  <si>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</si>
  <si>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</si>
  <si>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</si>
  <si>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</si>
  <si>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</si>
  <si>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</si>
  <si>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</si>
  <si>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</si>
  <si>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</si>
  <si>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</si>
  <si>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</si>
  <si>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</si>
  <si>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</si>
  <si>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</si>
  <si>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</si>
  <si>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</si>
  <si>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</si>
  <si>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</si>
  <si>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</si>
  <si>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</si>
  <si>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</si>
  <si>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</si>
  <si>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</si>
  <si>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</si>
  <si>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</si>
  <si>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</si>
  <si>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</si>
  <si>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</si>
  <si>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</si>
  <si>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</si>
  <si>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</si>
  <si>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</si>
  <si>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</si>
  <si>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</si>
  <si>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</si>
  <si>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</si>
  <si>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</si>
  <si>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</si>
  <si>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</si>
  <si>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</si>
  <si>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</si>
  <si>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</si>
  <si>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</si>
  <si>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</si>
  <si>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</si>
  <si>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</si>
  <si>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</si>
  <si>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</si>
  <si>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</si>
  <si>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</si>
  <si>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</si>
  <si>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</si>
  <si>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</si>
  <si>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</si>
  <si>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</si>
  <si>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</si>
  <si>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</si>
  <si>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</si>
  <si>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</si>
  <si>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</si>
  <si>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</si>
  <si>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</si>
  <si>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</si>
  <si>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</si>
  <si>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</si>
  <si>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</si>
  <si>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</si>
  <si>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</si>
  <si>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</si>
  <si>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</si>
  <si>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</si>
  <si>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</si>
  <si>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</si>
  <si>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</si>
  <si>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</si>
  <si>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</si>
  <si>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</si>
  <si>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</si>
  <si>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</si>
  <si>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</si>
  <si>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</si>
  <si>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</si>
  <si>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</si>
  <si>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</si>
  <si>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</si>
  <si>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</si>
  <si>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</si>
  <si>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</si>
  <si>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</si>
  <si>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</si>
  <si>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</si>
  <si>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</si>
  <si>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</si>
  <si>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</si>
  <si>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</si>
  <si>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</si>
  <si>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</si>
  <si>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</si>
  <si>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</si>
  <si>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</si>
  <si>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</si>
  <si>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</si>
  <si>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</si>
  <si>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</si>
  <si>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</si>
  <si>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</si>
  <si>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</si>
  <si>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</si>
  <si>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</si>
  <si>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</si>
  <si>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</si>
  <si>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</si>
  <si>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</si>
  <si>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</si>
  <si>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</si>
  <si>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</si>
  <si>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</si>
  <si>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</si>
  <si>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</si>
  <si>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</si>
  <si>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</si>
  <si>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</si>
  <si>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</si>
  <si>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</si>
  <si>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</si>
  <si>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</si>
  <si>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</si>
  <si>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</si>
  <si>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</si>
  <si>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</si>
  <si>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</si>
  <si>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</si>
  <si>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</si>
  <si>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</si>
  <si>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</si>
  <si>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</si>
  <si>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</si>
  <si>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</si>
  <si>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</si>
  <si>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</si>
  <si>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</si>
  <si>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</si>
  <si>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</si>
  <si>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</si>
  <si>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</si>
  <si>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</si>
  <si>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</si>
  <si>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</si>
  <si>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</si>
  <si>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</si>
  <si>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</si>
  <si>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</si>
  <si>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</si>
  <si>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</si>
  <si>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</si>
  <si>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</si>
  <si>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</si>
  <si>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</si>
  <si>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</si>
  <si>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</si>
  <si>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</si>
  <si>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</si>
  <si>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</si>
  <si>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</si>
  <si>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</si>
  <si>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</si>
  <si>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</si>
  <si>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</si>
  <si>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</si>
  <si>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</si>
  <si>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</si>
  <si>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</si>
  <si>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</si>
  <si>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</si>
  <si>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</si>
  <si>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</si>
  <si>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</si>
  <si>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</si>
  <si>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</si>
  <si>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</si>
  <si>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</si>
  <si>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</si>
  <si>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</si>
  <si>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</si>
  <si>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</si>
  <si>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</si>
  <si>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</si>
  <si>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</si>
  <si>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</si>
  <si>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</si>
  <si>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</si>
  <si>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</si>
  <si>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</si>
  <si>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</si>
  <si>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</si>
  <si>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</si>
  <si>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</si>
  <si>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</si>
  <si>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</si>
  <si>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</si>
  <si>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</si>
  <si>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</si>
  <si>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</si>
  <si>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</si>
  <si>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</si>
  <si>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</si>
  <si>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</si>
  <si>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</si>
  <si>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</si>
  <si>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</si>
  <si>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</si>
  <si>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</si>
  <si>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</si>
  <si>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</si>
  <si>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</si>
  <si>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</si>
  <si>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</si>
  <si>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</si>
  <si>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</si>
  <si>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</si>
  <si>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</si>
  <si>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</si>
  <si>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</si>
  <si>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</si>
  <si>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</si>
  <si>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</si>
  <si>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</si>
  <si>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</si>
  <si>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</si>
  <si>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</si>
  <si>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</si>
  <si>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</si>
  <si>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</si>
  <si>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</si>
  <si>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</si>
  <si>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</si>
  <si>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</si>
  <si>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</si>
  <si>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</si>
  <si>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</si>
  <si>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</si>
  <si>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</si>
  <si>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</si>
  <si>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</si>
  <si>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</si>
  <si>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</si>
  <si>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</si>
  <si>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</si>
  <si>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</si>
  <si>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</si>
  <si>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</si>
  <si>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</si>
  <si>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</si>
  <si>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</si>
  <si>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</si>
  <si>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</si>
  <si>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</si>
  <si>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</si>
  <si>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</si>
  <si>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</si>
  <si>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</si>
  <si>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</si>
  <si>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</si>
  <si>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</si>
  <si>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</si>
  <si>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</si>
  <si>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</si>
  <si>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</si>
  <si>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</si>
  <si>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</si>
  <si>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</si>
  <si>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</si>
  <si>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</si>
  <si>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</si>
  <si>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</si>
  <si>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</si>
  <si>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</si>
  <si>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</si>
  <si>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</si>
  <si>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</si>
  <si>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</si>
  <si>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</si>
  <si>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</si>
  <si>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</si>
  <si>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</si>
  <si>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</si>
  <si>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</si>
  <si>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</si>
  <si>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</si>
  <si>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</si>
  <si>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</si>
  <si>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</si>
  <si>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</si>
  <si>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</si>
  <si>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</si>
  <si>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</si>
  <si>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</si>
  <si>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</si>
  <si>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</si>
  <si>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</si>
  <si>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</si>
  <si>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</si>
  <si>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</si>
  <si>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</si>
  <si>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</si>
  <si>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</si>
  <si>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</si>
  <si>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</si>
  <si>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</si>
  <si>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</si>
  <si>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</si>
  <si>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</si>
  <si>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</si>
  <si>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</si>
  <si>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</si>
  <si>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</si>
  <si>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</si>
  <si>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</si>
  <si>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</si>
  <si>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</si>
  <si>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</si>
  <si>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</si>
  <si>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</si>
  <si>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</si>
  <si>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</si>
  <si>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</si>
  <si>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</si>
  <si>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</si>
  <si>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</si>
  <si>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</si>
  <si>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</si>
  <si>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</si>
  <si>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</si>
  <si>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</si>
  <si>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</si>
  <si>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</si>
  <si>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</si>
  <si>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</si>
  <si>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</si>
  <si>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</si>
  <si>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</si>
  <si>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</si>
  <si>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</si>
  <si>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</si>
  <si>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</si>
  <si>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</si>
  <si>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</si>
  <si>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</si>
  <si>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</si>
  <si>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</si>
  <si>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</si>
  <si>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</si>
  <si>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</si>
  <si>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</si>
  <si>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</si>
  <si>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</si>
  <si>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</si>
  <si>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</si>
  <si>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</si>
  <si>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</si>
  <si>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</si>
  <si>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</si>
  <si>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</si>
  <si>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</si>
  <si>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</si>
  <si>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</si>
  <si>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</si>
  <si>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</si>
  <si>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</si>
  <si>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</si>
  <si>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</si>
  <si>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</si>
  <si>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</si>
  <si>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</si>
  <si>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</si>
  <si>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</si>
  <si>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</si>
  <si>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</si>
  <si>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</si>
  <si>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</si>
  <si>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</si>
  <si>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</si>
  <si>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</si>
  <si>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</si>
  <si>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</si>
  <si>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</si>
  <si>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</si>
  <si>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</si>
  <si>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</si>
  <si>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</si>
  <si>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</si>
  <si>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</si>
  <si>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</si>
  <si>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</si>
  <si>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</si>
  <si>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</si>
  <si>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</si>
  <si>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</si>
  <si>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</si>
  <si>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</si>
  <si>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</si>
  <si>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</si>
  <si>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</si>
  <si>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</si>
  <si>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</si>
  <si>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</si>
  <si>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</si>
  <si>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</si>
  <si>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</si>
  <si>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</si>
  <si>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</si>
  <si>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</si>
  <si>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</si>
  <si>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</si>
  <si>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</si>
  <si>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</si>
  <si>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</si>
  <si>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</si>
  <si>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</si>
  <si>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</si>
  <si>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</si>
  <si>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</si>
  <si>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</si>
  <si>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</si>
  <si>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</si>
  <si>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</si>
  <si>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</si>
  <si>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</si>
  <si>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</si>
  <si>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</si>
  <si>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</si>
  <si>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</si>
  <si>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</si>
  <si>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</si>
  <si>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</si>
  <si>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</si>
  <si>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</si>
  <si>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</si>
  <si>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</si>
  <si>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</si>
  <si>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</si>
  <si>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</si>
  <si>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</si>
  <si>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</si>
  <si>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</si>
  <si>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</si>
  <si>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</si>
  <si>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</si>
  <si>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</si>
  <si>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</si>
  <si>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</si>
  <si>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</si>
  <si>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</si>
  <si>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</si>
  <si>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</si>
  <si>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</si>
  <si>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</si>
  <si>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</si>
  <si>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</si>
  <si>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</si>
  <si>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</si>
  <si>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</si>
  <si>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</si>
  <si>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</si>
  <si>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</si>
  <si>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</si>
  <si>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</si>
  <si>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</si>
  <si>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</si>
  <si>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</si>
  <si>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</si>
  <si>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</si>
  <si>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</si>
  <si>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</si>
  <si>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</si>
  <si>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</si>
  <si>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</si>
  <si>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</si>
  <si>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</si>
  <si>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</si>
  <si>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</si>
  <si>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</si>
  <si>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</si>
  <si>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</si>
  <si>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</si>
  <si>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</si>
  <si>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</si>
  <si>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</si>
  <si>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</si>
  <si>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</si>
  <si>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</si>
  <si>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</si>
  <si>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</si>
  <si>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</si>
  <si>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</si>
  <si>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</si>
  <si>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</si>
  <si>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</si>
  <si>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</si>
  <si>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</si>
  <si>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</si>
  <si>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</si>
  <si>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</si>
  <si>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</si>
  <si>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</si>
  <si>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</si>
  <si>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</si>
  <si>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</si>
  <si>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</si>
  <si>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</si>
  <si>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</si>
  <si>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</si>
  <si>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</si>
  <si>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</si>
  <si>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</si>
  <si>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</si>
  <si>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</si>
  <si>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</si>
  <si>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</si>
  <si>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</si>
  <si>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</si>
  <si>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</si>
  <si>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</si>
  <si>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</si>
  <si>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</si>
  <si>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</si>
  <si>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</si>
  <si>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</si>
  <si>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</si>
  <si>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</si>
  <si>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</si>
  <si>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</si>
  <si>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</si>
  <si>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</si>
  <si>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</si>
  <si>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</si>
  <si>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</si>
  <si>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</si>
  <si>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</si>
  <si>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</si>
  <si>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</si>
  <si>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</si>
  <si>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</si>
  <si>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</si>
  <si>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</si>
  <si>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</si>
  <si>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</si>
  <si>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</si>
  <si>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</si>
  <si>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</si>
  <si>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</si>
  <si>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</si>
  <si>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</si>
  <si>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</si>
  <si>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</si>
  <si>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</si>
  <si>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</si>
  <si>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</si>
  <si>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</si>
  <si>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</si>
  <si>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</si>
  <si>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</si>
  <si>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</si>
  <si>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</si>
  <si>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</si>
  <si>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</si>
  <si>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</si>
  <si>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</si>
  <si>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</si>
  <si>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</si>
  <si>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</si>
  <si>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</si>
  <si>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</si>
  <si>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</si>
  <si>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</si>
  <si>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</si>
  <si>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</si>
  <si>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</si>
  <si>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</si>
  <si>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</si>
  <si>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</si>
  <si>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</si>
  <si>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</si>
  <si>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</si>
  <si>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</si>
  <si>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</si>
  <si>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</si>
  <si>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</si>
  <si>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</si>
  <si>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</si>
  <si>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</si>
  <si>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</si>
  <si>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</si>
  <si>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</si>
  <si>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</si>
  <si>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</si>
  <si>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</si>
  <si>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</si>
  <si>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</si>
  <si>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</si>
  <si>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</si>
  <si>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</si>
  <si>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</si>
  <si>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</si>
  <si>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</si>
  <si>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</si>
  <si>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</si>
  <si>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</si>
  <si>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</si>
  <si>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</si>
  <si>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</si>
  <si>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</si>
  <si>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</si>
  <si>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</si>
  <si>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</si>
  <si>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</si>
  <si>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</si>
  <si>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</si>
  <si>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</si>
  <si>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</si>
  <si>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</si>
  <si>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</si>
  <si>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</si>
  <si>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</si>
  <si>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</si>
  <si>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</si>
  <si>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</si>
  <si>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</si>
  <si>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</si>
  <si>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</si>
  <si>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</si>
  <si>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</si>
  <si>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</si>
  <si>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</si>
  <si>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</si>
  <si>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</si>
  <si>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</si>
  <si>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</si>
  <si>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</si>
  <si>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</si>
  <si>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</si>
  <si>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</si>
  <si>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</si>
  <si>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</si>
  <si>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</si>
  <si>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</si>
  <si>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</si>
  <si>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</si>
  <si>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</si>
  <si>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</si>
  <si>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</si>
  <si>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</si>
  <si>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</si>
  <si>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</si>
  <si>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</si>
  <si>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</si>
  <si>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</si>
  <si>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</si>
  <si>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</si>
  <si>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</si>
  <si>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</si>
  <si>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</si>
  <si>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</si>
  <si>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</si>
  <si>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</si>
  <si>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</si>
  <si>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</si>
  <si>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</si>
  <si>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</si>
  <si>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</si>
  <si>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</si>
  <si>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</si>
  <si>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</si>
  <si>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</si>
  <si>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</si>
  <si>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</si>
  <si>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</si>
  <si>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</si>
  <si>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</si>
  <si>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</si>
  <si>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</si>
  <si>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</si>
  <si>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</si>
  <si>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</si>
  <si>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</si>
  <si>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</si>
  <si>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</si>
  <si>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</si>
  <si>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</si>
  <si>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</si>
  <si>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</si>
  <si>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</si>
  <si>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</si>
  <si>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</si>
  <si>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</si>
  <si>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</si>
  <si>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</si>
  <si>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</si>
  <si>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</si>
  <si>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</si>
  <si>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</si>
  <si>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</si>
  <si>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</si>
  <si>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</si>
  <si>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</si>
  <si>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</si>
  <si>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</si>
  <si>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</si>
  <si>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</si>
  <si>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</si>
  <si>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</si>
  <si>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</si>
  <si>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</si>
  <si>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</si>
  <si>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</si>
  <si>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</si>
  <si>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</si>
  <si>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</si>
  <si>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</si>
  <si>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</si>
  <si>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</si>
  <si>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</si>
  <si>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</si>
  <si>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</si>
  <si>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</si>
  <si>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</si>
  <si>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</si>
  <si>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</si>
  <si>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</si>
  <si>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</si>
  <si>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</si>
  <si>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</si>
  <si>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</si>
  <si>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</si>
  <si>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</si>
  <si>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</si>
  <si>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</si>
  <si>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</si>
  <si>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</si>
  <si>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</si>
  <si>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</si>
  <si>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</si>
  <si>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</si>
  <si>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</si>
  <si>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</si>
  <si>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</si>
  <si>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</si>
  <si>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</si>
  <si>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</si>
  <si>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</si>
  <si>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</si>
  <si>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</si>
  <si>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</si>
  <si>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</si>
  <si>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</si>
  <si>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</si>
  <si>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</si>
  <si>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</si>
  <si>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</si>
  <si>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</si>
  <si>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</si>
  <si>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</si>
  <si>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</si>
  <si>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</si>
  <si>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</si>
  <si>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</si>
  <si>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</si>
  <si>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</si>
  <si>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</si>
  <si>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</si>
  <si>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</si>
  <si>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</si>
  <si>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</si>
  <si>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</si>
  <si>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</si>
  <si>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</si>
  <si>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</si>
  <si>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</si>
  <si>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</si>
  <si>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</si>
  <si>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</si>
  <si>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</si>
  <si>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</si>
  <si>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</si>
  <si>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</si>
  <si>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</si>
  <si>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</si>
  <si>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</si>
  <si>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</si>
  <si>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</si>
  <si>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</si>
  <si>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</si>
  <si>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</si>
  <si>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</si>
  <si>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</si>
  <si>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</si>
  <si>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</si>
  <si>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</si>
  <si>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</si>
  <si>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</si>
  <si>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</si>
  <si>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</si>
  <si>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</si>
  <si>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</si>
  <si>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</si>
  <si>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</si>
  <si>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</si>
  <si>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</si>
  <si>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</si>
  <si>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</si>
  <si>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</si>
  <si>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</si>
  <si>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</si>
  <si>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</si>
  <si>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</si>
  <si>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</si>
  <si>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</si>
  <si>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</si>
  <si>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</si>
  <si>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</si>
  <si>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</si>
  <si>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</si>
  <si>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</si>
  <si>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</si>
  <si>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</si>
  <si>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</si>
  <si>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</si>
  <si>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</si>
  <si>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</si>
  <si>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</si>
  <si>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</si>
  <si>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</si>
  <si>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</si>
  <si>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</si>
  <si>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</si>
  <si>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</si>
  <si>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</si>
  <si>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</si>
  <si>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</si>
  <si>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</si>
  <si>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</si>
  <si>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</si>
  <si>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</si>
  <si>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</si>
  <si>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</si>
  <si>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</si>
  <si>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</si>
  <si>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</si>
  <si>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</si>
  <si>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</si>
  <si>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</si>
  <si>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</si>
  <si>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</si>
  <si>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</si>
  <si>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</si>
  <si>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</si>
  <si>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</si>
  <si>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</si>
  <si>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</si>
  <si>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</si>
  <si>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</si>
  <si>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</si>
  <si>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</si>
  <si>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</si>
  <si>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</si>
  <si>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</si>
  <si>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</si>
  <si>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</si>
  <si>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</si>
  <si>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</si>
  <si>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</si>
  <si>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</si>
  <si>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</si>
  <si>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</si>
  <si>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</si>
  <si>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</si>
  <si>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</si>
  <si>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</si>
  <si>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</si>
  <si>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</si>
  <si>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</si>
  <si>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</si>
  <si>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</si>
  <si>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</si>
  <si>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</si>
  <si>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</si>
  <si>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</si>
  <si>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</si>
  <si>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</si>
  <si>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</si>
  <si>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</si>
  <si>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</si>
  <si>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</si>
  <si>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</si>
  <si>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</si>
  <si>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</si>
  <si>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</si>
  <si>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</si>
  <si>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</si>
  <si>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</si>
  <si>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</si>
  <si>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</si>
  <si>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</si>
  <si>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</si>
  <si>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</si>
  <si>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</si>
  <si>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</si>
  <si>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</si>
  <si>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</si>
  <si>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</si>
  <si>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</si>
  <si>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</si>
  <si>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</si>
  <si>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</si>
  <si>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</si>
  <si>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</si>
  <si>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</si>
  <si>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</si>
  <si>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</si>
  <si>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</si>
  <si>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</si>
  <si>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</si>
  <si>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</si>
  <si>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</si>
  <si>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</si>
  <si>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</si>
  <si>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</si>
  <si>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</si>
  <si>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</si>
  <si>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</si>
  <si>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</si>
  <si>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</si>
  <si>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</si>
  <si>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</si>
  <si>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</si>
  <si>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</si>
  <si>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</si>
  <si>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</si>
  <si>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</si>
  <si>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</si>
  <si>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</si>
  <si>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</si>
  <si>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</si>
  <si>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</si>
  <si>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</si>
  <si>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</si>
  <si>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</si>
  <si>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</si>
  <si>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</si>
  <si>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</si>
  <si>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</si>
  <si>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</si>
  <si>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</si>
  <si>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</si>
  <si>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</si>
  <si>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</si>
  <si>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</si>
  <si>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</si>
  <si>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</si>
  <si>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</si>
  <si>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</si>
  <si>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</si>
  <si>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</si>
  <si>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</si>
  <si>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</si>
  <si>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</si>
  <si>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</si>
  <si>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</si>
  <si>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</si>
  <si>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</si>
  <si>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</si>
  <si>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</si>
  <si>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</si>
  <si>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</si>
  <si>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</si>
  <si>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</si>
  <si>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</si>
  <si>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</si>
  <si>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</si>
  <si>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</si>
  <si>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</si>
  <si>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</si>
  <si>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</si>
  <si>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</si>
  <si>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</si>
  <si>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</si>
  <si>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</si>
  <si>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</si>
  <si>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</si>
  <si>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</si>
  <si>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</si>
  <si>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</si>
  <si>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</si>
  <si>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</si>
  <si>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</si>
  <si>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</si>
  <si>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</si>
  <si>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</si>
  <si>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</si>
  <si>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</si>
  <si>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</si>
  <si>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</si>
  <si>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</si>
  <si>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</si>
  <si>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</si>
  <si>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</si>
  <si>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</si>
  <si>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</si>
  <si>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</si>
  <si>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</si>
  <si>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</si>
  <si>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</si>
  <si>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</si>
  <si>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</si>
  <si>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</si>
  <si>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</si>
  <si>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</si>
  <si>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</si>
  <si>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</si>
  <si>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</si>
  <si>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</si>
  <si>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</si>
  <si>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</si>
  <si>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</si>
  <si>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</si>
  <si>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</si>
  <si>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</si>
  <si>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</si>
  <si>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</si>
  <si>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</si>
  <si>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</si>
  <si>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</si>
  <si>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</si>
  <si>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</si>
  <si>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</si>
  <si>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</si>
  <si>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</si>
  <si>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</si>
  <si>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</si>
  <si>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</si>
  <si>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</si>
  <si>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</si>
  <si>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</si>
  <si>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</si>
  <si>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</si>
  <si>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</si>
  <si>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</si>
  <si>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</si>
  <si>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</si>
  <si>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</si>
  <si>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</si>
  <si>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</si>
  <si>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</si>
  <si>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</si>
  <si>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</si>
  <si>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</si>
  <si>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</si>
  <si>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</si>
  <si>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</si>
  <si>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</si>
  <si>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</si>
  <si>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</si>
  <si>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</si>
  <si>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</si>
  <si>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</si>
  <si>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</si>
  <si>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</si>
  <si>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</si>
  <si>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</si>
  <si>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</si>
  <si>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</si>
  <si>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</si>
  <si>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</si>
  <si>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</si>
  <si>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</si>
  <si>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</si>
  <si>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</si>
  <si>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</si>
  <si>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</si>
  <si>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</si>
  <si>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</si>
  <si>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</si>
  <si>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</si>
  <si>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</si>
  <si>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</si>
  <si>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</si>
  <si>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</si>
  <si>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</si>
  <si>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</si>
  <si>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</si>
  <si>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</si>
  <si>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</si>
  <si>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</si>
  <si>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</si>
  <si>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</si>
  <si>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</si>
  <si>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</si>
  <si>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</si>
  <si>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</si>
  <si>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</si>
  <si>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</si>
  <si>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</si>
  <si>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</si>
  <si>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</si>
  <si>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</si>
  <si>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</si>
  <si>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</si>
  <si>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</si>
  <si>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</si>
  <si>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</si>
  <si>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</si>
  <si>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</si>
  <si>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</si>
  <si>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</si>
  <si>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</si>
  <si>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</si>
  <si>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</si>
  <si>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</si>
  <si>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</si>
  <si>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</si>
  <si>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</si>
  <si>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</si>
  <si>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</si>
  <si>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</si>
  <si>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</si>
  <si>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</si>
  <si>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</si>
  <si>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</si>
  <si>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</si>
  <si>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</si>
  <si>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</si>
  <si>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</si>
  <si>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</si>
  <si>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</si>
  <si>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</si>
  <si>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</si>
  <si>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</si>
  <si>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</si>
  <si>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</si>
  <si>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</si>
  <si>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</si>
  <si>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</si>
  <si>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</si>
  <si>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</si>
  <si>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</si>
  <si>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</si>
  <si>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</si>
  <si>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</si>
  <si>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</si>
  <si>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</si>
  <si>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</si>
  <si>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</si>
  <si>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</si>
  <si>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</si>
  <si>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</si>
  <si>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</si>
  <si>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</si>
  <si>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</si>
  <si>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</si>
  <si>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</si>
  <si>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</si>
  <si>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</si>
  <si>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</si>
  <si>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</si>
  <si>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</si>
  <si>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</si>
  <si>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</si>
  <si>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</si>
  <si>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</si>
  <si>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</si>
  <si>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</si>
  <si>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</si>
  <si>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</si>
  <si>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</si>
  <si>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</si>
  <si>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</si>
  <si>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</si>
  <si>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</si>
  <si>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</si>
  <si>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</si>
  <si>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</si>
  <si>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</si>
  <si>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</si>
  <si>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</si>
  <si>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</si>
  <si>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</si>
  <si>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</si>
  <si>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</si>
  <si>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</si>
  <si>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</si>
  <si>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</si>
  <si>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</si>
  <si>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</si>
  <si>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</si>
  <si>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</si>
  <si>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</si>
  <si>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</si>
  <si>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</si>
  <si>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</si>
  <si>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</si>
  <si>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</si>
  <si>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</si>
  <si>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</si>
  <si>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</si>
  <si>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</si>
  <si>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</si>
  <si>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</si>
  <si>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</si>
  <si>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</si>
  <si>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</si>
  <si>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</si>
  <si>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</si>
  <si>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</si>
  <si>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</si>
  <si>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</si>
  <si>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</si>
  <si>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</si>
  <si>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</si>
  <si>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</si>
  <si>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</si>
  <si>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</si>
  <si>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</si>
  <si>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</si>
  <si>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</si>
  <si>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</si>
  <si>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</si>
  <si>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</si>
  <si>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</si>
  <si>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</si>
  <si>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</si>
  <si>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</si>
  <si>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</si>
  <si>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</si>
  <si>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</si>
  <si>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</si>
  <si>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</si>
  <si>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</si>
  <si>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</si>
  <si>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</si>
  <si>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</si>
  <si>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</si>
  <si>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</si>
  <si>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</si>
  <si>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</si>
  <si>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</si>
  <si>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</si>
  <si>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</si>
  <si>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</si>
  <si>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</si>
  <si>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</si>
  <si>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</si>
  <si>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</si>
  <si>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</si>
  <si>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</si>
  <si>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</si>
  <si>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</si>
  <si>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</si>
  <si>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</si>
  <si>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</si>
  <si>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</si>
  <si>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</si>
  <si>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</si>
  <si>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</si>
  <si>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</si>
  <si>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</si>
  <si>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</si>
  <si>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</si>
  <si>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</si>
  <si>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</si>
  <si>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</si>
  <si>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</si>
  <si>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</si>
  <si>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</si>
  <si>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</si>
  <si>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</si>
  <si>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</si>
  <si>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</si>
  <si>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</si>
  <si>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</si>
  <si>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</si>
  <si>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</si>
  <si>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</si>
  <si>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</si>
  <si>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</si>
  <si>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</si>
  <si>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</si>
  <si>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</si>
  <si>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</si>
  <si>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</si>
  <si>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</si>
  <si>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</si>
  <si>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</si>
  <si>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</si>
  <si>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</si>
  <si>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</si>
  <si>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</si>
  <si>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</si>
  <si>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</si>
  <si>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</si>
  <si>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</si>
  <si>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</si>
  <si>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</si>
  <si>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</si>
  <si>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</si>
  <si>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</si>
  <si>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</si>
  <si>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</si>
  <si>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</si>
  <si>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</si>
  <si>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</si>
  <si>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</si>
  <si>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</si>
  <si>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</si>
  <si>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</si>
  <si>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</si>
  <si>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</si>
  <si>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</si>
  <si>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</si>
  <si>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</si>
  <si>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</si>
  <si>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</si>
  <si>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</si>
  <si>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</si>
  <si>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</si>
  <si>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</si>
  <si>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</si>
  <si>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</si>
  <si>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</si>
  <si>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</si>
  <si>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</si>
  <si>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</si>
  <si>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</si>
  <si>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</si>
  <si>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</si>
  <si>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</si>
  <si>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</si>
  <si>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</si>
  <si>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</si>
  <si>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</si>
  <si>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</si>
  <si>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</si>
  <si>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</si>
  <si>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</si>
  <si>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</si>
  <si>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</si>
  <si>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</si>
  <si>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</si>
  <si>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</si>
  <si>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</si>
  <si>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</si>
  <si>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</si>
  <si>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</si>
  <si>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</si>
  <si>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</si>
  <si>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</si>
  <si>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</si>
  <si>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</si>
  <si>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</si>
  <si>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</si>
  <si>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</si>
  <si>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</si>
  <si>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</si>
  <si>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</si>
  <si>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</si>
  <si>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</si>
  <si>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</si>
  <si>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</si>
  <si>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</si>
  <si>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</si>
  <si>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</si>
  <si>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</si>
  <si>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</si>
  <si>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</si>
  <si>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</si>
  <si>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</si>
  <si>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</si>
  <si>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</si>
  <si>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</si>
  <si>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</si>
  <si>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</si>
  <si>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</si>
  <si>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</si>
  <si>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</si>
  <si>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</si>
  <si>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</si>
  <si>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</si>
  <si>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</si>
  <si>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</si>
  <si>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</si>
  <si>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</si>
  <si>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</si>
  <si>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</si>
  <si>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</si>
  <si>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</si>
  <si>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</si>
  <si>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</si>
  <si>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</si>
  <si>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</si>
  <si>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</si>
  <si>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</si>
  <si>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</si>
  <si>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</si>
  <si>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</si>
  <si>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</si>
  <si>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</si>
  <si>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</si>
  <si>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</si>
  <si>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</si>
  <si>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</si>
  <si>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</si>
  <si>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</si>
  <si>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</si>
  <si>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</si>
  <si>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</si>
  <si>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</si>
  <si>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</si>
  <si>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</si>
  <si>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</si>
  <si>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</si>
  <si>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</si>
  <si>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</si>
  <si>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</si>
  <si>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</si>
  <si>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</si>
  <si>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</si>
  <si>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</si>
  <si>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</si>
  <si>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</si>
  <si>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</si>
  <si>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</si>
  <si>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</si>
  <si>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</si>
  <si>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</si>
  <si>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</si>
  <si>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</si>
  <si>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</si>
  <si>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</si>
  <si>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</si>
  <si>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</si>
  <si>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</si>
  <si>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</si>
  <si>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</si>
  <si>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</si>
  <si>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</si>
  <si>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</si>
  <si>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</si>
  <si>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</si>
  <si>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</si>
  <si>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</si>
  <si>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</si>
  <si>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</si>
  <si>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</si>
  <si>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</si>
  <si>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</si>
  <si>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</si>
  <si>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</si>
  <si>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</si>
  <si>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</si>
  <si>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</si>
  <si>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</si>
  <si>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</si>
  <si>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</si>
  <si>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</si>
  <si>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</si>
  <si>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</si>
  <si>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</si>
  <si>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</si>
  <si>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</si>
  <si>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</si>
  <si>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</si>
  <si>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</si>
  <si>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</si>
  <si>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</si>
  <si>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</si>
  <si>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</si>
  <si>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</si>
  <si>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</si>
  <si>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</si>
  <si>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</si>
  <si>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</si>
  <si>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</si>
  <si>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</si>
  <si>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</si>
  <si>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</si>
  <si>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</si>
  <si>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</si>
  <si>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</si>
  <si>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</si>
  <si>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</si>
  <si>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</si>
  <si>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</si>
  <si>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</si>
  <si>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</si>
  <si>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</si>
  <si>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</si>
  <si>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</si>
  <si>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</si>
  <si>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</si>
  <si>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</si>
  <si>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</si>
  <si>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</si>
  <si>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</si>
  <si>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</si>
  <si>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</si>
  <si>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</si>
  <si>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</si>
  <si>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</si>
  <si>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</si>
  <si>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</si>
  <si>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</si>
  <si>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</si>
  <si>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</si>
  <si>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</si>
  <si>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</si>
  <si>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</si>
  <si>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</si>
  <si>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</si>
  <si>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</si>
  <si>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</si>
  <si>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</si>
  <si>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</si>
  <si>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</si>
  <si>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</si>
  <si>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</si>
  <si>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</si>
  <si>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</si>
  <si>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</si>
  <si>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</si>
  <si>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</si>
  <si>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</si>
  <si>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</si>
  <si>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</si>
  <si>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</si>
  <si>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</si>
  <si>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</si>
  <si>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</si>
  <si>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</si>
  <si>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</si>
  <si>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</si>
  <si>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</si>
  <si>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</si>
  <si>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</si>
  <si>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</si>
  <si>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</si>
  <si>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</si>
  <si>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</si>
  <si>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</si>
  <si>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</si>
  <si>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</si>
  <si>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</si>
  <si>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</si>
  <si>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</si>
  <si>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</si>
  <si>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</si>
  <si>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</si>
  <si>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</si>
  <si>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</si>
  <si>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</si>
  <si>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</si>
  <si>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</si>
  <si>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</si>
  <si>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</si>
  <si>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</si>
  <si>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</si>
  <si>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</si>
  <si>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</si>
  <si>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</si>
  <si>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</si>
  <si>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</si>
  <si>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</si>
  <si>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</si>
  <si>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</si>
  <si>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</si>
  <si>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</si>
  <si>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</si>
  <si>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</si>
  <si>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</si>
  <si>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</si>
  <si>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</si>
  <si>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</si>
  <si>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</si>
  <si>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</si>
  <si>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</si>
  <si>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</si>
  <si>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</si>
  <si>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</si>
  <si>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</si>
  <si>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</si>
  <si>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</si>
  <si>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</si>
  <si>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</si>
  <si>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</si>
  <si>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</si>
  <si>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</si>
  <si>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</si>
  <si>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</si>
  <si>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</si>
  <si>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</si>
  <si>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</si>
  <si>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</si>
  <si>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</si>
  <si>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</si>
  <si>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</si>
  <si>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</si>
  <si>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</si>
  <si>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</si>
  <si>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</si>
  <si>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</si>
  <si>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</si>
  <si>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</si>
  <si>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</si>
  <si>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</si>
  <si>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</si>
  <si>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</si>
  <si>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</si>
  <si>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</si>
  <si>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</si>
  <si>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</si>
  <si>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</si>
  <si>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</si>
  <si>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</si>
  <si>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</si>
  <si>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</si>
  <si>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</si>
  <si>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</si>
  <si>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</si>
  <si>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</si>
  <si>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</si>
  <si>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</si>
  <si>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</si>
  <si>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</si>
  <si>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</si>
  <si>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</si>
  <si>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</si>
  <si>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</si>
  <si>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</si>
  <si>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</si>
  <si>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</si>
  <si>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</si>
  <si>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</si>
  <si>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</si>
  <si>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</si>
  <si>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</si>
  <si>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</si>
  <si>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</si>
  <si>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</si>
  <si>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</si>
  <si>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</si>
  <si>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</si>
  <si>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</si>
  <si>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</si>
  <si>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</si>
  <si>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</si>
  <si>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</si>
  <si>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</si>
  <si>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</si>
  <si>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</si>
  <si>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</si>
  <si>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</si>
  <si>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</si>
  <si>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</si>
  <si>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</si>
  <si>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</si>
  <si>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</si>
  <si>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</si>
  <si>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</si>
  <si>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</si>
  <si>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</si>
  <si>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</si>
  <si>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</si>
  <si>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</si>
  <si>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</si>
  <si>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</si>
  <si>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</si>
  <si>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</si>
  <si>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</si>
  <si>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</si>
  <si>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</si>
  <si>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</si>
  <si>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</si>
  <si>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</si>
  <si>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</si>
  <si>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</si>
  <si>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</si>
  <si>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</si>
  <si>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</si>
  <si>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</si>
  <si>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</si>
  <si>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</si>
  <si>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</si>
  <si>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</si>
  <si>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</si>
  <si>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</si>
  <si>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</si>
  <si>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</si>
  <si>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</si>
  <si>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</si>
  <si>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</si>
  <si>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</si>
  <si>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</si>
  <si>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</si>
  <si>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</si>
  <si>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</si>
  <si>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</si>
  <si>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</si>
  <si>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</si>
  <si>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</si>
  <si>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</si>
  <si>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</si>
  <si>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</si>
  <si>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</si>
  <si>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</si>
  <si>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</si>
  <si>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</si>
  <si>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</si>
  <si>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</si>
  <si>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</si>
  <si>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</si>
  <si>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</si>
  <si>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</si>
  <si>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</si>
  <si>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</si>
  <si>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</si>
  <si>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</si>
  <si>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</si>
  <si>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</si>
  <si>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</si>
  <si>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</si>
  <si>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</si>
  <si>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</si>
  <si>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</si>
  <si>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</si>
  <si>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</si>
  <si>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</si>
  <si>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</si>
  <si>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</si>
  <si>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</si>
  <si>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</si>
  <si>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</si>
  <si>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</si>
  <si>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</si>
  <si>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</si>
  <si>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</si>
  <si>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</si>
  <si>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</si>
  <si>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</si>
  <si>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</si>
  <si>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</si>
  <si>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</si>
  <si>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</si>
  <si>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</si>
  <si>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</si>
  <si>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</si>
  <si>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</si>
  <si>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</si>
  <si>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</si>
  <si>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</si>
  <si>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</si>
  <si>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</si>
  <si>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</si>
  <si>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</si>
  <si>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</si>
  <si>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</si>
  <si>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</si>
  <si>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</si>
  <si>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</si>
  <si>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</si>
  <si>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</si>
  <si>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</si>
  <si>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</si>
  <si>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</si>
  <si>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</si>
  <si>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</si>
  <si>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</si>
  <si>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</si>
  <si>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</si>
  <si>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</si>
  <si>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</si>
  <si>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</si>
  <si>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</si>
  <si>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</si>
  <si>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</si>
  <si>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</si>
  <si>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</si>
  <si>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</si>
  <si>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</si>
  <si>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</si>
  <si>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</si>
  <si>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</si>
  <si>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</si>
  <si>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</si>
  <si>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</si>
  <si>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</si>
  <si>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</si>
  <si>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</si>
  <si>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</si>
  <si>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</si>
  <si>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</si>
  <si>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</si>
  <si>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</si>
  <si>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</si>
  <si>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</si>
  <si>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</si>
  <si>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</si>
  <si>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</si>
  <si>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</si>
  <si>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</si>
  <si>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</si>
  <si>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</si>
  <si>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</si>
  <si>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</si>
  <si>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</si>
  <si>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</si>
  <si>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</si>
  <si>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</si>
  <si>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</si>
  <si>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</si>
  <si>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</si>
  <si>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</si>
  <si>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</si>
  <si>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</si>
  <si>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</si>
  <si>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</si>
  <si>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</si>
  <si>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</si>
  <si>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</si>
  <si>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</si>
  <si>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</si>
  <si>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</si>
  <si>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</si>
  <si>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</si>
  <si>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</si>
  <si>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</si>
  <si>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</si>
  <si>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</si>
  <si>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</si>
  <si>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</si>
  <si>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</si>
  <si>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</si>
  <si>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</si>
  <si>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</si>
  <si>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</si>
  <si>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</si>
  <si>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</si>
  <si>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</si>
  <si>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</si>
  <si>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</si>
  <si>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</si>
  <si>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</si>
  <si>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</si>
  <si>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</si>
  <si>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</si>
  <si>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</si>
  <si>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</si>
  <si>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</si>
  <si>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</si>
  <si>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</si>
  <si>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</si>
  <si>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</si>
  <si>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</si>
  <si>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</si>
  <si>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</si>
  <si>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</si>
  <si>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</si>
  <si>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</si>
  <si>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</si>
  <si>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</si>
  <si>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</si>
  <si>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</si>
  <si>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</si>
  <si>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</si>
  <si>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</si>
  <si>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</si>
  <si>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</si>
  <si>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</si>
  <si>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</si>
  <si>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</si>
  <si>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</si>
  <si>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</si>
  <si>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</si>
  <si>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</si>
  <si>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</si>
  <si>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</si>
  <si>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</si>
  <si>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</si>
  <si>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</si>
  <si>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</si>
  <si>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</si>
  <si>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</si>
  <si>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</si>
  <si>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</si>
  <si>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</si>
  <si>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</si>
  <si>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</si>
  <si>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</si>
  <si>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</si>
  <si>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</si>
  <si>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</si>
  <si>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</si>
  <si>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</si>
  <si>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</si>
  <si>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</si>
  <si>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</si>
  <si>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</si>
  <si>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</si>
  <si>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</si>
  <si>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</si>
  <si>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</si>
  <si>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</si>
  <si>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</si>
  <si>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</si>
  <si>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</si>
  <si>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</si>
  <si>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</si>
  <si>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</si>
  <si>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</si>
  <si>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</si>
  <si>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</si>
  <si>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</si>
  <si>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</si>
  <si>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</si>
  <si>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</si>
  <si>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</si>
  <si>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</si>
  <si>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</si>
  <si>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</si>
  <si>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</si>
  <si>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</si>
  <si>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</si>
  <si>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</si>
  <si>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</si>
  <si>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</si>
  <si>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</si>
  <si>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</si>
  <si>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</si>
  <si>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</si>
  <si>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</si>
  <si>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</si>
  <si>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</si>
  <si>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</si>
  <si>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</si>
  <si>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</si>
  <si>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</si>
  <si>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</si>
  <si>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</si>
  <si>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</si>
  <si>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</si>
  <si>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</si>
  <si>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</si>
  <si>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</si>
  <si>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</si>
  <si>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</si>
  <si>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</si>
  <si>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</si>
  <si>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</si>
  <si>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</si>
  <si>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</si>
  <si>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</si>
  <si>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</si>
  <si>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</si>
  <si>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</si>
  <si>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</si>
  <si>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</si>
  <si>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</si>
  <si>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</si>
  <si>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</si>
  <si>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</si>
  <si>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</si>
  <si>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</si>
  <si>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</si>
  <si>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</si>
  <si>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</si>
  <si>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</si>
  <si>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</si>
  <si>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</si>
  <si>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</si>
  <si>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</si>
  <si>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</si>
  <si>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</si>
  <si>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</si>
  <si>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</si>
  <si>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</si>
  <si>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</si>
  <si>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</si>
  <si>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</si>
  <si>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</si>
  <si>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</si>
  <si>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</si>
  <si>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</si>
  <si>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</si>
  <si>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</si>
  <si>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</si>
  <si>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</si>
  <si>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</si>
  <si>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</si>
  <si>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</si>
  <si>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</si>
  <si>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</si>
  <si>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</si>
  <si>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</si>
  <si>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</si>
  <si>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</si>
  <si>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</si>
  <si>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</si>
  <si>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</si>
  <si>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</si>
  <si>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</si>
  <si>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</si>
  <si>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</si>
  <si>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</si>
  <si>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</si>
  <si>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</si>
  <si>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</si>
  <si>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</si>
  <si>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</si>
  <si>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</si>
  <si>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</si>
  <si>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</si>
  <si>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</si>
  <si>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</si>
  <si>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</si>
  <si>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</si>
  <si>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</si>
  <si>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</si>
  <si>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</si>
  <si>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</si>
  <si>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</si>
  <si>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</si>
  <si>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</si>
  <si>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</si>
  <si>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</si>
  <si>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</si>
  <si>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</si>
  <si>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</si>
  <si>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</si>
  <si>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</si>
  <si>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</si>
  <si>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</si>
  <si>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</si>
  <si>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</si>
  <si>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</si>
  <si>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</si>
  <si>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</si>
  <si>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</si>
  <si>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</si>
  <si>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</si>
  <si>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</si>
  <si>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</si>
  <si>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</si>
  <si>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</si>
  <si>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</si>
  <si>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</si>
  <si>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</si>
  <si>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</si>
  <si>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</si>
  <si>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</si>
  <si>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</si>
  <si>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</si>
  <si>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</si>
  <si>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</si>
  <si>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</si>
  <si>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</si>
  <si>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</si>
  <si>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</si>
  <si>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</si>
  <si>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</si>
  <si>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</si>
  <si>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</si>
  <si>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</si>
  <si>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</si>
  <si>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</si>
  <si>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</si>
  <si>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</si>
  <si>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</si>
  <si>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</si>
  <si>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</si>
  <si>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</si>
  <si>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</si>
  <si>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</si>
  <si>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</si>
  <si>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</si>
  <si>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</si>
  <si>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</si>
  <si>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</si>
  <si>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</si>
  <si>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</si>
  <si>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</si>
  <si>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</si>
  <si>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</si>
  <si>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</si>
  <si>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</si>
  <si>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</si>
  <si>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</si>
  <si>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</si>
  <si>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</si>
  <si>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</si>
  <si>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</si>
  <si>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</si>
  <si>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</si>
  <si>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</si>
  <si>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</si>
  <si>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</si>
  <si>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</si>
  <si>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</si>
  <si>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</si>
  <si>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</si>
  <si>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</si>
  <si>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</si>
  <si>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</si>
  <si>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</si>
  <si>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</si>
  <si>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</si>
  <si>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</si>
  <si>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</si>
  <si>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</si>
  <si>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</si>
  <si>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</si>
  <si>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</si>
  <si>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</si>
  <si>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</si>
  <si>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</si>
  <si>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</si>
  <si>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</si>
  <si>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</si>
  <si>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</si>
  <si>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</si>
  <si>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</si>
  <si>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</si>
  <si>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</si>
  <si>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</si>
  <si>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</si>
  <si>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</si>
  <si>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</si>
  <si>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</si>
  <si>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</si>
  <si>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</si>
  <si>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</si>
  <si>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</si>
  <si>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</si>
  <si>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</si>
  <si>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</si>
  <si>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</si>
  <si>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</si>
  <si>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</si>
  <si>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</si>
  <si>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</si>
  <si>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</si>
  <si>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</si>
  <si>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</si>
  <si>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</si>
  <si>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</si>
  <si>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</si>
  <si>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</si>
  <si>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</si>
  <si>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</si>
  <si>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</si>
  <si>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</si>
  <si>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</si>
  <si>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</si>
  <si>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</si>
  <si>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</si>
  <si>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</si>
  <si>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</si>
  <si>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</si>
  <si>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</si>
  <si>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</si>
  <si>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</si>
  <si>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</si>
  <si>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</si>
  <si>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</si>
  <si>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</si>
  <si>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</si>
  <si>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</si>
  <si>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</si>
  <si>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</si>
  <si>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</si>
  <si>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</si>
  <si>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</si>
  <si>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</si>
  <si>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</si>
  <si>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</si>
  <si>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</si>
  <si>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</si>
  <si>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</si>
  <si>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</si>
  <si>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</si>
  <si>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</si>
  <si>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</si>
  <si>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</si>
  <si>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</si>
  <si>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</si>
  <si>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</si>
  <si>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</si>
  <si>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</si>
  <si>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</si>
  <si>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</si>
  <si>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</si>
  <si>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</si>
  <si>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</si>
  <si>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</si>
  <si>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</si>
  <si>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</si>
  <si>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</si>
  <si>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</si>
  <si>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</si>
  <si>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</si>
  <si>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</si>
  <si>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</si>
  <si>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</si>
  <si>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</si>
  <si>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</si>
  <si>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</si>
  <si>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</si>
  <si>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</si>
  <si>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</si>
  <si>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</si>
  <si>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</si>
  <si>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</si>
  <si>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</si>
  <si>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</si>
  <si>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</si>
  <si>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</si>
  <si>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</si>
  <si>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</si>
  <si>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</si>
  <si>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</si>
  <si>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</si>
  <si>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</si>
  <si>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</si>
  <si>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</si>
  <si>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</si>
  <si>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</si>
  <si>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</si>
  <si>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</si>
  <si>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</si>
  <si>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</si>
  <si>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</si>
  <si>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</si>
  <si>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</si>
  <si>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</si>
  <si>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</si>
  <si>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</si>
  <si>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</si>
  <si>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</si>
  <si>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</si>
  <si>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</si>
  <si>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</si>
  <si>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</si>
  <si>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</si>
  <si>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</si>
  <si>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</si>
  <si>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</si>
  <si>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</si>
  <si>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</si>
  <si>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</si>
  <si>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</si>
  <si>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</si>
  <si>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</si>
  <si>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</si>
  <si>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</si>
  <si>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</si>
  <si>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</si>
  <si>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</si>
  <si>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</si>
  <si>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</si>
  <si>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</si>
  <si>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</si>
  <si>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</si>
  <si>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</si>
  <si>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</si>
  <si>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</si>
  <si>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</si>
  <si>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</si>
  <si>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</si>
  <si>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</si>
  <si>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</si>
  <si>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</si>
  <si>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</si>
  <si>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</si>
  <si>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</si>
  <si>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</si>
  <si>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</si>
  <si>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</si>
  <si>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</si>
  <si>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</si>
  <si>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</si>
  <si>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</si>
  <si>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</si>
  <si>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</si>
  <si>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</si>
  <si>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</si>
  <si>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</si>
  <si>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</si>
  <si>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</si>
  <si>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</si>
  <si>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</si>
  <si>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</si>
  <si>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</si>
  <si>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</si>
  <si>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</si>
  <si>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</si>
  <si>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</si>
  <si>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</si>
  <si>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</si>
  <si>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</si>
  <si>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</si>
  <si>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</si>
  <si>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</si>
  <si>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</si>
  <si>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</si>
  <si>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</si>
  <si>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</si>
  <si>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</si>
  <si>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</si>
  <si>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</si>
  <si>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</si>
  <si>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</si>
  <si>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</si>
  <si>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</si>
  <si>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</si>
  <si>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</si>
  <si>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</si>
  <si>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</si>
  <si>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</si>
  <si>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</si>
  <si>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</si>
  <si>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</si>
  <si>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</si>
  <si>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</si>
  <si>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</si>
  <si>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</si>
  <si>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</si>
  <si>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</si>
  <si>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</si>
  <si>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</si>
  <si>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</si>
  <si>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</si>
  <si>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</si>
  <si>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</si>
  <si>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</si>
  <si>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</si>
  <si>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</si>
  <si>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</si>
  <si>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</si>
  <si>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</si>
  <si>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</si>
  <si>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</si>
  <si>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</si>
  <si>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</si>
  <si>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</si>
  <si>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</si>
  <si>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</si>
  <si>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</si>
  <si>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</si>
  <si>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</si>
  <si>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</si>
  <si>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</si>
  <si>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</si>
  <si>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</si>
  <si>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</si>
  <si>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</si>
  <si>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</si>
  <si>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</si>
  <si>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</si>
  <si>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</si>
  <si>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</si>
  <si>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</si>
  <si>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</si>
  <si>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</si>
  <si>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</si>
  <si>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</si>
  <si>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</si>
  <si>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</si>
  <si>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</si>
  <si>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</si>
  <si>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</si>
  <si>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</si>
  <si>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</si>
  <si>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</si>
  <si>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</si>
  <si>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</si>
  <si>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</si>
  <si>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</si>
  <si>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</si>
  <si>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</si>
  <si>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</si>
  <si>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</si>
  <si>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</si>
  <si>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</si>
  <si>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</si>
  <si>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</si>
  <si>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</si>
  <si>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</si>
  <si>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</si>
  <si>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</si>
  <si>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</si>
  <si>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</si>
  <si>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</si>
  <si>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</si>
  <si>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</si>
  <si>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</si>
  <si>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</si>
  <si>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</si>
  <si>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</si>
  <si>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</si>
  <si>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</si>
  <si>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</si>
  <si>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</si>
  <si>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</si>
  <si>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</si>
  <si>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</si>
  <si>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</si>
  <si>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</si>
  <si>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</si>
  <si>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</si>
  <si>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</si>
  <si>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</si>
  <si>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</si>
  <si>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</si>
  <si>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</si>
  <si>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</si>
  <si>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</si>
  <si>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</si>
  <si>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</si>
  <si>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</si>
  <si>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</si>
  <si>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</si>
  <si>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</si>
  <si>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</si>
  <si>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</si>
  <si>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</si>
  <si>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</si>
  <si>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</si>
  <si>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</si>
  <si>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</si>
  <si>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</si>
  <si>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</si>
  <si>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</si>
  <si>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</si>
  <si>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</si>
  <si>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</si>
  <si>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</si>
  <si>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</si>
  <si>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</si>
  <si>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</si>
  <si>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</si>
  <si>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</si>
  <si>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</si>
  <si>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</si>
  <si>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</si>
  <si>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</si>
  <si>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</si>
  <si>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</si>
  <si>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</si>
  <si>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</si>
  <si>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</si>
  <si>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</si>
  <si>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</si>
  <si>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</si>
  <si>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</si>
  <si>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</si>
  <si>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</si>
  <si>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</si>
  <si>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</si>
  <si>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</si>
  <si>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</si>
  <si>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</si>
  <si>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</si>
  <si>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</si>
  <si>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</si>
  <si>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</si>
  <si>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</si>
  <si>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</si>
  <si>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</si>
  <si>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</si>
  <si>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</si>
  <si>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</si>
  <si>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</si>
  <si>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</si>
  <si>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</si>
  <si>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</si>
  <si>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</si>
  <si>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</si>
  <si>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</si>
  <si>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</si>
  <si>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</si>
  <si>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</si>
  <si>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</si>
  <si>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</si>
  <si>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</si>
  <si>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</si>
  <si>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</si>
  <si>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</si>
  <si>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</si>
  <si>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</si>
  <si>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</si>
  <si>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Row Labels</t>
  </si>
  <si>
    <t>theater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</si>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</sst>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8-48F7-9398-155B9A0F075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B8-48F7-9398-155B9A0F075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B8-48F7-9398-155B9A0F0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526943"/>
        <c:axId val="1865540255"/>
      </c:lineChart>
      <c:catAx>
        <c:axId val="18655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540255"/>
        <c:crosses val="autoZero"/>
        <c:auto val="1"/>
        <c:lblAlgn val="ctr"/>
        <c:lblOffset val="100"/>
        <c:noMultiLvlLbl val="0"/>
      </c:catAx>
      <c:valAx>
        <c:axId val="186554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52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6322448330322352"/>
          <c:y val="0.1565995525727069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233814523184596E-2"/>
          <c:y val="0.30076443569553807"/>
          <c:w val="0.87232174103237092"/>
          <c:h val="0.513270997375328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B-42B7-8139-B0A08FAF374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EB-42B7-8139-B0A08FAF374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EB-42B7-8139-B0A08FAF3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979184"/>
        <c:axId val="833961296"/>
      </c:lineChart>
      <c:catAx>
        <c:axId val="8339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61296"/>
        <c:crosses val="autoZero"/>
        <c:auto val="1"/>
        <c:lblAlgn val="ctr"/>
        <c:lblOffset val="100"/>
        <c:noMultiLvlLbl val="0"/>
      </c:catAx>
      <c:valAx>
        <c:axId val="83396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7918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83820</xdr:rowOff>
    </xdr:from>
    <xdr:to>
      <xdr:col>13</xdr:col>
      <xdr:colOff>601980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7CEF8-E97D-A3B7-F6FD-0D6BC5AF0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486103</xdr:colOff>
      <xdr:row>16</xdr:row>
      <xdr:rowOff>49530</xdr:rowOff>
    </xdr:from>
    <xdr:to>
      <xdr:col>19</xdr:col>
      <xdr:colOff>105104</xdr:colOff>
      <xdr:row>42</xdr:row>
      <xdr:rowOff>65690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21AC3-6BFD-E92E-BE16-C624EB4E4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sahi" refreshedDate="44911.774329629632" createdVersion="8" refreshedVersion="8" minRefreshableVersion="3" recordCount="4114" xr:uid="{D1DEEC31-BAFC-4F5E-A600-9595848ECDF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>
      <sharedItems containsNonDate="0" containsString="0"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20E0D-8AF8-462B-BCDE-A1AA724AC11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13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450ED-7F7E-4A5D-84AC-B75A8C9013AA}">
  <dimension ref="A2:E19"/>
  <sheetViews>
    <sheetView topLeftCell="A8" workbookViewId="0">
      <selection activeCell="B8" sqref="B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8306</v>
      </c>
      <c r="B2" t="s">
        <v>8311</v>
      </c>
    </row>
    <row r="3" spans="1:5" x14ac:dyDescent="0.3">
      <c r="A3" s="11" t="s">
        <v>8308</v>
      </c>
      <c r="B3" t="s">
        <v>8313</v>
      </c>
    </row>
    <row r="5" spans="1:5" x14ac:dyDescent="0.3">
      <c r="A5" s="11" t="s">
        <v>8327</v>
      </c>
      <c r="B5" s="11" t="s">
        <v>8314</v>
      </c>
    </row>
    <row r="6" spans="1:5" x14ac:dyDescent="0.3">
      <c r="A6" s="11" t="s">
        <v>8310</v>
      </c>
      <c r="B6" t="s">
        <v>8218</v>
      </c>
      <c r="C6" t="s">
        <v>8220</v>
      </c>
      <c r="D6" t="s">
        <v>8219</v>
      </c>
      <c r="E6" t="s">
        <v>8312</v>
      </c>
    </row>
    <row r="7" spans="1:5" x14ac:dyDescent="0.3">
      <c r="A7" s="12" t="s">
        <v>8321</v>
      </c>
      <c r="B7">
        <v>56</v>
      </c>
      <c r="C7">
        <v>33</v>
      </c>
      <c r="D7">
        <v>7</v>
      </c>
      <c r="E7">
        <v>96</v>
      </c>
    </row>
    <row r="8" spans="1:5" x14ac:dyDescent="0.3">
      <c r="A8" s="12" t="s">
        <v>8322</v>
      </c>
      <c r="B8">
        <v>71</v>
      </c>
      <c r="C8">
        <v>39</v>
      </c>
      <c r="D8">
        <v>3</v>
      </c>
      <c r="E8">
        <v>113</v>
      </c>
    </row>
    <row r="9" spans="1:5" x14ac:dyDescent="0.3">
      <c r="A9" s="12" t="s">
        <v>8323</v>
      </c>
      <c r="B9">
        <v>56</v>
      </c>
      <c r="C9">
        <v>33</v>
      </c>
      <c r="D9">
        <v>3</v>
      </c>
      <c r="E9">
        <v>92</v>
      </c>
    </row>
    <row r="10" spans="1:5" x14ac:dyDescent="0.3">
      <c r="A10" s="12" t="s">
        <v>8324</v>
      </c>
      <c r="B10">
        <v>71</v>
      </c>
      <c r="C10">
        <v>40</v>
      </c>
      <c r="D10">
        <v>2</v>
      </c>
      <c r="E10">
        <v>113</v>
      </c>
    </row>
    <row r="11" spans="1:5" x14ac:dyDescent="0.3">
      <c r="A11" s="12" t="s">
        <v>8315</v>
      </c>
      <c r="B11">
        <v>111</v>
      </c>
      <c r="C11">
        <v>52</v>
      </c>
      <c r="D11">
        <v>3</v>
      </c>
      <c r="E11">
        <v>166</v>
      </c>
    </row>
    <row r="12" spans="1:5" x14ac:dyDescent="0.3">
      <c r="A12" s="12" t="s">
        <v>8325</v>
      </c>
      <c r="B12">
        <v>100</v>
      </c>
      <c r="C12">
        <v>49</v>
      </c>
      <c r="D12">
        <v>4</v>
      </c>
      <c r="E12">
        <v>153</v>
      </c>
    </row>
    <row r="13" spans="1:5" x14ac:dyDescent="0.3">
      <c r="A13" s="12" t="s">
        <v>8316</v>
      </c>
      <c r="B13">
        <v>87</v>
      </c>
      <c r="C13">
        <v>50</v>
      </c>
      <c r="D13">
        <v>1</v>
      </c>
      <c r="E13">
        <v>138</v>
      </c>
    </row>
    <row r="14" spans="1:5" x14ac:dyDescent="0.3">
      <c r="A14" s="12" t="s">
        <v>8317</v>
      </c>
      <c r="B14">
        <v>72</v>
      </c>
      <c r="C14">
        <v>47</v>
      </c>
      <c r="D14">
        <v>4</v>
      </c>
      <c r="E14">
        <v>123</v>
      </c>
    </row>
    <row r="15" spans="1:5" x14ac:dyDescent="0.3">
      <c r="A15" s="12" t="s">
        <v>8318</v>
      </c>
      <c r="B15">
        <v>59</v>
      </c>
      <c r="C15">
        <v>34</v>
      </c>
      <c r="D15">
        <v>4</v>
      </c>
      <c r="E15">
        <v>97</v>
      </c>
    </row>
    <row r="16" spans="1:5" x14ac:dyDescent="0.3">
      <c r="A16" s="12" t="s">
        <v>8319</v>
      </c>
      <c r="B16">
        <v>65</v>
      </c>
      <c r="C16">
        <v>50</v>
      </c>
      <c r="E16">
        <v>115</v>
      </c>
    </row>
    <row r="17" spans="1:5" x14ac:dyDescent="0.3">
      <c r="A17" s="12" t="s">
        <v>8320</v>
      </c>
      <c r="B17">
        <v>54</v>
      </c>
      <c r="C17">
        <v>31</v>
      </c>
      <c r="D17">
        <v>3</v>
      </c>
      <c r="E17">
        <v>88</v>
      </c>
    </row>
    <row r="18" spans="1:5" x14ac:dyDescent="0.3">
      <c r="A18" s="12" t="s">
        <v>8326</v>
      </c>
      <c r="B18">
        <v>37</v>
      </c>
      <c r="C18">
        <v>35</v>
      </c>
      <c r="D18">
        <v>3</v>
      </c>
      <c r="E18">
        <v>75</v>
      </c>
    </row>
    <row r="19" spans="1:5" x14ac:dyDescent="0.3">
      <c r="A19" s="12" t="s">
        <v>8312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N1" zoomScale="95" zoomScaleNormal="95" workbookViewId="0">
      <selection activeCell="S250" sqref="S250:S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.2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6.44140625" customWidth="1"/>
    <col min="16" max="16" width="24.44140625" customWidth="1"/>
    <col min="17" max="17" width="23" customWidth="1"/>
    <col min="18" max="18" width="8.777343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  <c r="S1" s="10" t="s">
        <v>8308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  <c r="S250">
        <f>YEAR(O250)</f>
        <v>2011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  <c r="S261">
        <f>YEAR(O261)</f>
        <v>2015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  <c r="S271">
        <f>YEAR(O271)</f>
        <v>2017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  <c r="S279">
        <f>YEAR(O279)</f>
        <v>2015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  <c r="S282">
        <f>YEAR(O282)</f>
        <v>2014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  <c r="S290">
        <f>YEAR(O290)</f>
        <v>2012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  <c r="S294">
        <f>YEAR(O294)</f>
        <v>2011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  <c r="S297">
        <f>YEAR(O297)</f>
        <v>2013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  <c r="S300">
        <f>YEAR(O300)</f>
        <v>2014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  <c r="S327">
        <f t="shared" ref="S327:S328" si="24">YEAR(O327)</f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  <c r="S328">
        <f t="shared" si="24"/>
        <v>2017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  <c r="S330">
        <f>YEAR(O330)</f>
        <v>2015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  <c r="S334">
        <f>YEAR(O334)</f>
        <v>2015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  <c r="S344">
        <f>YEAR(O344)</f>
        <v>2016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  <c r="S355">
        <f>YEAR(O355)</f>
        <v>2015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  <c r="S360">
        <f>YEAR(O360)</f>
        <v>2016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  <c r="S373">
        <f>YEAR(O373)</f>
        <v>2012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5">(((J386/60)/60)/24)+DATE(1970,1,1)</f>
        <v>41980.781793981485</v>
      </c>
      <c r="P386" t="str">
        <f t="shared" ref="P386:P449" si="26">LEFT(N386,SEARCH("/",N386)-1)</f>
        <v>film &amp; video</v>
      </c>
      <c r="Q386" t="str">
        <f t="shared" ref="Q386:Q449" si="27">RIGHT(N386,LEN(N386)-SEARCH("/",N386))</f>
        <v>documentary</v>
      </c>
      <c r="R386">
        <f t="shared" si="23"/>
        <v>2014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5"/>
        <v>41934.584502314814</v>
      </c>
      <c r="P387" t="str">
        <f t="shared" si="26"/>
        <v>film &amp; video</v>
      </c>
      <c r="Q387" t="str">
        <f t="shared" si="27"/>
        <v>documentary</v>
      </c>
      <c r="R387">
        <f t="shared" ref="R387:R450" si="28">YEAR(O387)</f>
        <v>2014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42211.951284722221</v>
      </c>
      <c r="P388" t="str">
        <f t="shared" si="26"/>
        <v>film &amp; video</v>
      </c>
      <c r="Q388" t="str">
        <f t="shared" si="27"/>
        <v>documentary</v>
      </c>
      <c r="R388">
        <f t="shared" si="28"/>
        <v>2015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42200.67659722222</v>
      </c>
      <c r="P389" t="str">
        <f t="shared" si="26"/>
        <v>film &amp; video</v>
      </c>
      <c r="Q389" t="str">
        <f t="shared" si="27"/>
        <v>documentary</v>
      </c>
      <c r="R389">
        <f t="shared" si="28"/>
        <v>2015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42549.076157407413</v>
      </c>
      <c r="P390" t="str">
        <f t="shared" si="26"/>
        <v>film &amp; video</v>
      </c>
      <c r="Q390" t="str">
        <f t="shared" si="27"/>
        <v>documentary</v>
      </c>
      <c r="R390">
        <f t="shared" si="28"/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41674.063078703701</v>
      </c>
      <c r="P391" t="str">
        <f t="shared" si="26"/>
        <v>film &amp; video</v>
      </c>
      <c r="Q391" t="str">
        <f t="shared" si="27"/>
        <v>documentary</v>
      </c>
      <c r="R391">
        <f t="shared" si="28"/>
        <v>2014</v>
      </c>
      <c r="S391">
        <f>YEAR(O391)</f>
        <v>2014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42112.036712962959</v>
      </c>
      <c r="P392" t="str">
        <f t="shared" si="26"/>
        <v>film &amp; video</v>
      </c>
      <c r="Q392" t="str">
        <f t="shared" si="27"/>
        <v>documentary</v>
      </c>
      <c r="R392">
        <f t="shared" si="28"/>
        <v>2015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40865.042256944449</v>
      </c>
      <c r="P393" t="str">
        <f t="shared" si="26"/>
        <v>film &amp; video</v>
      </c>
      <c r="Q393" t="str">
        <f t="shared" si="27"/>
        <v>documentary</v>
      </c>
      <c r="R393">
        <f t="shared" si="28"/>
        <v>2011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40763.717256944445</v>
      </c>
      <c r="P394" t="str">
        <f t="shared" si="26"/>
        <v>film &amp; video</v>
      </c>
      <c r="Q394" t="str">
        <f t="shared" si="27"/>
        <v>documentary</v>
      </c>
      <c r="R394">
        <f t="shared" si="28"/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41526.708935185183</v>
      </c>
      <c r="P395" t="str">
        <f t="shared" si="26"/>
        <v>film &amp; video</v>
      </c>
      <c r="Q395" t="str">
        <f t="shared" si="27"/>
        <v>documentary</v>
      </c>
      <c r="R395">
        <f t="shared" si="28"/>
        <v>2013</v>
      </c>
      <c r="S395">
        <f>YEAR(O395)</f>
        <v>2013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42417.818078703705</v>
      </c>
      <c r="P396" t="str">
        <f t="shared" si="26"/>
        <v>film &amp; video</v>
      </c>
      <c r="Q396" t="str">
        <f t="shared" si="27"/>
        <v>documentary</v>
      </c>
      <c r="R396">
        <f t="shared" si="28"/>
        <v>2016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40990.909259259257</v>
      </c>
      <c r="P397" t="str">
        <f t="shared" si="26"/>
        <v>film &amp; video</v>
      </c>
      <c r="Q397" t="str">
        <f t="shared" si="27"/>
        <v>documentary</v>
      </c>
      <c r="R397">
        <f t="shared" si="28"/>
        <v>2012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41082.564884259256</v>
      </c>
      <c r="P398" t="str">
        <f t="shared" si="26"/>
        <v>film &amp; video</v>
      </c>
      <c r="Q398" t="str">
        <f t="shared" si="27"/>
        <v>documentary</v>
      </c>
      <c r="R398">
        <f t="shared" si="28"/>
        <v>2012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40379.776435185187</v>
      </c>
      <c r="P399" t="str">
        <f t="shared" si="26"/>
        <v>film &amp; video</v>
      </c>
      <c r="Q399" t="str">
        <f t="shared" si="27"/>
        <v>documentary</v>
      </c>
      <c r="R399">
        <f t="shared" si="28"/>
        <v>2010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42078.793124999997</v>
      </c>
      <c r="P400" t="str">
        <f t="shared" si="26"/>
        <v>film &amp; video</v>
      </c>
      <c r="Q400" t="str">
        <f t="shared" si="27"/>
        <v>documentary</v>
      </c>
      <c r="R400">
        <f t="shared" si="28"/>
        <v>2015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42687.875775462962</v>
      </c>
      <c r="P401" t="str">
        <f t="shared" si="26"/>
        <v>film &amp; video</v>
      </c>
      <c r="Q401" t="str">
        <f t="shared" si="27"/>
        <v>documentary</v>
      </c>
      <c r="R401">
        <f t="shared" si="28"/>
        <v>2016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41745.635960648149</v>
      </c>
      <c r="P402" t="str">
        <f t="shared" si="26"/>
        <v>film &amp; video</v>
      </c>
      <c r="Q402" t="str">
        <f t="shared" si="27"/>
        <v>documentary</v>
      </c>
      <c r="R402">
        <f t="shared" si="28"/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40732.842245370368</v>
      </c>
      <c r="P403" t="str">
        <f t="shared" si="26"/>
        <v>film &amp; video</v>
      </c>
      <c r="Q403" t="str">
        <f t="shared" si="27"/>
        <v>documentary</v>
      </c>
      <c r="R403">
        <f t="shared" si="28"/>
        <v>2011</v>
      </c>
      <c r="S403">
        <f>YEAR(O403)</f>
        <v>2011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42292.539548611108</v>
      </c>
      <c r="P404" t="str">
        <f t="shared" si="26"/>
        <v>film &amp; video</v>
      </c>
      <c r="Q404" t="str">
        <f t="shared" si="27"/>
        <v>documentary</v>
      </c>
      <c r="R404">
        <f t="shared" si="28"/>
        <v>2015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40718.310659722221</v>
      </c>
      <c r="P405" t="str">
        <f t="shared" si="26"/>
        <v>film &amp; video</v>
      </c>
      <c r="Q405" t="str">
        <f t="shared" si="27"/>
        <v>documentary</v>
      </c>
      <c r="R405">
        <f t="shared" si="28"/>
        <v>2011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41646.628032407411</v>
      </c>
      <c r="P406" t="str">
        <f t="shared" si="26"/>
        <v>film &amp; video</v>
      </c>
      <c r="Q406" t="str">
        <f t="shared" si="27"/>
        <v>documentary</v>
      </c>
      <c r="R406">
        <f t="shared" si="28"/>
        <v>2014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41674.08494212963</v>
      </c>
      <c r="P407" t="str">
        <f t="shared" si="26"/>
        <v>film &amp; video</v>
      </c>
      <c r="Q407" t="str">
        <f t="shared" si="27"/>
        <v>documentary</v>
      </c>
      <c r="R407">
        <f t="shared" si="28"/>
        <v>2014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40638.162465277775</v>
      </c>
      <c r="P408" t="str">
        <f t="shared" si="26"/>
        <v>film &amp; video</v>
      </c>
      <c r="Q408" t="str">
        <f t="shared" si="27"/>
        <v>documentary</v>
      </c>
      <c r="R408">
        <f t="shared" si="28"/>
        <v>2011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40806.870949074073</v>
      </c>
      <c r="P409" t="str">
        <f t="shared" si="26"/>
        <v>film &amp; video</v>
      </c>
      <c r="Q409" t="str">
        <f t="shared" si="27"/>
        <v>documentary</v>
      </c>
      <c r="R409">
        <f t="shared" si="28"/>
        <v>2011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41543.735995370371</v>
      </c>
      <c r="P410" t="str">
        <f t="shared" si="26"/>
        <v>film &amp; video</v>
      </c>
      <c r="Q410" t="str">
        <f t="shared" si="27"/>
        <v>documentary</v>
      </c>
      <c r="R410">
        <f t="shared" si="28"/>
        <v>2013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42543.862777777773</v>
      </c>
      <c r="P411" t="str">
        <f t="shared" si="26"/>
        <v>film &amp; video</v>
      </c>
      <c r="Q411" t="str">
        <f t="shared" si="27"/>
        <v>documentary</v>
      </c>
      <c r="R411">
        <f t="shared" si="28"/>
        <v>2016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42113.981446759266</v>
      </c>
      <c r="P412" t="str">
        <f t="shared" si="26"/>
        <v>film &amp; video</v>
      </c>
      <c r="Q412" t="str">
        <f t="shared" si="27"/>
        <v>documentary</v>
      </c>
      <c r="R412">
        <f t="shared" si="28"/>
        <v>2015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41598.17597222222</v>
      </c>
      <c r="P413" t="str">
        <f t="shared" si="26"/>
        <v>film &amp; video</v>
      </c>
      <c r="Q413" t="str">
        <f t="shared" si="27"/>
        <v>documentary</v>
      </c>
      <c r="R413">
        <f t="shared" si="28"/>
        <v>2013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41099.742800925924</v>
      </c>
      <c r="P414" t="str">
        <f t="shared" si="26"/>
        <v>film &amp; video</v>
      </c>
      <c r="Q414" t="str">
        <f t="shared" si="27"/>
        <v>documentary</v>
      </c>
      <c r="R414">
        <f t="shared" si="28"/>
        <v>2012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41079.877442129626</v>
      </c>
      <c r="P415" t="str">
        <f t="shared" si="26"/>
        <v>film &amp; video</v>
      </c>
      <c r="Q415" t="str">
        <f t="shared" si="27"/>
        <v>documentary</v>
      </c>
      <c r="R415">
        <f t="shared" si="28"/>
        <v>2012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41529.063252314816</v>
      </c>
      <c r="P416" t="str">
        <f t="shared" si="26"/>
        <v>film &amp; video</v>
      </c>
      <c r="Q416" t="str">
        <f t="shared" si="27"/>
        <v>documentary</v>
      </c>
      <c r="R416">
        <f t="shared" si="28"/>
        <v>2013</v>
      </c>
    </row>
    <row r="417" spans="1:18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41904.851875</v>
      </c>
      <c r="P417" t="str">
        <f t="shared" si="26"/>
        <v>film &amp; video</v>
      </c>
      <c r="Q417" t="str">
        <f t="shared" si="27"/>
        <v>documentary</v>
      </c>
      <c r="R417">
        <f t="shared" si="28"/>
        <v>2014</v>
      </c>
    </row>
    <row r="418" spans="1:18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41648.396192129629</v>
      </c>
      <c r="P418" t="str">
        <f t="shared" si="26"/>
        <v>film &amp; video</v>
      </c>
      <c r="Q418" t="str">
        <f t="shared" si="27"/>
        <v>documentary</v>
      </c>
      <c r="R418">
        <f t="shared" si="28"/>
        <v>2014</v>
      </c>
    </row>
    <row r="419" spans="1:18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41360.970601851855</v>
      </c>
      <c r="P419" t="str">
        <f t="shared" si="26"/>
        <v>film &amp; video</v>
      </c>
      <c r="Q419" t="str">
        <f t="shared" si="27"/>
        <v>documentary</v>
      </c>
      <c r="R419">
        <f t="shared" si="28"/>
        <v>2013</v>
      </c>
    </row>
    <row r="420" spans="1:18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42178.282372685186</v>
      </c>
      <c r="P420" t="str">
        <f t="shared" si="26"/>
        <v>film &amp; video</v>
      </c>
      <c r="Q420" t="str">
        <f t="shared" si="27"/>
        <v>documentary</v>
      </c>
      <c r="R420">
        <f t="shared" si="28"/>
        <v>2015</v>
      </c>
    </row>
    <row r="421" spans="1:18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41394.842442129629</v>
      </c>
      <c r="P421" t="str">
        <f t="shared" si="26"/>
        <v>film &amp; video</v>
      </c>
      <c r="Q421" t="str">
        <f t="shared" si="27"/>
        <v>documentary</v>
      </c>
      <c r="R421">
        <f t="shared" si="28"/>
        <v>2013</v>
      </c>
    </row>
    <row r="422" spans="1:18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5"/>
        <v>41682.23646990741</v>
      </c>
      <c r="P422" t="str">
        <f t="shared" si="26"/>
        <v>film &amp; video</v>
      </c>
      <c r="Q422" t="str">
        <f t="shared" si="27"/>
        <v>animation</v>
      </c>
      <c r="R422">
        <f t="shared" si="28"/>
        <v>2014</v>
      </c>
    </row>
    <row r="423" spans="1:18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5"/>
        <v>42177.491388888884</v>
      </c>
      <c r="P423" t="str">
        <f t="shared" si="26"/>
        <v>film &amp; video</v>
      </c>
      <c r="Q423" t="str">
        <f t="shared" si="27"/>
        <v>animation</v>
      </c>
      <c r="R423">
        <f t="shared" si="28"/>
        <v>2015</v>
      </c>
    </row>
    <row r="424" spans="1:18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5"/>
        <v>41863.260381944441</v>
      </c>
      <c r="P424" t="str">
        <f t="shared" si="26"/>
        <v>film &amp; video</v>
      </c>
      <c r="Q424" t="str">
        <f t="shared" si="27"/>
        <v>animation</v>
      </c>
      <c r="R424">
        <f t="shared" si="28"/>
        <v>2014</v>
      </c>
    </row>
    <row r="425" spans="1:18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5"/>
        <v>41400.92627314815</v>
      </c>
      <c r="P425" t="str">
        <f t="shared" si="26"/>
        <v>film &amp; video</v>
      </c>
      <c r="Q425" t="str">
        <f t="shared" si="27"/>
        <v>animation</v>
      </c>
      <c r="R425">
        <f t="shared" si="28"/>
        <v>2013</v>
      </c>
    </row>
    <row r="426" spans="1:18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5"/>
        <v>40934.376145833332</v>
      </c>
      <c r="P426" t="str">
        <f t="shared" si="26"/>
        <v>film &amp; video</v>
      </c>
      <c r="Q426" t="str">
        <f t="shared" si="27"/>
        <v>animation</v>
      </c>
      <c r="R426">
        <f t="shared" si="28"/>
        <v>2012</v>
      </c>
    </row>
    <row r="427" spans="1:18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5"/>
        <v>42275.861157407402</v>
      </c>
      <c r="P427" t="str">
        <f t="shared" si="26"/>
        <v>film &amp; video</v>
      </c>
      <c r="Q427" t="str">
        <f t="shared" si="27"/>
        <v>animation</v>
      </c>
      <c r="R427">
        <f t="shared" si="28"/>
        <v>2015</v>
      </c>
    </row>
    <row r="428" spans="1:18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5"/>
        <v>42400.711967592593</v>
      </c>
      <c r="P428" t="str">
        <f t="shared" si="26"/>
        <v>film &amp; video</v>
      </c>
      <c r="Q428" t="str">
        <f t="shared" si="27"/>
        <v>animation</v>
      </c>
      <c r="R428">
        <f t="shared" si="28"/>
        <v>2016</v>
      </c>
    </row>
    <row r="429" spans="1:18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5"/>
        <v>42285.909027777772</v>
      </c>
      <c r="P429" t="str">
        <f t="shared" si="26"/>
        <v>film &amp; video</v>
      </c>
      <c r="Q429" t="str">
        <f t="shared" si="27"/>
        <v>animation</v>
      </c>
      <c r="R429">
        <f t="shared" si="28"/>
        <v>2015</v>
      </c>
    </row>
    <row r="430" spans="1:18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5"/>
        <v>41778.766724537039</v>
      </c>
      <c r="P430" t="str">
        <f t="shared" si="26"/>
        <v>film &amp; video</v>
      </c>
      <c r="Q430" t="str">
        <f t="shared" si="27"/>
        <v>animation</v>
      </c>
      <c r="R430">
        <f t="shared" si="28"/>
        <v>2014</v>
      </c>
    </row>
    <row r="431" spans="1:18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5"/>
        <v>40070.901412037041</v>
      </c>
      <c r="P431" t="str">
        <f t="shared" si="26"/>
        <v>film &amp; video</v>
      </c>
      <c r="Q431" t="str">
        <f t="shared" si="27"/>
        <v>animation</v>
      </c>
      <c r="R431">
        <f t="shared" si="28"/>
        <v>2009</v>
      </c>
    </row>
    <row r="432" spans="1:18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5"/>
        <v>41513.107256944444</v>
      </c>
      <c r="P432" t="str">
        <f t="shared" si="26"/>
        <v>film &amp; video</v>
      </c>
      <c r="Q432" t="str">
        <f t="shared" si="27"/>
        <v>animation</v>
      </c>
      <c r="R432">
        <f t="shared" si="28"/>
        <v>2013</v>
      </c>
    </row>
    <row r="433" spans="1:18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5"/>
        <v>42526.871331018512</v>
      </c>
      <c r="P433" t="str">
        <f t="shared" si="26"/>
        <v>film &amp; video</v>
      </c>
      <c r="Q433" t="str">
        <f t="shared" si="27"/>
        <v>animation</v>
      </c>
      <c r="R433">
        <f t="shared" si="28"/>
        <v>2016</v>
      </c>
    </row>
    <row r="434" spans="1:18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42238.726631944446</v>
      </c>
      <c r="P434" t="str">
        <f t="shared" si="26"/>
        <v>film &amp; video</v>
      </c>
      <c r="Q434" t="str">
        <f t="shared" si="27"/>
        <v>animation</v>
      </c>
      <c r="R434">
        <f t="shared" si="28"/>
        <v>2015</v>
      </c>
    </row>
    <row r="435" spans="1:18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5"/>
        <v>42228.629884259266</v>
      </c>
      <c r="P435" t="str">
        <f t="shared" si="26"/>
        <v>film &amp; video</v>
      </c>
      <c r="Q435" t="str">
        <f t="shared" si="27"/>
        <v>animation</v>
      </c>
      <c r="R435">
        <f t="shared" si="28"/>
        <v>2015</v>
      </c>
    </row>
    <row r="436" spans="1:18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5"/>
        <v>41576.834513888891</v>
      </c>
      <c r="P436" t="str">
        <f t="shared" si="26"/>
        <v>film &amp; video</v>
      </c>
      <c r="Q436" t="str">
        <f t="shared" si="27"/>
        <v>animation</v>
      </c>
      <c r="R436">
        <f t="shared" si="28"/>
        <v>2013</v>
      </c>
    </row>
    <row r="437" spans="1:18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5"/>
        <v>41500.747453703705</v>
      </c>
      <c r="P437" t="str">
        <f t="shared" si="26"/>
        <v>film &amp; video</v>
      </c>
      <c r="Q437" t="str">
        <f t="shared" si="27"/>
        <v>animation</v>
      </c>
      <c r="R437">
        <f t="shared" si="28"/>
        <v>2013</v>
      </c>
    </row>
    <row r="438" spans="1:18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5"/>
        <v>41456.36241898148</v>
      </c>
      <c r="P438" t="str">
        <f t="shared" si="26"/>
        <v>film &amp; video</v>
      </c>
      <c r="Q438" t="str">
        <f t="shared" si="27"/>
        <v>animation</v>
      </c>
      <c r="R438">
        <f t="shared" si="28"/>
        <v>2013</v>
      </c>
    </row>
    <row r="439" spans="1:18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42591.31858796296</v>
      </c>
      <c r="P439" t="str">
        <f t="shared" si="26"/>
        <v>film &amp; video</v>
      </c>
      <c r="Q439" t="str">
        <f t="shared" si="27"/>
        <v>animation</v>
      </c>
      <c r="R439">
        <f t="shared" si="28"/>
        <v>2016</v>
      </c>
    </row>
    <row r="440" spans="1:18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5"/>
        <v>42296.261087962965</v>
      </c>
      <c r="P440" t="str">
        <f t="shared" si="26"/>
        <v>film &amp; video</v>
      </c>
      <c r="Q440" t="str">
        <f t="shared" si="27"/>
        <v>animation</v>
      </c>
      <c r="R440">
        <f t="shared" si="28"/>
        <v>2015</v>
      </c>
    </row>
    <row r="441" spans="1:18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5"/>
        <v>41919.761782407404</v>
      </c>
      <c r="P441" t="str">
        <f t="shared" si="26"/>
        <v>film &amp; video</v>
      </c>
      <c r="Q441" t="str">
        <f t="shared" si="27"/>
        <v>animation</v>
      </c>
      <c r="R441">
        <f t="shared" si="28"/>
        <v>2014</v>
      </c>
    </row>
    <row r="442" spans="1:18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5"/>
        <v>42423.985567129625</v>
      </c>
      <c r="P442" t="str">
        <f t="shared" si="26"/>
        <v>film &amp; video</v>
      </c>
      <c r="Q442" t="str">
        <f t="shared" si="27"/>
        <v>animation</v>
      </c>
      <c r="R442">
        <f t="shared" si="28"/>
        <v>2016</v>
      </c>
    </row>
    <row r="443" spans="1:18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5"/>
        <v>41550.793935185182</v>
      </c>
      <c r="P443" t="str">
        <f t="shared" si="26"/>
        <v>film &amp; video</v>
      </c>
      <c r="Q443" t="str">
        <f t="shared" si="27"/>
        <v>animation</v>
      </c>
      <c r="R443">
        <f t="shared" si="28"/>
        <v>2013</v>
      </c>
    </row>
    <row r="444" spans="1:18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5"/>
        <v>42024.888692129629</v>
      </c>
      <c r="P444" t="str">
        <f t="shared" si="26"/>
        <v>film &amp; video</v>
      </c>
      <c r="Q444" t="str">
        <f t="shared" si="27"/>
        <v>animation</v>
      </c>
      <c r="R444">
        <f t="shared" si="28"/>
        <v>2015</v>
      </c>
    </row>
    <row r="445" spans="1:18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5"/>
        <v>41650.015057870369</v>
      </c>
      <c r="P445" t="str">
        <f t="shared" si="26"/>
        <v>film &amp; video</v>
      </c>
      <c r="Q445" t="str">
        <f t="shared" si="27"/>
        <v>animation</v>
      </c>
      <c r="R445">
        <f t="shared" si="28"/>
        <v>2014</v>
      </c>
    </row>
    <row r="446" spans="1:18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5"/>
        <v>40894.906956018516</v>
      </c>
      <c r="P446" t="str">
        <f t="shared" si="26"/>
        <v>film &amp; video</v>
      </c>
      <c r="Q446" t="str">
        <f t="shared" si="27"/>
        <v>animation</v>
      </c>
      <c r="R446">
        <f t="shared" si="28"/>
        <v>2011</v>
      </c>
    </row>
    <row r="447" spans="1:18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5"/>
        <v>42130.335358796292</v>
      </c>
      <c r="P447" t="str">
        <f t="shared" si="26"/>
        <v>film &amp; video</v>
      </c>
      <c r="Q447" t="str">
        <f t="shared" si="27"/>
        <v>animation</v>
      </c>
      <c r="R447">
        <f t="shared" si="28"/>
        <v>2015</v>
      </c>
    </row>
    <row r="448" spans="1:18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5"/>
        <v>42037.083564814813</v>
      </c>
      <c r="P448" t="str">
        <f t="shared" si="26"/>
        <v>film &amp; video</v>
      </c>
      <c r="Q448" t="str">
        <f t="shared" si="27"/>
        <v>animation</v>
      </c>
      <c r="R448">
        <f t="shared" si="28"/>
        <v>2015</v>
      </c>
    </row>
    <row r="449" spans="1:18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5"/>
        <v>41331.555127314816</v>
      </c>
      <c r="P449" t="str">
        <f t="shared" si="26"/>
        <v>film &amp; video</v>
      </c>
      <c r="Q449" t="str">
        <f t="shared" si="27"/>
        <v>animation</v>
      </c>
      <c r="R449">
        <f t="shared" si="28"/>
        <v>2013</v>
      </c>
    </row>
    <row r="450" spans="1:18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9">(((J450/60)/60)/24)+DATE(1970,1,1)</f>
        <v>41753.758043981477</v>
      </c>
      <c r="P450" t="str">
        <f t="shared" ref="P450:P513" si="30">LEFT(N450,SEARCH("/",N450)-1)</f>
        <v>film &amp; video</v>
      </c>
      <c r="Q450" t="str">
        <f t="shared" ref="Q450:Q513" si="31">RIGHT(N450,LEN(N450)-SEARCH("/",N450))</f>
        <v>animation</v>
      </c>
      <c r="R450">
        <f t="shared" si="28"/>
        <v>2014</v>
      </c>
    </row>
    <row r="451" spans="1:18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9"/>
        <v>41534.568113425928</v>
      </c>
      <c r="P451" t="str">
        <f t="shared" si="30"/>
        <v>film &amp; video</v>
      </c>
      <c r="Q451" t="str">
        <f t="shared" si="31"/>
        <v>animation</v>
      </c>
      <c r="R451">
        <f t="shared" ref="R451:R514" si="32">YEAR(O451)</f>
        <v>2013</v>
      </c>
    </row>
    <row r="452" spans="1:18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9"/>
        <v>41654.946759259255</v>
      </c>
      <c r="P452" t="str">
        <f t="shared" si="30"/>
        <v>film &amp; video</v>
      </c>
      <c r="Q452" t="str">
        <f t="shared" si="31"/>
        <v>animation</v>
      </c>
      <c r="R452">
        <f t="shared" si="32"/>
        <v>2014</v>
      </c>
    </row>
    <row r="453" spans="1:18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9"/>
        <v>41634.715173611112</v>
      </c>
      <c r="P453" t="str">
        <f t="shared" si="30"/>
        <v>film &amp; video</v>
      </c>
      <c r="Q453" t="str">
        <f t="shared" si="31"/>
        <v>animation</v>
      </c>
      <c r="R453">
        <f t="shared" si="32"/>
        <v>2013</v>
      </c>
    </row>
    <row r="454" spans="1:18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9"/>
        <v>42107.703877314809</v>
      </c>
      <c r="P454" t="str">
        <f t="shared" si="30"/>
        <v>film &amp; video</v>
      </c>
      <c r="Q454" t="str">
        <f t="shared" si="31"/>
        <v>animation</v>
      </c>
      <c r="R454">
        <f t="shared" si="32"/>
        <v>2015</v>
      </c>
    </row>
    <row r="455" spans="1:18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9"/>
        <v>42038.824988425928</v>
      </c>
      <c r="P455" t="str">
        <f t="shared" si="30"/>
        <v>film &amp; video</v>
      </c>
      <c r="Q455" t="str">
        <f t="shared" si="31"/>
        <v>animation</v>
      </c>
      <c r="R455">
        <f t="shared" si="32"/>
        <v>2015</v>
      </c>
    </row>
    <row r="456" spans="1:18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9"/>
        <v>41938.717256944445</v>
      </c>
      <c r="P456" t="str">
        <f t="shared" si="30"/>
        <v>film &amp; video</v>
      </c>
      <c r="Q456" t="str">
        <f t="shared" si="31"/>
        <v>animation</v>
      </c>
      <c r="R456">
        <f t="shared" si="32"/>
        <v>2014</v>
      </c>
    </row>
    <row r="457" spans="1:18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9"/>
        <v>40971.002569444441</v>
      </c>
      <c r="P457" t="str">
        <f t="shared" si="30"/>
        <v>film &amp; video</v>
      </c>
      <c r="Q457" t="str">
        <f t="shared" si="31"/>
        <v>animation</v>
      </c>
      <c r="R457">
        <f t="shared" si="32"/>
        <v>2012</v>
      </c>
    </row>
    <row r="458" spans="1:18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9"/>
        <v>41547.694456018515</v>
      </c>
      <c r="P458" t="str">
        <f t="shared" si="30"/>
        <v>film &amp; video</v>
      </c>
      <c r="Q458" t="str">
        <f t="shared" si="31"/>
        <v>animation</v>
      </c>
      <c r="R458">
        <f t="shared" si="32"/>
        <v>2013</v>
      </c>
    </row>
    <row r="459" spans="1:18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9"/>
        <v>41837.767500000002</v>
      </c>
      <c r="P459" t="str">
        <f t="shared" si="30"/>
        <v>film &amp; video</v>
      </c>
      <c r="Q459" t="str">
        <f t="shared" si="31"/>
        <v>animation</v>
      </c>
      <c r="R459">
        <f t="shared" si="32"/>
        <v>2014</v>
      </c>
    </row>
    <row r="460" spans="1:18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9"/>
        <v>41378.69976851852</v>
      </c>
      <c r="P460" t="str">
        <f t="shared" si="30"/>
        <v>film &amp; video</v>
      </c>
      <c r="Q460" t="str">
        <f t="shared" si="31"/>
        <v>animation</v>
      </c>
      <c r="R460">
        <f t="shared" si="32"/>
        <v>2013</v>
      </c>
    </row>
    <row r="461" spans="1:18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9"/>
        <v>40800.6403587963</v>
      </c>
      <c r="P461" t="str">
        <f t="shared" si="30"/>
        <v>film &amp; video</v>
      </c>
      <c r="Q461" t="str">
        <f t="shared" si="31"/>
        <v>animation</v>
      </c>
      <c r="R461">
        <f t="shared" si="32"/>
        <v>2011</v>
      </c>
    </row>
    <row r="462" spans="1:18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9"/>
        <v>41759.542534722219</v>
      </c>
      <c r="P462" t="str">
        <f t="shared" si="30"/>
        <v>film &amp; video</v>
      </c>
      <c r="Q462" t="str">
        <f t="shared" si="31"/>
        <v>animation</v>
      </c>
      <c r="R462">
        <f t="shared" si="32"/>
        <v>2014</v>
      </c>
    </row>
    <row r="463" spans="1:18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9"/>
        <v>41407.84684027778</v>
      </c>
      <c r="P463" t="str">
        <f t="shared" si="30"/>
        <v>film &amp; video</v>
      </c>
      <c r="Q463" t="str">
        <f t="shared" si="31"/>
        <v>animation</v>
      </c>
      <c r="R463">
        <f t="shared" si="32"/>
        <v>2013</v>
      </c>
    </row>
    <row r="464" spans="1:18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40705.126631944448</v>
      </c>
      <c r="P464" t="str">
        <f t="shared" si="30"/>
        <v>film &amp; video</v>
      </c>
      <c r="Q464" t="str">
        <f t="shared" si="31"/>
        <v>animation</v>
      </c>
      <c r="R464">
        <f t="shared" si="32"/>
        <v>2011</v>
      </c>
    </row>
    <row r="465" spans="1:18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9"/>
        <v>40750.710104166668</v>
      </c>
      <c r="P465" t="str">
        <f t="shared" si="30"/>
        <v>film &amp; video</v>
      </c>
      <c r="Q465" t="str">
        <f t="shared" si="31"/>
        <v>animation</v>
      </c>
      <c r="R465">
        <f t="shared" si="32"/>
        <v>2011</v>
      </c>
    </row>
    <row r="466" spans="1:18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9"/>
        <v>42488.848784722228</v>
      </c>
      <c r="P466" t="str">
        <f t="shared" si="30"/>
        <v>film &amp; video</v>
      </c>
      <c r="Q466" t="str">
        <f t="shared" si="31"/>
        <v>animation</v>
      </c>
      <c r="R466">
        <f t="shared" si="32"/>
        <v>2016</v>
      </c>
    </row>
    <row r="467" spans="1:18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9"/>
        <v>41801.120069444441</v>
      </c>
      <c r="P467" t="str">
        <f t="shared" si="30"/>
        <v>film &amp; video</v>
      </c>
      <c r="Q467" t="str">
        <f t="shared" si="31"/>
        <v>animation</v>
      </c>
      <c r="R467">
        <f t="shared" si="32"/>
        <v>2014</v>
      </c>
    </row>
    <row r="468" spans="1:18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9"/>
        <v>41129.942870370374</v>
      </c>
      <c r="P468" t="str">
        <f t="shared" si="30"/>
        <v>film &amp; video</v>
      </c>
      <c r="Q468" t="str">
        <f t="shared" si="31"/>
        <v>animation</v>
      </c>
      <c r="R468">
        <f t="shared" si="32"/>
        <v>2012</v>
      </c>
    </row>
    <row r="469" spans="1:18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9"/>
        <v>41135.679791666669</v>
      </c>
      <c r="P469" t="str">
        <f t="shared" si="30"/>
        <v>film &amp; video</v>
      </c>
      <c r="Q469" t="str">
        <f t="shared" si="31"/>
        <v>animation</v>
      </c>
      <c r="R469">
        <f t="shared" si="32"/>
        <v>2012</v>
      </c>
    </row>
    <row r="470" spans="1:18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9"/>
        <v>41041.167627314811</v>
      </c>
      <c r="P470" t="str">
        <f t="shared" si="30"/>
        <v>film &amp; video</v>
      </c>
      <c r="Q470" t="str">
        <f t="shared" si="31"/>
        <v>animation</v>
      </c>
      <c r="R470">
        <f t="shared" si="32"/>
        <v>2012</v>
      </c>
    </row>
    <row r="471" spans="1:18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41827.989861111113</v>
      </c>
      <c r="P471" t="str">
        <f t="shared" si="30"/>
        <v>film &amp; video</v>
      </c>
      <c r="Q471" t="str">
        <f t="shared" si="31"/>
        <v>animation</v>
      </c>
      <c r="R471">
        <f t="shared" si="32"/>
        <v>2014</v>
      </c>
    </row>
    <row r="472" spans="1:18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9"/>
        <v>41605.167696759258</v>
      </c>
      <c r="P472" t="str">
        <f t="shared" si="30"/>
        <v>film &amp; video</v>
      </c>
      <c r="Q472" t="str">
        <f t="shared" si="31"/>
        <v>animation</v>
      </c>
      <c r="R472">
        <f t="shared" si="32"/>
        <v>2013</v>
      </c>
    </row>
    <row r="473" spans="1:18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9"/>
        <v>41703.721979166665</v>
      </c>
      <c r="P473" t="str">
        <f t="shared" si="30"/>
        <v>film &amp; video</v>
      </c>
      <c r="Q473" t="str">
        <f t="shared" si="31"/>
        <v>animation</v>
      </c>
      <c r="R473">
        <f t="shared" si="32"/>
        <v>2014</v>
      </c>
    </row>
    <row r="474" spans="1:18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9"/>
        <v>41844.922662037039</v>
      </c>
      <c r="P474" t="str">
        <f t="shared" si="30"/>
        <v>film &amp; video</v>
      </c>
      <c r="Q474" t="str">
        <f t="shared" si="31"/>
        <v>animation</v>
      </c>
      <c r="R474">
        <f t="shared" si="32"/>
        <v>2014</v>
      </c>
    </row>
    <row r="475" spans="1:18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9"/>
        <v>41869.698136574072</v>
      </c>
      <c r="P475" t="str">
        <f t="shared" si="30"/>
        <v>film &amp; video</v>
      </c>
      <c r="Q475" t="str">
        <f t="shared" si="31"/>
        <v>animation</v>
      </c>
      <c r="R475">
        <f t="shared" si="32"/>
        <v>2014</v>
      </c>
    </row>
    <row r="476" spans="1:18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9"/>
        <v>42753.329039351855</v>
      </c>
      <c r="P476" t="str">
        <f t="shared" si="30"/>
        <v>film &amp; video</v>
      </c>
      <c r="Q476" t="str">
        <f t="shared" si="31"/>
        <v>animation</v>
      </c>
      <c r="R476">
        <f t="shared" si="32"/>
        <v>2017</v>
      </c>
    </row>
    <row r="477" spans="1:18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9"/>
        <v>42100.086145833338</v>
      </c>
      <c r="P477" t="str">
        <f t="shared" si="30"/>
        <v>film &amp; video</v>
      </c>
      <c r="Q477" t="str">
        <f t="shared" si="31"/>
        <v>animation</v>
      </c>
      <c r="R477">
        <f t="shared" si="32"/>
        <v>2015</v>
      </c>
    </row>
    <row r="478" spans="1:18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9"/>
        <v>41757.975011574075</v>
      </c>
      <c r="P478" t="str">
        <f t="shared" si="30"/>
        <v>film &amp; video</v>
      </c>
      <c r="Q478" t="str">
        <f t="shared" si="31"/>
        <v>animation</v>
      </c>
      <c r="R478">
        <f t="shared" si="32"/>
        <v>2014</v>
      </c>
    </row>
    <row r="479" spans="1:18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9"/>
        <v>40987.83488425926</v>
      </c>
      <c r="P479" t="str">
        <f t="shared" si="30"/>
        <v>film &amp; video</v>
      </c>
      <c r="Q479" t="str">
        <f t="shared" si="31"/>
        <v>animation</v>
      </c>
      <c r="R479">
        <f t="shared" si="32"/>
        <v>2012</v>
      </c>
    </row>
    <row r="480" spans="1:18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42065.910983796297</v>
      </c>
      <c r="P480" t="str">
        <f t="shared" si="30"/>
        <v>film &amp; video</v>
      </c>
      <c r="Q480" t="str">
        <f t="shared" si="31"/>
        <v>animation</v>
      </c>
      <c r="R480">
        <f t="shared" si="32"/>
        <v>2015</v>
      </c>
    </row>
    <row r="481" spans="1:18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9"/>
        <v>41904.407812500001</v>
      </c>
      <c r="P481" t="str">
        <f t="shared" si="30"/>
        <v>film &amp; video</v>
      </c>
      <c r="Q481" t="str">
        <f t="shared" si="31"/>
        <v>animation</v>
      </c>
      <c r="R481">
        <f t="shared" si="32"/>
        <v>2014</v>
      </c>
    </row>
    <row r="482" spans="1:18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9"/>
        <v>41465.500173611108</v>
      </c>
      <c r="P482" t="str">
        <f t="shared" si="30"/>
        <v>film &amp; video</v>
      </c>
      <c r="Q482" t="str">
        <f t="shared" si="31"/>
        <v>animation</v>
      </c>
      <c r="R482">
        <f t="shared" si="32"/>
        <v>2013</v>
      </c>
    </row>
    <row r="483" spans="1:18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9"/>
        <v>41162.672326388885</v>
      </c>
      <c r="P483" t="str">
        <f t="shared" si="30"/>
        <v>film &amp; video</v>
      </c>
      <c r="Q483" t="str">
        <f t="shared" si="31"/>
        <v>animation</v>
      </c>
      <c r="R483">
        <f t="shared" si="32"/>
        <v>2012</v>
      </c>
    </row>
    <row r="484" spans="1:18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9"/>
        <v>42447.896875000006</v>
      </c>
      <c r="P484" t="str">
        <f t="shared" si="30"/>
        <v>film &amp; video</v>
      </c>
      <c r="Q484" t="str">
        <f t="shared" si="31"/>
        <v>animation</v>
      </c>
      <c r="R484">
        <f t="shared" si="32"/>
        <v>2016</v>
      </c>
    </row>
    <row r="485" spans="1:18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9"/>
        <v>41243.197592592594</v>
      </c>
      <c r="P485" t="str">
        <f t="shared" si="30"/>
        <v>film &amp; video</v>
      </c>
      <c r="Q485" t="str">
        <f t="shared" si="31"/>
        <v>animation</v>
      </c>
      <c r="R485">
        <f t="shared" si="32"/>
        <v>2012</v>
      </c>
    </row>
    <row r="486" spans="1:18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9"/>
        <v>42272.93949074074</v>
      </c>
      <c r="P486" t="str">
        <f t="shared" si="30"/>
        <v>film &amp; video</v>
      </c>
      <c r="Q486" t="str">
        <f t="shared" si="31"/>
        <v>animation</v>
      </c>
      <c r="R486">
        <f t="shared" si="32"/>
        <v>2015</v>
      </c>
    </row>
    <row r="487" spans="1:18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9"/>
        <v>41381.50577546296</v>
      </c>
      <c r="P487" t="str">
        <f t="shared" si="30"/>
        <v>film &amp; video</v>
      </c>
      <c r="Q487" t="str">
        <f t="shared" si="31"/>
        <v>animation</v>
      </c>
      <c r="R487">
        <f t="shared" si="32"/>
        <v>2013</v>
      </c>
    </row>
    <row r="488" spans="1:18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9"/>
        <v>41761.94258101852</v>
      </c>
      <c r="P488" t="str">
        <f t="shared" si="30"/>
        <v>film &amp; video</v>
      </c>
      <c r="Q488" t="str">
        <f t="shared" si="31"/>
        <v>animation</v>
      </c>
      <c r="R488">
        <f t="shared" si="32"/>
        <v>2014</v>
      </c>
    </row>
    <row r="489" spans="1:18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9"/>
        <v>42669.594837962963</v>
      </c>
      <c r="P489" t="str">
        <f t="shared" si="30"/>
        <v>film &amp; video</v>
      </c>
      <c r="Q489" t="str">
        <f t="shared" si="31"/>
        <v>animation</v>
      </c>
      <c r="R489">
        <f t="shared" si="32"/>
        <v>2016</v>
      </c>
    </row>
    <row r="490" spans="1:18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42714.054398148146</v>
      </c>
      <c r="P490" t="str">
        <f t="shared" si="30"/>
        <v>film &amp; video</v>
      </c>
      <c r="Q490" t="str">
        <f t="shared" si="31"/>
        <v>animation</v>
      </c>
      <c r="R490">
        <f t="shared" si="32"/>
        <v>2016</v>
      </c>
    </row>
    <row r="491" spans="1:18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9"/>
        <v>40882.481666666667</v>
      </c>
      <c r="P491" t="str">
        <f t="shared" si="30"/>
        <v>film &amp; video</v>
      </c>
      <c r="Q491" t="str">
        <f t="shared" si="31"/>
        <v>animation</v>
      </c>
      <c r="R491">
        <f t="shared" si="32"/>
        <v>2011</v>
      </c>
    </row>
    <row r="492" spans="1:18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9"/>
        <v>41113.968576388892</v>
      </c>
      <c r="P492" t="str">
        <f t="shared" si="30"/>
        <v>film &amp; video</v>
      </c>
      <c r="Q492" t="str">
        <f t="shared" si="31"/>
        <v>animation</v>
      </c>
      <c r="R492">
        <f t="shared" si="32"/>
        <v>2012</v>
      </c>
    </row>
    <row r="493" spans="1:18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42366.982627314821</v>
      </c>
      <c r="P493" t="str">
        <f t="shared" si="30"/>
        <v>film &amp; video</v>
      </c>
      <c r="Q493" t="str">
        <f t="shared" si="31"/>
        <v>animation</v>
      </c>
      <c r="R493">
        <f t="shared" si="32"/>
        <v>2015</v>
      </c>
    </row>
    <row r="494" spans="1:18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42596.03506944445</v>
      </c>
      <c r="P494" t="str">
        <f t="shared" si="30"/>
        <v>film &amp; video</v>
      </c>
      <c r="Q494" t="str">
        <f t="shared" si="31"/>
        <v>animation</v>
      </c>
      <c r="R494">
        <f t="shared" si="32"/>
        <v>2016</v>
      </c>
    </row>
    <row r="495" spans="1:18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42114.726134259254</v>
      </c>
      <c r="P495" t="str">
        <f t="shared" si="30"/>
        <v>film &amp; video</v>
      </c>
      <c r="Q495" t="str">
        <f t="shared" si="31"/>
        <v>animation</v>
      </c>
      <c r="R495">
        <f t="shared" si="32"/>
        <v>2015</v>
      </c>
    </row>
    <row r="496" spans="1:18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9"/>
        <v>41799.830613425926</v>
      </c>
      <c r="P496" t="str">
        <f t="shared" si="30"/>
        <v>film &amp; video</v>
      </c>
      <c r="Q496" t="str">
        <f t="shared" si="31"/>
        <v>animation</v>
      </c>
      <c r="R496">
        <f t="shared" si="32"/>
        <v>2014</v>
      </c>
    </row>
    <row r="497" spans="1:18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9"/>
        <v>42171.827604166669</v>
      </c>
      <c r="P497" t="str">
        <f t="shared" si="30"/>
        <v>film &amp; video</v>
      </c>
      <c r="Q497" t="str">
        <f t="shared" si="31"/>
        <v>animation</v>
      </c>
      <c r="R497">
        <f t="shared" si="32"/>
        <v>2015</v>
      </c>
    </row>
    <row r="498" spans="1:18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9"/>
        <v>41620.93141203704</v>
      </c>
      <c r="P498" t="str">
        <f t="shared" si="30"/>
        <v>film &amp; video</v>
      </c>
      <c r="Q498" t="str">
        <f t="shared" si="31"/>
        <v>animation</v>
      </c>
      <c r="R498">
        <f t="shared" si="32"/>
        <v>2013</v>
      </c>
    </row>
    <row r="499" spans="1:18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9"/>
        <v>41945.037789351853</v>
      </c>
      <c r="P499" t="str">
        <f t="shared" si="30"/>
        <v>film &amp; video</v>
      </c>
      <c r="Q499" t="str">
        <f t="shared" si="31"/>
        <v>animation</v>
      </c>
      <c r="R499">
        <f t="shared" si="32"/>
        <v>2014</v>
      </c>
    </row>
    <row r="500" spans="1:18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9"/>
        <v>40858.762141203704</v>
      </c>
      <c r="P500" t="str">
        <f t="shared" si="30"/>
        <v>film &amp; video</v>
      </c>
      <c r="Q500" t="str">
        <f t="shared" si="31"/>
        <v>animation</v>
      </c>
      <c r="R500">
        <f t="shared" si="32"/>
        <v>2011</v>
      </c>
    </row>
    <row r="501" spans="1:18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9"/>
        <v>40043.895462962959</v>
      </c>
      <c r="P501" t="str">
        <f t="shared" si="30"/>
        <v>film &amp; video</v>
      </c>
      <c r="Q501" t="str">
        <f t="shared" si="31"/>
        <v>animation</v>
      </c>
      <c r="R501">
        <f t="shared" si="32"/>
        <v>2009</v>
      </c>
    </row>
    <row r="502" spans="1:18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9"/>
        <v>40247.886006944449</v>
      </c>
      <c r="P502" t="str">
        <f t="shared" si="30"/>
        <v>film &amp; video</v>
      </c>
      <c r="Q502" t="str">
        <f t="shared" si="31"/>
        <v>animation</v>
      </c>
      <c r="R502">
        <f t="shared" si="32"/>
        <v>2010</v>
      </c>
    </row>
    <row r="503" spans="1:18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9"/>
        <v>40703.234386574077</v>
      </c>
      <c r="P503" t="str">
        <f t="shared" si="30"/>
        <v>film &amp; video</v>
      </c>
      <c r="Q503" t="str">
        <f t="shared" si="31"/>
        <v>animation</v>
      </c>
      <c r="R503">
        <f t="shared" si="32"/>
        <v>2011</v>
      </c>
    </row>
    <row r="504" spans="1:18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9"/>
        <v>40956.553530092591</v>
      </c>
      <c r="P504" t="str">
        <f t="shared" si="30"/>
        <v>film &amp; video</v>
      </c>
      <c r="Q504" t="str">
        <f t="shared" si="31"/>
        <v>animation</v>
      </c>
      <c r="R504">
        <f t="shared" si="32"/>
        <v>2012</v>
      </c>
    </row>
    <row r="505" spans="1:18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9"/>
        <v>41991.526655092588</v>
      </c>
      <c r="P505" t="str">
        <f t="shared" si="30"/>
        <v>film &amp; video</v>
      </c>
      <c r="Q505" t="str">
        <f t="shared" si="31"/>
        <v>animation</v>
      </c>
      <c r="R505">
        <f t="shared" si="32"/>
        <v>2014</v>
      </c>
    </row>
    <row r="506" spans="1:18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9"/>
        <v>40949.98364583333</v>
      </c>
      <c r="P506" t="str">
        <f t="shared" si="30"/>
        <v>film &amp; video</v>
      </c>
      <c r="Q506" t="str">
        <f t="shared" si="31"/>
        <v>animation</v>
      </c>
      <c r="R506">
        <f t="shared" si="32"/>
        <v>2012</v>
      </c>
    </row>
    <row r="507" spans="1:18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9"/>
        <v>42318.098217592589</v>
      </c>
      <c r="P507" t="str">
        <f t="shared" si="30"/>
        <v>film &amp; video</v>
      </c>
      <c r="Q507" t="str">
        <f t="shared" si="31"/>
        <v>animation</v>
      </c>
      <c r="R507">
        <f t="shared" si="32"/>
        <v>2015</v>
      </c>
    </row>
    <row r="508" spans="1:18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9"/>
        <v>41466.552314814813</v>
      </c>
      <c r="P508" t="str">
        <f t="shared" si="30"/>
        <v>film &amp; video</v>
      </c>
      <c r="Q508" t="str">
        <f t="shared" si="31"/>
        <v>animation</v>
      </c>
      <c r="R508">
        <f t="shared" si="32"/>
        <v>2013</v>
      </c>
    </row>
    <row r="509" spans="1:18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9"/>
        <v>41156.958993055552</v>
      </c>
      <c r="P509" t="str">
        <f t="shared" si="30"/>
        <v>film &amp; video</v>
      </c>
      <c r="Q509" t="str">
        <f t="shared" si="31"/>
        <v>animation</v>
      </c>
      <c r="R509">
        <f t="shared" si="32"/>
        <v>2012</v>
      </c>
    </row>
    <row r="510" spans="1:18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9"/>
        <v>40995.024317129632</v>
      </c>
      <c r="P510" t="str">
        <f t="shared" si="30"/>
        <v>film &amp; video</v>
      </c>
      <c r="Q510" t="str">
        <f t="shared" si="31"/>
        <v>animation</v>
      </c>
      <c r="R510">
        <f t="shared" si="32"/>
        <v>2012</v>
      </c>
    </row>
    <row r="511" spans="1:18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9"/>
        <v>42153.631597222222</v>
      </c>
      <c r="P511" t="str">
        <f t="shared" si="30"/>
        <v>film &amp; video</v>
      </c>
      <c r="Q511" t="str">
        <f t="shared" si="31"/>
        <v>animation</v>
      </c>
      <c r="R511">
        <f t="shared" si="32"/>
        <v>2015</v>
      </c>
    </row>
    <row r="512" spans="1:18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9"/>
        <v>42400.176377314812</v>
      </c>
      <c r="P512" t="str">
        <f t="shared" si="30"/>
        <v>film &amp; video</v>
      </c>
      <c r="Q512" t="str">
        <f t="shared" si="31"/>
        <v>animation</v>
      </c>
      <c r="R512">
        <f t="shared" si="32"/>
        <v>2016</v>
      </c>
    </row>
    <row r="513" spans="1:18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9"/>
        <v>41340.303032407406</v>
      </c>
      <c r="P513" t="str">
        <f t="shared" si="30"/>
        <v>film &amp; video</v>
      </c>
      <c r="Q513" t="str">
        <f t="shared" si="31"/>
        <v>animation</v>
      </c>
      <c r="R513">
        <f t="shared" si="32"/>
        <v>2013</v>
      </c>
    </row>
    <row r="514" spans="1:18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3">(((J514/60)/60)/24)+DATE(1970,1,1)</f>
        <v>42649.742210648154</v>
      </c>
      <c r="P514" t="str">
        <f t="shared" ref="P514:P577" si="34">LEFT(N514,SEARCH("/",N514)-1)</f>
        <v>film &amp; video</v>
      </c>
      <c r="Q514" t="str">
        <f t="shared" ref="Q514:Q577" si="35">RIGHT(N514,LEN(N514)-SEARCH("/",N514))</f>
        <v>animation</v>
      </c>
      <c r="R514">
        <f t="shared" si="32"/>
        <v>2016</v>
      </c>
    </row>
    <row r="515" spans="1:18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3"/>
        <v>42552.653993055559</v>
      </c>
      <c r="P515" t="str">
        <f t="shared" si="34"/>
        <v>film &amp; video</v>
      </c>
      <c r="Q515" t="str">
        <f t="shared" si="35"/>
        <v>animation</v>
      </c>
      <c r="R515">
        <f t="shared" ref="R515:R578" si="36">YEAR(O515)</f>
        <v>2016</v>
      </c>
    </row>
    <row r="516" spans="1:18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3"/>
        <v>41830.613969907405</v>
      </c>
      <c r="P516" t="str">
        <f t="shared" si="34"/>
        <v>film &amp; video</v>
      </c>
      <c r="Q516" t="str">
        <f t="shared" si="35"/>
        <v>animation</v>
      </c>
      <c r="R516">
        <f t="shared" si="36"/>
        <v>2014</v>
      </c>
    </row>
    <row r="517" spans="1:18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3"/>
        <v>42327.490752314814</v>
      </c>
      <c r="P517" t="str">
        <f t="shared" si="34"/>
        <v>film &amp; video</v>
      </c>
      <c r="Q517" t="str">
        <f t="shared" si="35"/>
        <v>animation</v>
      </c>
      <c r="R517">
        <f t="shared" si="36"/>
        <v>2015</v>
      </c>
    </row>
    <row r="518" spans="1:18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3"/>
        <v>42091.778703703705</v>
      </c>
      <c r="P518" t="str">
        <f t="shared" si="34"/>
        <v>film &amp; video</v>
      </c>
      <c r="Q518" t="str">
        <f t="shared" si="35"/>
        <v>animation</v>
      </c>
      <c r="R518">
        <f t="shared" si="36"/>
        <v>2015</v>
      </c>
    </row>
    <row r="519" spans="1:18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3"/>
        <v>42738.615289351852</v>
      </c>
      <c r="P519" t="str">
        <f t="shared" si="34"/>
        <v>film &amp; video</v>
      </c>
      <c r="Q519" t="str">
        <f t="shared" si="35"/>
        <v>animation</v>
      </c>
      <c r="R519">
        <f t="shared" si="36"/>
        <v>2017</v>
      </c>
    </row>
    <row r="520" spans="1:18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3"/>
        <v>42223.616018518514</v>
      </c>
      <c r="P520" t="str">
        <f t="shared" si="34"/>
        <v>film &amp; video</v>
      </c>
      <c r="Q520" t="str">
        <f t="shared" si="35"/>
        <v>animation</v>
      </c>
      <c r="R520">
        <f t="shared" si="36"/>
        <v>2015</v>
      </c>
    </row>
    <row r="521" spans="1:18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3"/>
        <v>41218.391446759262</v>
      </c>
      <c r="P521" t="str">
        <f t="shared" si="34"/>
        <v>film &amp; video</v>
      </c>
      <c r="Q521" t="str">
        <f t="shared" si="35"/>
        <v>animation</v>
      </c>
      <c r="R521">
        <f t="shared" si="36"/>
        <v>2012</v>
      </c>
    </row>
    <row r="522" spans="1:18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42318.702094907407</v>
      </c>
      <c r="P522" t="str">
        <f t="shared" si="34"/>
        <v>theater</v>
      </c>
      <c r="Q522" t="str">
        <f t="shared" si="35"/>
        <v>plays</v>
      </c>
      <c r="R522">
        <f t="shared" si="36"/>
        <v>2015</v>
      </c>
    </row>
    <row r="523" spans="1:18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42646.092812499999</v>
      </c>
      <c r="P523" t="str">
        <f t="shared" si="34"/>
        <v>theater</v>
      </c>
      <c r="Q523" t="str">
        <f t="shared" si="35"/>
        <v>plays</v>
      </c>
      <c r="R523">
        <f t="shared" si="36"/>
        <v>2016</v>
      </c>
    </row>
    <row r="524" spans="1:18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42430.040798611109</v>
      </c>
      <c r="P524" t="str">
        <f t="shared" si="34"/>
        <v>theater</v>
      </c>
      <c r="Q524" t="str">
        <f t="shared" si="35"/>
        <v>plays</v>
      </c>
      <c r="R524">
        <f t="shared" si="36"/>
        <v>2016</v>
      </c>
    </row>
    <row r="525" spans="1:18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42238.13282407407</v>
      </c>
      <c r="P525" t="str">
        <f t="shared" si="34"/>
        <v>theater</v>
      </c>
      <c r="Q525" t="str">
        <f t="shared" si="35"/>
        <v>plays</v>
      </c>
      <c r="R525">
        <f t="shared" si="36"/>
        <v>2015</v>
      </c>
    </row>
    <row r="526" spans="1:18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42492.717233796298</v>
      </c>
      <c r="P526" t="str">
        <f t="shared" si="34"/>
        <v>theater</v>
      </c>
      <c r="Q526" t="str">
        <f t="shared" si="35"/>
        <v>plays</v>
      </c>
      <c r="R526">
        <f t="shared" si="36"/>
        <v>2016</v>
      </c>
    </row>
    <row r="527" spans="1:18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41850.400937500002</v>
      </c>
      <c r="P527" t="str">
        <f t="shared" si="34"/>
        <v>theater</v>
      </c>
      <c r="Q527" t="str">
        <f t="shared" si="35"/>
        <v>plays</v>
      </c>
      <c r="R527">
        <f t="shared" si="36"/>
        <v>2014</v>
      </c>
    </row>
    <row r="528" spans="1:18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42192.591944444444</v>
      </c>
      <c r="P528" t="str">
        <f t="shared" si="34"/>
        <v>theater</v>
      </c>
      <c r="Q528" t="str">
        <f t="shared" si="35"/>
        <v>plays</v>
      </c>
      <c r="R528">
        <f t="shared" si="36"/>
        <v>2015</v>
      </c>
    </row>
    <row r="529" spans="1:18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42753.205625000002</v>
      </c>
      <c r="P529" t="str">
        <f t="shared" si="34"/>
        <v>theater</v>
      </c>
      <c r="Q529" t="str">
        <f t="shared" si="35"/>
        <v>plays</v>
      </c>
      <c r="R529">
        <f t="shared" si="36"/>
        <v>2017</v>
      </c>
    </row>
    <row r="530" spans="1:18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42155.920219907406</v>
      </c>
      <c r="P530" t="str">
        <f t="shared" si="34"/>
        <v>theater</v>
      </c>
      <c r="Q530" t="str">
        <f t="shared" si="35"/>
        <v>plays</v>
      </c>
      <c r="R530">
        <f t="shared" si="36"/>
        <v>2015</v>
      </c>
    </row>
    <row r="531" spans="1:18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42725.031180555554</v>
      </c>
      <c r="P531" t="str">
        <f t="shared" si="34"/>
        <v>theater</v>
      </c>
      <c r="Q531" t="str">
        <f t="shared" si="35"/>
        <v>plays</v>
      </c>
      <c r="R531">
        <f t="shared" si="36"/>
        <v>2016</v>
      </c>
    </row>
    <row r="532" spans="1:18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42157.591064814813</v>
      </c>
      <c r="P532" t="str">
        <f t="shared" si="34"/>
        <v>theater</v>
      </c>
      <c r="Q532" t="str">
        <f t="shared" si="35"/>
        <v>plays</v>
      </c>
      <c r="R532">
        <f t="shared" si="36"/>
        <v>2015</v>
      </c>
    </row>
    <row r="533" spans="1:18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42676.065150462964</v>
      </c>
      <c r="P533" t="str">
        <f t="shared" si="34"/>
        <v>theater</v>
      </c>
      <c r="Q533" t="str">
        <f t="shared" si="35"/>
        <v>plays</v>
      </c>
      <c r="R533">
        <f t="shared" si="36"/>
        <v>2016</v>
      </c>
    </row>
    <row r="534" spans="1:18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42473.007037037038</v>
      </c>
      <c r="P534" t="str">
        <f t="shared" si="34"/>
        <v>theater</v>
      </c>
      <c r="Q534" t="str">
        <f t="shared" si="35"/>
        <v>plays</v>
      </c>
      <c r="R534">
        <f t="shared" si="36"/>
        <v>2016</v>
      </c>
    </row>
    <row r="535" spans="1:18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42482.43478009259</v>
      </c>
      <c r="P535" t="str">
        <f t="shared" si="34"/>
        <v>theater</v>
      </c>
      <c r="Q535" t="str">
        <f t="shared" si="35"/>
        <v>plays</v>
      </c>
      <c r="R535">
        <f t="shared" si="36"/>
        <v>2016</v>
      </c>
    </row>
    <row r="536" spans="1:18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42270.810995370368</v>
      </c>
      <c r="P536" t="str">
        <f t="shared" si="34"/>
        <v>theater</v>
      </c>
      <c r="Q536" t="str">
        <f t="shared" si="35"/>
        <v>plays</v>
      </c>
      <c r="R536">
        <f t="shared" si="36"/>
        <v>2015</v>
      </c>
    </row>
    <row r="537" spans="1:18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42711.545196759253</v>
      </c>
      <c r="P537" t="str">
        <f t="shared" si="34"/>
        <v>theater</v>
      </c>
      <c r="Q537" t="str">
        <f t="shared" si="35"/>
        <v>plays</v>
      </c>
      <c r="R537">
        <f t="shared" si="36"/>
        <v>2016</v>
      </c>
    </row>
    <row r="538" spans="1:18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42179.344988425932</v>
      </c>
      <c r="P538" t="str">
        <f t="shared" si="34"/>
        <v>theater</v>
      </c>
      <c r="Q538" t="str">
        <f t="shared" si="35"/>
        <v>plays</v>
      </c>
      <c r="R538">
        <f t="shared" si="36"/>
        <v>2015</v>
      </c>
    </row>
    <row r="539" spans="1:18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42282.768414351856</v>
      </c>
      <c r="P539" t="str">
        <f t="shared" si="34"/>
        <v>theater</v>
      </c>
      <c r="Q539" t="str">
        <f t="shared" si="35"/>
        <v>plays</v>
      </c>
      <c r="R539">
        <f t="shared" si="36"/>
        <v>2015</v>
      </c>
    </row>
    <row r="540" spans="1:18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42473.794710648144</v>
      </c>
      <c r="P540" t="str">
        <f t="shared" si="34"/>
        <v>theater</v>
      </c>
      <c r="Q540" t="str">
        <f t="shared" si="35"/>
        <v>plays</v>
      </c>
      <c r="R540">
        <f t="shared" si="36"/>
        <v>2016</v>
      </c>
    </row>
    <row r="541" spans="1:18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42535.049849537041</v>
      </c>
      <c r="P541" t="str">
        <f t="shared" si="34"/>
        <v>theater</v>
      </c>
      <c r="Q541" t="str">
        <f t="shared" si="35"/>
        <v>plays</v>
      </c>
      <c r="R541">
        <f t="shared" si="36"/>
        <v>2016</v>
      </c>
    </row>
    <row r="542" spans="1:18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42009.817199074074</v>
      </c>
      <c r="P542" t="str">
        <f t="shared" si="34"/>
        <v>technology</v>
      </c>
      <c r="Q542" t="str">
        <f t="shared" si="35"/>
        <v>web</v>
      </c>
      <c r="R542">
        <f t="shared" si="36"/>
        <v>2015</v>
      </c>
    </row>
    <row r="543" spans="1:18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42276.046689814815</v>
      </c>
      <c r="P543" t="str">
        <f t="shared" si="34"/>
        <v>technology</v>
      </c>
      <c r="Q543" t="str">
        <f t="shared" si="35"/>
        <v>web</v>
      </c>
      <c r="R543">
        <f t="shared" si="36"/>
        <v>2015</v>
      </c>
    </row>
    <row r="544" spans="1:18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42433.737453703703</v>
      </c>
      <c r="P544" t="str">
        <f t="shared" si="34"/>
        <v>technology</v>
      </c>
      <c r="Q544" t="str">
        <f t="shared" si="35"/>
        <v>web</v>
      </c>
      <c r="R544">
        <f t="shared" si="36"/>
        <v>2016</v>
      </c>
    </row>
    <row r="545" spans="1:18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3"/>
        <v>41914.092152777775</v>
      </c>
      <c r="P545" t="str">
        <f t="shared" si="34"/>
        <v>technology</v>
      </c>
      <c r="Q545" t="str">
        <f t="shared" si="35"/>
        <v>web</v>
      </c>
      <c r="R545">
        <f t="shared" si="36"/>
        <v>2014</v>
      </c>
    </row>
    <row r="546" spans="1:18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42525.656944444447</v>
      </c>
      <c r="P546" t="str">
        <f t="shared" si="34"/>
        <v>technology</v>
      </c>
      <c r="Q546" t="str">
        <f t="shared" si="35"/>
        <v>web</v>
      </c>
      <c r="R546">
        <f t="shared" si="36"/>
        <v>2016</v>
      </c>
    </row>
    <row r="547" spans="1:18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3"/>
        <v>42283.592465277776</v>
      </c>
      <c r="P547" t="str">
        <f t="shared" si="34"/>
        <v>technology</v>
      </c>
      <c r="Q547" t="str">
        <f t="shared" si="35"/>
        <v>web</v>
      </c>
      <c r="R547">
        <f t="shared" si="36"/>
        <v>2015</v>
      </c>
    </row>
    <row r="548" spans="1:18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3"/>
        <v>42249.667997685188</v>
      </c>
      <c r="P548" t="str">
        <f t="shared" si="34"/>
        <v>technology</v>
      </c>
      <c r="Q548" t="str">
        <f t="shared" si="35"/>
        <v>web</v>
      </c>
      <c r="R548">
        <f t="shared" si="36"/>
        <v>2015</v>
      </c>
    </row>
    <row r="549" spans="1:18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3"/>
        <v>42380.696342592593</v>
      </c>
      <c r="P549" t="str">
        <f t="shared" si="34"/>
        <v>technology</v>
      </c>
      <c r="Q549" t="str">
        <f t="shared" si="35"/>
        <v>web</v>
      </c>
      <c r="R549">
        <f t="shared" si="36"/>
        <v>2016</v>
      </c>
    </row>
    <row r="550" spans="1:18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3"/>
        <v>42276.903333333335</v>
      </c>
      <c r="P550" t="str">
        <f t="shared" si="34"/>
        <v>technology</v>
      </c>
      <c r="Q550" t="str">
        <f t="shared" si="35"/>
        <v>web</v>
      </c>
      <c r="R550">
        <f t="shared" si="36"/>
        <v>2015</v>
      </c>
    </row>
    <row r="551" spans="1:18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3"/>
        <v>42163.636828703704</v>
      </c>
      <c r="P551" t="str">
        <f t="shared" si="34"/>
        <v>technology</v>
      </c>
      <c r="Q551" t="str">
        <f t="shared" si="35"/>
        <v>web</v>
      </c>
      <c r="R551">
        <f t="shared" si="36"/>
        <v>2015</v>
      </c>
    </row>
    <row r="552" spans="1:18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3"/>
        <v>42753.678761574076</v>
      </c>
      <c r="P552" t="str">
        <f t="shared" si="34"/>
        <v>technology</v>
      </c>
      <c r="Q552" t="str">
        <f t="shared" si="35"/>
        <v>web</v>
      </c>
      <c r="R552">
        <f t="shared" si="36"/>
        <v>2017</v>
      </c>
    </row>
    <row r="553" spans="1:18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3"/>
        <v>42173.275740740741</v>
      </c>
      <c r="P553" t="str">
        <f t="shared" si="34"/>
        <v>technology</v>
      </c>
      <c r="Q553" t="str">
        <f t="shared" si="35"/>
        <v>web</v>
      </c>
      <c r="R553">
        <f t="shared" si="36"/>
        <v>2015</v>
      </c>
    </row>
    <row r="554" spans="1:18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3"/>
        <v>42318.616851851853</v>
      </c>
      <c r="P554" t="str">
        <f t="shared" si="34"/>
        <v>technology</v>
      </c>
      <c r="Q554" t="str">
        <f t="shared" si="35"/>
        <v>web</v>
      </c>
      <c r="R554">
        <f t="shared" si="36"/>
        <v>2015</v>
      </c>
    </row>
    <row r="555" spans="1:18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3"/>
        <v>41927.71980324074</v>
      </c>
      <c r="P555" t="str">
        <f t="shared" si="34"/>
        <v>technology</v>
      </c>
      <c r="Q555" t="str">
        <f t="shared" si="35"/>
        <v>web</v>
      </c>
      <c r="R555">
        <f t="shared" si="36"/>
        <v>2014</v>
      </c>
    </row>
    <row r="556" spans="1:18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3"/>
        <v>41901.684861111113</v>
      </c>
      <c r="P556" t="str">
        <f t="shared" si="34"/>
        <v>technology</v>
      </c>
      <c r="Q556" t="str">
        <f t="shared" si="35"/>
        <v>web</v>
      </c>
      <c r="R556">
        <f t="shared" si="36"/>
        <v>2014</v>
      </c>
    </row>
    <row r="557" spans="1:18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3"/>
        <v>42503.353506944448</v>
      </c>
      <c r="P557" t="str">
        <f t="shared" si="34"/>
        <v>technology</v>
      </c>
      <c r="Q557" t="str">
        <f t="shared" si="35"/>
        <v>web</v>
      </c>
      <c r="R557">
        <f t="shared" si="36"/>
        <v>2016</v>
      </c>
    </row>
    <row r="558" spans="1:18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3"/>
        <v>42345.860150462962</v>
      </c>
      <c r="P558" t="str">
        <f t="shared" si="34"/>
        <v>technology</v>
      </c>
      <c r="Q558" t="str">
        <f t="shared" si="35"/>
        <v>web</v>
      </c>
      <c r="R558">
        <f t="shared" si="36"/>
        <v>2015</v>
      </c>
    </row>
    <row r="559" spans="1:18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3"/>
        <v>42676.942164351851</v>
      </c>
      <c r="P559" t="str">
        <f t="shared" si="34"/>
        <v>technology</v>
      </c>
      <c r="Q559" t="str">
        <f t="shared" si="35"/>
        <v>web</v>
      </c>
      <c r="R559">
        <f t="shared" si="36"/>
        <v>2016</v>
      </c>
    </row>
    <row r="560" spans="1:18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42057.883159722223</v>
      </c>
      <c r="P560" t="str">
        <f t="shared" si="34"/>
        <v>technology</v>
      </c>
      <c r="Q560" t="str">
        <f t="shared" si="35"/>
        <v>web</v>
      </c>
      <c r="R560">
        <f t="shared" si="36"/>
        <v>2015</v>
      </c>
    </row>
    <row r="561" spans="1:18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3"/>
        <v>42321.283101851848</v>
      </c>
      <c r="P561" t="str">
        <f t="shared" si="34"/>
        <v>technology</v>
      </c>
      <c r="Q561" t="str">
        <f t="shared" si="35"/>
        <v>web</v>
      </c>
      <c r="R561">
        <f t="shared" si="36"/>
        <v>2015</v>
      </c>
    </row>
    <row r="562" spans="1:18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3"/>
        <v>41960.771354166667</v>
      </c>
      <c r="P562" t="str">
        <f t="shared" si="34"/>
        <v>technology</v>
      </c>
      <c r="Q562" t="str">
        <f t="shared" si="35"/>
        <v>web</v>
      </c>
      <c r="R562">
        <f t="shared" si="36"/>
        <v>2014</v>
      </c>
    </row>
    <row r="563" spans="1:18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42268.658715277779</v>
      </c>
      <c r="P563" t="str">
        <f t="shared" si="34"/>
        <v>technology</v>
      </c>
      <c r="Q563" t="str">
        <f t="shared" si="35"/>
        <v>web</v>
      </c>
      <c r="R563">
        <f t="shared" si="36"/>
        <v>2015</v>
      </c>
    </row>
    <row r="564" spans="1:18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42692.389062500006</v>
      </c>
      <c r="P564" t="str">
        <f t="shared" si="34"/>
        <v>technology</v>
      </c>
      <c r="Q564" t="str">
        <f t="shared" si="35"/>
        <v>web</v>
      </c>
      <c r="R564">
        <f t="shared" si="36"/>
        <v>2016</v>
      </c>
    </row>
    <row r="565" spans="1:18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3"/>
        <v>42022.069988425923</v>
      </c>
      <c r="P565" t="str">
        <f t="shared" si="34"/>
        <v>technology</v>
      </c>
      <c r="Q565" t="str">
        <f t="shared" si="35"/>
        <v>web</v>
      </c>
      <c r="R565">
        <f t="shared" si="36"/>
        <v>2015</v>
      </c>
    </row>
    <row r="566" spans="1:18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3"/>
        <v>42411.942997685182</v>
      </c>
      <c r="P566" t="str">
        <f t="shared" si="34"/>
        <v>technology</v>
      </c>
      <c r="Q566" t="str">
        <f t="shared" si="35"/>
        <v>web</v>
      </c>
      <c r="R566">
        <f t="shared" si="36"/>
        <v>2016</v>
      </c>
    </row>
    <row r="567" spans="1:18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3"/>
        <v>42165.785289351858</v>
      </c>
      <c r="P567" t="str">
        <f t="shared" si="34"/>
        <v>technology</v>
      </c>
      <c r="Q567" t="str">
        <f t="shared" si="35"/>
        <v>web</v>
      </c>
      <c r="R567">
        <f t="shared" si="36"/>
        <v>2015</v>
      </c>
    </row>
    <row r="568" spans="1:18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42535.68440972222</v>
      </c>
      <c r="P568" t="str">
        <f t="shared" si="34"/>
        <v>technology</v>
      </c>
      <c r="Q568" t="str">
        <f t="shared" si="35"/>
        <v>web</v>
      </c>
      <c r="R568">
        <f t="shared" si="36"/>
        <v>2016</v>
      </c>
    </row>
    <row r="569" spans="1:18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3"/>
        <v>41975.842523148152</v>
      </c>
      <c r="P569" t="str">
        <f t="shared" si="34"/>
        <v>technology</v>
      </c>
      <c r="Q569" t="str">
        <f t="shared" si="35"/>
        <v>web</v>
      </c>
      <c r="R569">
        <f t="shared" si="36"/>
        <v>2014</v>
      </c>
    </row>
    <row r="570" spans="1:18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3"/>
        <v>42348.9215625</v>
      </c>
      <c r="P570" t="str">
        <f t="shared" si="34"/>
        <v>technology</v>
      </c>
      <c r="Q570" t="str">
        <f t="shared" si="35"/>
        <v>web</v>
      </c>
      <c r="R570">
        <f t="shared" si="36"/>
        <v>2015</v>
      </c>
    </row>
    <row r="571" spans="1:18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3"/>
        <v>42340.847361111111</v>
      </c>
      <c r="P571" t="str">
        <f t="shared" si="34"/>
        <v>technology</v>
      </c>
      <c r="Q571" t="str">
        <f t="shared" si="35"/>
        <v>web</v>
      </c>
      <c r="R571">
        <f t="shared" si="36"/>
        <v>2015</v>
      </c>
    </row>
    <row r="572" spans="1:18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42388.798252314817</v>
      </c>
      <c r="P572" t="str">
        <f t="shared" si="34"/>
        <v>technology</v>
      </c>
      <c r="Q572" t="str">
        <f t="shared" si="35"/>
        <v>web</v>
      </c>
      <c r="R572">
        <f t="shared" si="36"/>
        <v>2016</v>
      </c>
    </row>
    <row r="573" spans="1:18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3"/>
        <v>42192.816238425927</v>
      </c>
      <c r="P573" t="str">
        <f t="shared" si="34"/>
        <v>technology</v>
      </c>
      <c r="Q573" t="str">
        <f t="shared" si="35"/>
        <v>web</v>
      </c>
      <c r="R573">
        <f t="shared" si="36"/>
        <v>2015</v>
      </c>
    </row>
    <row r="574" spans="1:18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42282.71629629629</v>
      </c>
      <c r="P574" t="str">
        <f t="shared" si="34"/>
        <v>technology</v>
      </c>
      <c r="Q574" t="str">
        <f t="shared" si="35"/>
        <v>web</v>
      </c>
      <c r="R574">
        <f t="shared" si="36"/>
        <v>2015</v>
      </c>
    </row>
    <row r="575" spans="1:18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3"/>
        <v>41963.050127314811</v>
      </c>
      <c r="P575" t="str">
        <f t="shared" si="34"/>
        <v>technology</v>
      </c>
      <c r="Q575" t="str">
        <f t="shared" si="35"/>
        <v>web</v>
      </c>
      <c r="R575">
        <f t="shared" si="36"/>
        <v>2014</v>
      </c>
    </row>
    <row r="576" spans="1:18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3"/>
        <v>42632.443368055552</v>
      </c>
      <c r="P576" t="str">
        <f t="shared" si="34"/>
        <v>technology</v>
      </c>
      <c r="Q576" t="str">
        <f t="shared" si="35"/>
        <v>web</v>
      </c>
      <c r="R576">
        <f t="shared" si="36"/>
        <v>2016</v>
      </c>
    </row>
    <row r="577" spans="1:18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42138.692627314813</v>
      </c>
      <c r="P577" t="str">
        <f t="shared" si="34"/>
        <v>technology</v>
      </c>
      <c r="Q577" t="str">
        <f t="shared" si="35"/>
        <v>web</v>
      </c>
      <c r="R577">
        <f t="shared" si="36"/>
        <v>2015</v>
      </c>
    </row>
    <row r="578" spans="1:18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7">(((J578/60)/60)/24)+DATE(1970,1,1)</f>
        <v>42031.471666666665</v>
      </c>
      <c r="P578" t="str">
        <f t="shared" ref="P578:P641" si="38">LEFT(N578,SEARCH("/",N578)-1)</f>
        <v>technology</v>
      </c>
      <c r="Q578" t="str">
        <f t="shared" ref="Q578:Q641" si="39">RIGHT(N578,LEN(N578)-SEARCH("/",N578))</f>
        <v>web</v>
      </c>
      <c r="R578">
        <f t="shared" si="36"/>
        <v>2015</v>
      </c>
    </row>
    <row r="579" spans="1:18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7"/>
        <v>42450.589143518519</v>
      </c>
      <c r="P579" t="str">
        <f t="shared" si="38"/>
        <v>technology</v>
      </c>
      <c r="Q579" t="str">
        <f t="shared" si="39"/>
        <v>web</v>
      </c>
      <c r="R579">
        <f t="shared" ref="R579:R642" si="40">YEAR(O579)</f>
        <v>2016</v>
      </c>
    </row>
    <row r="580" spans="1:18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42230.578622685185</v>
      </c>
      <c r="P580" t="str">
        <f t="shared" si="38"/>
        <v>technology</v>
      </c>
      <c r="Q580" t="str">
        <f t="shared" si="39"/>
        <v>web</v>
      </c>
      <c r="R580">
        <f t="shared" si="40"/>
        <v>2015</v>
      </c>
    </row>
    <row r="581" spans="1:18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7"/>
        <v>41968.852118055554</v>
      </c>
      <c r="P581" t="str">
        <f t="shared" si="38"/>
        <v>technology</v>
      </c>
      <c r="Q581" t="str">
        <f t="shared" si="39"/>
        <v>web</v>
      </c>
      <c r="R581">
        <f t="shared" si="40"/>
        <v>2014</v>
      </c>
    </row>
    <row r="582" spans="1:18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7"/>
        <v>42605.908182870371</v>
      </c>
      <c r="P582" t="str">
        <f t="shared" si="38"/>
        <v>technology</v>
      </c>
      <c r="Q582" t="str">
        <f t="shared" si="39"/>
        <v>web</v>
      </c>
      <c r="R582">
        <f t="shared" si="40"/>
        <v>2016</v>
      </c>
    </row>
    <row r="583" spans="1:18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7"/>
        <v>42188.012777777782</v>
      </c>
      <c r="P583" t="str">
        <f t="shared" si="38"/>
        <v>technology</v>
      </c>
      <c r="Q583" t="str">
        <f t="shared" si="39"/>
        <v>web</v>
      </c>
      <c r="R583">
        <f t="shared" si="40"/>
        <v>2015</v>
      </c>
    </row>
    <row r="584" spans="1:18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7"/>
        <v>42055.739803240736</v>
      </c>
      <c r="P584" t="str">
        <f t="shared" si="38"/>
        <v>technology</v>
      </c>
      <c r="Q584" t="str">
        <f t="shared" si="39"/>
        <v>web</v>
      </c>
      <c r="R584">
        <f t="shared" si="40"/>
        <v>2015</v>
      </c>
    </row>
    <row r="585" spans="1:18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7"/>
        <v>42052.93850694444</v>
      </c>
      <c r="P585" t="str">
        <f t="shared" si="38"/>
        <v>technology</v>
      </c>
      <c r="Q585" t="str">
        <f t="shared" si="39"/>
        <v>web</v>
      </c>
      <c r="R585">
        <f t="shared" si="40"/>
        <v>2015</v>
      </c>
    </row>
    <row r="586" spans="1:18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7"/>
        <v>42049.716620370367</v>
      </c>
      <c r="P586" t="str">
        <f t="shared" si="38"/>
        <v>technology</v>
      </c>
      <c r="Q586" t="str">
        <f t="shared" si="39"/>
        <v>web</v>
      </c>
      <c r="R586">
        <f t="shared" si="40"/>
        <v>2015</v>
      </c>
    </row>
    <row r="587" spans="1:18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42283.3909375</v>
      </c>
      <c r="P587" t="str">
        <f t="shared" si="38"/>
        <v>technology</v>
      </c>
      <c r="Q587" t="str">
        <f t="shared" si="39"/>
        <v>web</v>
      </c>
      <c r="R587">
        <f t="shared" si="40"/>
        <v>2015</v>
      </c>
    </row>
    <row r="588" spans="1:18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7"/>
        <v>42020.854247685187</v>
      </c>
      <c r="P588" t="str">
        <f t="shared" si="38"/>
        <v>technology</v>
      </c>
      <c r="Q588" t="str">
        <f t="shared" si="39"/>
        <v>web</v>
      </c>
      <c r="R588">
        <f t="shared" si="40"/>
        <v>2015</v>
      </c>
    </row>
    <row r="589" spans="1:18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7"/>
        <v>42080.757326388892</v>
      </c>
      <c r="P589" t="str">
        <f t="shared" si="38"/>
        <v>technology</v>
      </c>
      <c r="Q589" t="str">
        <f t="shared" si="39"/>
        <v>web</v>
      </c>
      <c r="R589">
        <f t="shared" si="40"/>
        <v>2015</v>
      </c>
    </row>
    <row r="590" spans="1:18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7"/>
        <v>42631.769513888896</v>
      </c>
      <c r="P590" t="str">
        <f t="shared" si="38"/>
        <v>technology</v>
      </c>
      <c r="Q590" t="str">
        <f t="shared" si="39"/>
        <v>web</v>
      </c>
      <c r="R590">
        <f t="shared" si="40"/>
        <v>2016</v>
      </c>
    </row>
    <row r="591" spans="1:18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42178.614571759259</v>
      </c>
      <c r="P591" t="str">
        <f t="shared" si="38"/>
        <v>technology</v>
      </c>
      <c r="Q591" t="str">
        <f t="shared" si="39"/>
        <v>web</v>
      </c>
      <c r="R591">
        <f t="shared" si="40"/>
        <v>2015</v>
      </c>
    </row>
    <row r="592" spans="1:18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7"/>
        <v>42377.554756944446</v>
      </c>
      <c r="P592" t="str">
        <f t="shared" si="38"/>
        <v>technology</v>
      </c>
      <c r="Q592" t="str">
        <f t="shared" si="39"/>
        <v>web</v>
      </c>
      <c r="R592">
        <f t="shared" si="40"/>
        <v>2016</v>
      </c>
    </row>
    <row r="593" spans="1:18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7"/>
        <v>42177.543171296296</v>
      </c>
      <c r="P593" t="str">
        <f t="shared" si="38"/>
        <v>technology</v>
      </c>
      <c r="Q593" t="str">
        <f t="shared" si="39"/>
        <v>web</v>
      </c>
      <c r="R593">
        <f t="shared" si="40"/>
        <v>2015</v>
      </c>
    </row>
    <row r="594" spans="1:18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7"/>
        <v>41946.232175925928</v>
      </c>
      <c r="P594" t="str">
        <f t="shared" si="38"/>
        <v>technology</v>
      </c>
      <c r="Q594" t="str">
        <f t="shared" si="39"/>
        <v>web</v>
      </c>
      <c r="R594">
        <f t="shared" si="40"/>
        <v>2014</v>
      </c>
    </row>
    <row r="595" spans="1:18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7"/>
        <v>42070.677604166667</v>
      </c>
      <c r="P595" t="str">
        <f t="shared" si="38"/>
        <v>technology</v>
      </c>
      <c r="Q595" t="str">
        <f t="shared" si="39"/>
        <v>web</v>
      </c>
      <c r="R595">
        <f t="shared" si="40"/>
        <v>2015</v>
      </c>
    </row>
    <row r="596" spans="1:18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7"/>
        <v>42446.780162037037</v>
      </c>
      <c r="P596" t="str">
        <f t="shared" si="38"/>
        <v>technology</v>
      </c>
      <c r="Q596" t="str">
        <f t="shared" si="39"/>
        <v>web</v>
      </c>
      <c r="R596">
        <f t="shared" si="40"/>
        <v>2016</v>
      </c>
    </row>
    <row r="597" spans="1:18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7"/>
        <v>42083.069884259254</v>
      </c>
      <c r="P597" t="str">
        <f t="shared" si="38"/>
        <v>technology</v>
      </c>
      <c r="Q597" t="str">
        <f t="shared" si="39"/>
        <v>web</v>
      </c>
      <c r="R597">
        <f t="shared" si="40"/>
        <v>2015</v>
      </c>
    </row>
    <row r="598" spans="1:18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7"/>
        <v>42646.896898148145</v>
      </c>
      <c r="P598" t="str">
        <f t="shared" si="38"/>
        <v>technology</v>
      </c>
      <c r="Q598" t="str">
        <f t="shared" si="39"/>
        <v>web</v>
      </c>
      <c r="R598">
        <f t="shared" si="40"/>
        <v>2016</v>
      </c>
    </row>
    <row r="599" spans="1:18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7"/>
        <v>42545.705266203702</v>
      </c>
      <c r="P599" t="str">
        <f t="shared" si="38"/>
        <v>technology</v>
      </c>
      <c r="Q599" t="str">
        <f t="shared" si="39"/>
        <v>web</v>
      </c>
      <c r="R599">
        <f t="shared" si="40"/>
        <v>2016</v>
      </c>
    </row>
    <row r="600" spans="1:18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7"/>
        <v>41948.00209490741</v>
      </c>
      <c r="P600" t="str">
        <f t="shared" si="38"/>
        <v>technology</v>
      </c>
      <c r="Q600" t="str">
        <f t="shared" si="39"/>
        <v>web</v>
      </c>
      <c r="R600">
        <f t="shared" si="40"/>
        <v>2014</v>
      </c>
    </row>
    <row r="601" spans="1:18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7"/>
        <v>42047.812523148154</v>
      </c>
      <c r="P601" t="str">
        <f t="shared" si="38"/>
        <v>technology</v>
      </c>
      <c r="Q601" t="str">
        <f t="shared" si="39"/>
        <v>web</v>
      </c>
      <c r="R601">
        <f t="shared" si="40"/>
        <v>2015</v>
      </c>
    </row>
    <row r="602" spans="1:18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7"/>
        <v>42073.798171296294</v>
      </c>
      <c r="P602" t="str">
        <f t="shared" si="38"/>
        <v>technology</v>
      </c>
      <c r="Q602" t="str">
        <f t="shared" si="39"/>
        <v>web</v>
      </c>
      <c r="R602">
        <f t="shared" si="40"/>
        <v>2015</v>
      </c>
    </row>
    <row r="603" spans="1:18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7"/>
        <v>41969.858090277776</v>
      </c>
      <c r="P603" t="str">
        <f t="shared" si="38"/>
        <v>technology</v>
      </c>
      <c r="Q603" t="str">
        <f t="shared" si="39"/>
        <v>web</v>
      </c>
      <c r="R603">
        <f t="shared" si="40"/>
        <v>2014</v>
      </c>
    </row>
    <row r="604" spans="1:18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7"/>
        <v>42143.79415509259</v>
      </c>
      <c r="P604" t="str">
        <f t="shared" si="38"/>
        <v>technology</v>
      </c>
      <c r="Q604" t="str">
        <f t="shared" si="39"/>
        <v>web</v>
      </c>
      <c r="R604">
        <f t="shared" si="40"/>
        <v>2015</v>
      </c>
    </row>
    <row r="605" spans="1:18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7"/>
        <v>41835.639155092591</v>
      </c>
      <c r="P605" t="str">
        <f t="shared" si="38"/>
        <v>technology</v>
      </c>
      <c r="Q605" t="str">
        <f t="shared" si="39"/>
        <v>web</v>
      </c>
      <c r="R605">
        <f t="shared" si="40"/>
        <v>2014</v>
      </c>
    </row>
    <row r="606" spans="1:18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7"/>
        <v>41849.035370370373</v>
      </c>
      <c r="P606" t="str">
        <f t="shared" si="38"/>
        <v>technology</v>
      </c>
      <c r="Q606" t="str">
        <f t="shared" si="39"/>
        <v>web</v>
      </c>
      <c r="R606">
        <f t="shared" si="40"/>
        <v>2014</v>
      </c>
    </row>
    <row r="607" spans="1:18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7"/>
        <v>42194.357731481476</v>
      </c>
      <c r="P607" t="str">
        <f t="shared" si="38"/>
        <v>technology</v>
      </c>
      <c r="Q607" t="str">
        <f t="shared" si="39"/>
        <v>web</v>
      </c>
      <c r="R607">
        <f t="shared" si="40"/>
        <v>2015</v>
      </c>
    </row>
    <row r="608" spans="1:18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7"/>
        <v>42102.650567129633</v>
      </c>
      <c r="P608" t="str">
        <f t="shared" si="38"/>
        <v>technology</v>
      </c>
      <c r="Q608" t="str">
        <f t="shared" si="39"/>
        <v>web</v>
      </c>
      <c r="R608">
        <f t="shared" si="40"/>
        <v>2015</v>
      </c>
    </row>
    <row r="609" spans="1:18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7"/>
        <v>42300.825648148151</v>
      </c>
      <c r="P609" t="str">
        <f t="shared" si="38"/>
        <v>technology</v>
      </c>
      <c r="Q609" t="str">
        <f t="shared" si="39"/>
        <v>web</v>
      </c>
      <c r="R609">
        <f t="shared" si="40"/>
        <v>2015</v>
      </c>
    </row>
    <row r="610" spans="1:18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7"/>
        <v>42140.921064814815</v>
      </c>
      <c r="P610" t="str">
        <f t="shared" si="38"/>
        <v>technology</v>
      </c>
      <c r="Q610" t="str">
        <f t="shared" si="39"/>
        <v>web</v>
      </c>
      <c r="R610">
        <f t="shared" si="40"/>
        <v>2015</v>
      </c>
    </row>
    <row r="611" spans="1:18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7"/>
        <v>42307.034074074079</v>
      </c>
      <c r="P611" t="str">
        <f t="shared" si="38"/>
        <v>technology</v>
      </c>
      <c r="Q611" t="str">
        <f t="shared" si="39"/>
        <v>web</v>
      </c>
      <c r="R611">
        <f t="shared" si="40"/>
        <v>2015</v>
      </c>
    </row>
    <row r="612" spans="1:18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7"/>
        <v>42086.83085648148</v>
      </c>
      <c r="P612" t="str">
        <f t="shared" si="38"/>
        <v>technology</v>
      </c>
      <c r="Q612" t="str">
        <f t="shared" si="39"/>
        <v>web</v>
      </c>
      <c r="R612">
        <f t="shared" si="40"/>
        <v>2015</v>
      </c>
    </row>
    <row r="613" spans="1:18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7"/>
        <v>42328.560613425929</v>
      </c>
      <c r="P613" t="str">
        <f t="shared" si="38"/>
        <v>technology</v>
      </c>
      <c r="Q613" t="str">
        <f t="shared" si="39"/>
        <v>web</v>
      </c>
      <c r="R613">
        <f t="shared" si="40"/>
        <v>2015</v>
      </c>
    </row>
    <row r="614" spans="1:18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7"/>
        <v>42585.031782407401</v>
      </c>
      <c r="P614" t="str">
        <f t="shared" si="38"/>
        <v>technology</v>
      </c>
      <c r="Q614" t="str">
        <f t="shared" si="39"/>
        <v>web</v>
      </c>
      <c r="R614">
        <f t="shared" si="40"/>
        <v>2016</v>
      </c>
    </row>
    <row r="615" spans="1:18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7"/>
        <v>42247.496759259258</v>
      </c>
      <c r="P615" t="str">
        <f t="shared" si="38"/>
        <v>technology</v>
      </c>
      <c r="Q615" t="str">
        <f t="shared" si="39"/>
        <v>web</v>
      </c>
      <c r="R615">
        <f t="shared" si="40"/>
        <v>2015</v>
      </c>
    </row>
    <row r="616" spans="1:18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7"/>
        <v>42515.061805555553</v>
      </c>
      <c r="P616" t="str">
        <f t="shared" si="38"/>
        <v>technology</v>
      </c>
      <c r="Q616" t="str">
        <f t="shared" si="39"/>
        <v>web</v>
      </c>
      <c r="R616">
        <f t="shared" si="40"/>
        <v>2016</v>
      </c>
    </row>
    <row r="617" spans="1:18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7"/>
        <v>42242.122210648144</v>
      </c>
      <c r="P617" t="str">
        <f t="shared" si="38"/>
        <v>technology</v>
      </c>
      <c r="Q617" t="str">
        <f t="shared" si="39"/>
        <v>web</v>
      </c>
      <c r="R617">
        <f t="shared" si="40"/>
        <v>2015</v>
      </c>
    </row>
    <row r="618" spans="1:18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7"/>
        <v>42761.376238425932</v>
      </c>
      <c r="P618" t="str">
        <f t="shared" si="38"/>
        <v>technology</v>
      </c>
      <c r="Q618" t="str">
        <f t="shared" si="39"/>
        <v>web</v>
      </c>
      <c r="R618">
        <f t="shared" si="40"/>
        <v>2017</v>
      </c>
    </row>
    <row r="619" spans="1:18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7"/>
        <v>42087.343090277776</v>
      </c>
      <c r="P619" t="str">
        <f t="shared" si="38"/>
        <v>technology</v>
      </c>
      <c r="Q619" t="str">
        <f t="shared" si="39"/>
        <v>web</v>
      </c>
      <c r="R619">
        <f t="shared" si="40"/>
        <v>2015</v>
      </c>
    </row>
    <row r="620" spans="1:18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7"/>
        <v>42317.810219907406</v>
      </c>
      <c r="P620" t="str">
        <f t="shared" si="38"/>
        <v>technology</v>
      </c>
      <c r="Q620" t="str">
        <f t="shared" si="39"/>
        <v>web</v>
      </c>
      <c r="R620">
        <f t="shared" si="40"/>
        <v>2015</v>
      </c>
    </row>
    <row r="621" spans="1:18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7"/>
        <v>41908.650347222225</v>
      </c>
      <c r="P621" t="str">
        <f t="shared" si="38"/>
        <v>technology</v>
      </c>
      <c r="Q621" t="str">
        <f t="shared" si="39"/>
        <v>web</v>
      </c>
      <c r="R621">
        <f t="shared" si="40"/>
        <v>2014</v>
      </c>
    </row>
    <row r="622" spans="1:18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7"/>
        <v>41831.716874999998</v>
      </c>
      <c r="P622" t="str">
        <f t="shared" si="38"/>
        <v>technology</v>
      </c>
      <c r="Q622" t="str">
        <f t="shared" si="39"/>
        <v>web</v>
      </c>
      <c r="R622">
        <f t="shared" si="40"/>
        <v>2014</v>
      </c>
    </row>
    <row r="623" spans="1:18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7"/>
        <v>42528.987696759257</v>
      </c>
      <c r="P623" t="str">
        <f t="shared" si="38"/>
        <v>technology</v>
      </c>
      <c r="Q623" t="str">
        <f t="shared" si="39"/>
        <v>web</v>
      </c>
      <c r="R623">
        <f t="shared" si="40"/>
        <v>2016</v>
      </c>
    </row>
    <row r="624" spans="1:18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7"/>
        <v>42532.774745370371</v>
      </c>
      <c r="P624" t="str">
        <f t="shared" si="38"/>
        <v>technology</v>
      </c>
      <c r="Q624" t="str">
        <f t="shared" si="39"/>
        <v>web</v>
      </c>
      <c r="R624">
        <f t="shared" si="40"/>
        <v>2016</v>
      </c>
    </row>
    <row r="625" spans="1:18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7"/>
        <v>42122.009224537032</v>
      </c>
      <c r="P625" t="str">
        <f t="shared" si="38"/>
        <v>technology</v>
      </c>
      <c r="Q625" t="str">
        <f t="shared" si="39"/>
        <v>web</v>
      </c>
      <c r="R625">
        <f t="shared" si="40"/>
        <v>2015</v>
      </c>
    </row>
    <row r="626" spans="1:18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7"/>
        <v>42108.988900462966</v>
      </c>
      <c r="P626" t="str">
        <f t="shared" si="38"/>
        <v>technology</v>
      </c>
      <c r="Q626" t="str">
        <f t="shared" si="39"/>
        <v>web</v>
      </c>
      <c r="R626">
        <f t="shared" si="40"/>
        <v>2015</v>
      </c>
    </row>
    <row r="627" spans="1:18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7"/>
        <v>42790.895567129628</v>
      </c>
      <c r="P627" t="str">
        <f t="shared" si="38"/>
        <v>technology</v>
      </c>
      <c r="Q627" t="str">
        <f t="shared" si="39"/>
        <v>web</v>
      </c>
      <c r="R627">
        <f t="shared" si="40"/>
        <v>2017</v>
      </c>
    </row>
    <row r="628" spans="1:18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7"/>
        <v>42198.559479166666</v>
      </c>
      <c r="P628" t="str">
        <f t="shared" si="38"/>
        <v>technology</v>
      </c>
      <c r="Q628" t="str">
        <f t="shared" si="39"/>
        <v>web</v>
      </c>
      <c r="R628">
        <f t="shared" si="40"/>
        <v>2015</v>
      </c>
    </row>
    <row r="629" spans="1:18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7"/>
        <v>42384.306840277779</v>
      </c>
      <c r="P629" t="str">
        <f t="shared" si="38"/>
        <v>technology</v>
      </c>
      <c r="Q629" t="str">
        <f t="shared" si="39"/>
        <v>web</v>
      </c>
      <c r="R629">
        <f t="shared" si="40"/>
        <v>2016</v>
      </c>
    </row>
    <row r="630" spans="1:18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7"/>
        <v>41803.692789351851</v>
      </c>
      <c r="P630" t="str">
        <f t="shared" si="38"/>
        <v>technology</v>
      </c>
      <c r="Q630" t="str">
        <f t="shared" si="39"/>
        <v>web</v>
      </c>
      <c r="R630">
        <f t="shared" si="40"/>
        <v>2014</v>
      </c>
    </row>
    <row r="631" spans="1:18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7"/>
        <v>42474.637824074074</v>
      </c>
      <c r="P631" t="str">
        <f t="shared" si="38"/>
        <v>technology</v>
      </c>
      <c r="Q631" t="str">
        <f t="shared" si="39"/>
        <v>web</v>
      </c>
      <c r="R631">
        <f t="shared" si="40"/>
        <v>2016</v>
      </c>
    </row>
    <row r="632" spans="1:18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7"/>
        <v>42223.619456018518</v>
      </c>
      <c r="P632" t="str">
        <f t="shared" si="38"/>
        <v>technology</v>
      </c>
      <c r="Q632" t="str">
        <f t="shared" si="39"/>
        <v>web</v>
      </c>
      <c r="R632">
        <f t="shared" si="40"/>
        <v>2015</v>
      </c>
    </row>
    <row r="633" spans="1:18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7"/>
        <v>42489.772326388891</v>
      </c>
      <c r="P633" t="str">
        <f t="shared" si="38"/>
        <v>technology</v>
      </c>
      <c r="Q633" t="str">
        <f t="shared" si="39"/>
        <v>web</v>
      </c>
      <c r="R633">
        <f t="shared" si="40"/>
        <v>2016</v>
      </c>
    </row>
    <row r="634" spans="1:18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7"/>
        <v>42303.659317129626</v>
      </c>
      <c r="P634" t="str">
        <f t="shared" si="38"/>
        <v>technology</v>
      </c>
      <c r="Q634" t="str">
        <f t="shared" si="39"/>
        <v>web</v>
      </c>
      <c r="R634">
        <f t="shared" si="40"/>
        <v>2015</v>
      </c>
    </row>
    <row r="635" spans="1:18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7"/>
        <v>42507.29932870371</v>
      </c>
      <c r="P635" t="str">
        <f t="shared" si="38"/>
        <v>technology</v>
      </c>
      <c r="Q635" t="str">
        <f t="shared" si="39"/>
        <v>web</v>
      </c>
      <c r="R635">
        <f t="shared" si="40"/>
        <v>2016</v>
      </c>
    </row>
    <row r="636" spans="1:18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7"/>
        <v>42031.928576388891</v>
      </c>
      <c r="P636" t="str">
        <f t="shared" si="38"/>
        <v>technology</v>
      </c>
      <c r="Q636" t="str">
        <f t="shared" si="39"/>
        <v>web</v>
      </c>
      <c r="R636">
        <f t="shared" si="40"/>
        <v>2015</v>
      </c>
    </row>
    <row r="637" spans="1:18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7"/>
        <v>42076.092152777783</v>
      </c>
      <c r="P637" t="str">
        <f t="shared" si="38"/>
        <v>technology</v>
      </c>
      <c r="Q637" t="str">
        <f t="shared" si="39"/>
        <v>web</v>
      </c>
      <c r="R637">
        <f t="shared" si="40"/>
        <v>2015</v>
      </c>
    </row>
    <row r="638" spans="1:18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7"/>
        <v>42131.455439814818</v>
      </c>
      <c r="P638" t="str">
        <f t="shared" si="38"/>
        <v>technology</v>
      </c>
      <c r="Q638" t="str">
        <f t="shared" si="39"/>
        <v>web</v>
      </c>
      <c r="R638">
        <f t="shared" si="40"/>
        <v>2015</v>
      </c>
    </row>
    <row r="639" spans="1:18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7"/>
        <v>42762.962013888886</v>
      </c>
      <c r="P639" t="str">
        <f t="shared" si="38"/>
        <v>technology</v>
      </c>
      <c r="Q639" t="str">
        <f t="shared" si="39"/>
        <v>web</v>
      </c>
      <c r="R639">
        <f t="shared" si="40"/>
        <v>2017</v>
      </c>
    </row>
    <row r="640" spans="1:18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7"/>
        <v>42759.593310185184</v>
      </c>
      <c r="P640" t="str">
        <f t="shared" si="38"/>
        <v>technology</v>
      </c>
      <c r="Q640" t="str">
        <f t="shared" si="39"/>
        <v>web</v>
      </c>
      <c r="R640">
        <f t="shared" si="40"/>
        <v>2017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7"/>
        <v>41865.583275462966</v>
      </c>
      <c r="P641" t="str">
        <f t="shared" si="38"/>
        <v>technology</v>
      </c>
      <c r="Q641" t="str">
        <f t="shared" si="39"/>
        <v>web</v>
      </c>
      <c r="R641">
        <f t="shared" si="40"/>
        <v>2014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1">(((J642/60)/60)/24)+DATE(1970,1,1)</f>
        <v>42683.420312500006</v>
      </c>
      <c r="P642" t="str">
        <f t="shared" ref="P642:P705" si="42">LEFT(N642,SEARCH("/",N642)-1)</f>
        <v>technology</v>
      </c>
      <c r="Q642" t="str">
        <f t="shared" ref="Q642:Q705" si="43">RIGHT(N642,LEN(N642)-SEARCH("/",N642))</f>
        <v>wearables</v>
      </c>
      <c r="R642">
        <f t="shared" si="40"/>
        <v>2016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1"/>
        <v>42199.57</v>
      </c>
      <c r="P643" t="str">
        <f t="shared" si="42"/>
        <v>technology</v>
      </c>
      <c r="Q643" t="str">
        <f t="shared" si="43"/>
        <v>wearables</v>
      </c>
      <c r="R643">
        <f t="shared" ref="R643:R706" si="44">YEAR(O643)</f>
        <v>2015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42199.651319444441</v>
      </c>
      <c r="P644" t="str">
        <f t="shared" si="42"/>
        <v>technology</v>
      </c>
      <c r="Q644" t="str">
        <f t="shared" si="43"/>
        <v>wearables</v>
      </c>
      <c r="R644">
        <f t="shared" si="44"/>
        <v>2015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42100.642071759255</v>
      </c>
      <c r="P645" t="str">
        <f t="shared" si="42"/>
        <v>technology</v>
      </c>
      <c r="Q645" t="str">
        <f t="shared" si="43"/>
        <v>wearables</v>
      </c>
      <c r="R645">
        <f t="shared" si="44"/>
        <v>2015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41898.665960648148</v>
      </c>
      <c r="P646" t="str">
        <f t="shared" si="42"/>
        <v>technology</v>
      </c>
      <c r="Q646" t="str">
        <f t="shared" si="43"/>
        <v>wearables</v>
      </c>
      <c r="R646">
        <f t="shared" si="44"/>
        <v>2014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42564.026319444441</v>
      </c>
      <c r="P647" t="str">
        <f t="shared" si="42"/>
        <v>technology</v>
      </c>
      <c r="Q647" t="str">
        <f t="shared" si="43"/>
        <v>wearables</v>
      </c>
      <c r="R647">
        <f t="shared" si="44"/>
        <v>2016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41832.852627314816</v>
      </c>
      <c r="P648" t="str">
        <f t="shared" si="42"/>
        <v>technology</v>
      </c>
      <c r="Q648" t="str">
        <f t="shared" si="43"/>
        <v>wearables</v>
      </c>
      <c r="R648">
        <f t="shared" si="44"/>
        <v>2014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42416.767928240741</v>
      </c>
      <c r="P649" t="str">
        <f t="shared" si="42"/>
        <v>technology</v>
      </c>
      <c r="Q649" t="str">
        <f t="shared" si="43"/>
        <v>wearables</v>
      </c>
      <c r="R649">
        <f t="shared" si="44"/>
        <v>2016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41891.693379629629</v>
      </c>
      <c r="P650" t="str">
        <f t="shared" si="42"/>
        <v>technology</v>
      </c>
      <c r="Q650" t="str">
        <f t="shared" si="43"/>
        <v>wearables</v>
      </c>
      <c r="R650">
        <f t="shared" si="44"/>
        <v>2014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41877.912187499998</v>
      </c>
      <c r="P651" t="str">
        <f t="shared" si="42"/>
        <v>technology</v>
      </c>
      <c r="Q651" t="str">
        <f t="shared" si="43"/>
        <v>wearables</v>
      </c>
      <c r="R651">
        <f t="shared" si="44"/>
        <v>2014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41932.036851851852</v>
      </c>
      <c r="P652" t="str">
        <f t="shared" si="42"/>
        <v>technology</v>
      </c>
      <c r="Q652" t="str">
        <f t="shared" si="43"/>
        <v>wearables</v>
      </c>
      <c r="R652">
        <f t="shared" si="44"/>
        <v>2014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41956.017488425925</v>
      </c>
      <c r="P653" t="str">
        <f t="shared" si="42"/>
        <v>technology</v>
      </c>
      <c r="Q653" t="str">
        <f t="shared" si="43"/>
        <v>wearables</v>
      </c>
      <c r="R653">
        <f t="shared" si="44"/>
        <v>2014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42675.690393518518</v>
      </c>
      <c r="P654" t="str">
        <f t="shared" si="42"/>
        <v>technology</v>
      </c>
      <c r="Q654" t="str">
        <f t="shared" si="43"/>
        <v>wearables</v>
      </c>
      <c r="R654">
        <f t="shared" si="44"/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42199.618518518517</v>
      </c>
      <c r="P655" t="str">
        <f t="shared" si="42"/>
        <v>technology</v>
      </c>
      <c r="Q655" t="str">
        <f t="shared" si="43"/>
        <v>wearables</v>
      </c>
      <c r="R655">
        <f t="shared" si="44"/>
        <v>2015</v>
      </c>
      <c r="S655">
        <f>YEAR(O655)</f>
        <v>2015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42163.957326388889</v>
      </c>
      <c r="P656" t="str">
        <f t="shared" si="42"/>
        <v>technology</v>
      </c>
      <c r="Q656" t="str">
        <f t="shared" si="43"/>
        <v>wearables</v>
      </c>
      <c r="R656">
        <f t="shared" si="44"/>
        <v>2015</v>
      </c>
    </row>
    <row r="657" spans="1:18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42045.957314814819</v>
      </c>
      <c r="P657" t="str">
        <f t="shared" si="42"/>
        <v>technology</v>
      </c>
      <c r="Q657" t="str">
        <f t="shared" si="43"/>
        <v>wearables</v>
      </c>
      <c r="R657">
        <f t="shared" si="44"/>
        <v>2015</v>
      </c>
    </row>
    <row r="658" spans="1:18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42417.804618055554</v>
      </c>
      <c r="P658" t="str">
        <f t="shared" si="42"/>
        <v>technology</v>
      </c>
      <c r="Q658" t="str">
        <f t="shared" si="43"/>
        <v>wearables</v>
      </c>
      <c r="R658">
        <f t="shared" si="44"/>
        <v>2016</v>
      </c>
    </row>
    <row r="659" spans="1:18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42331.84574074074</v>
      </c>
      <c r="P659" t="str">
        <f t="shared" si="42"/>
        <v>technology</v>
      </c>
      <c r="Q659" t="str">
        <f t="shared" si="43"/>
        <v>wearables</v>
      </c>
      <c r="R659">
        <f t="shared" si="44"/>
        <v>2015</v>
      </c>
    </row>
    <row r="660" spans="1:18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42179.160752314812</v>
      </c>
      <c r="P660" t="str">
        <f t="shared" si="42"/>
        <v>technology</v>
      </c>
      <c r="Q660" t="str">
        <f t="shared" si="43"/>
        <v>wearables</v>
      </c>
      <c r="R660">
        <f t="shared" si="44"/>
        <v>2015</v>
      </c>
    </row>
    <row r="661" spans="1:18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42209.593692129631</v>
      </c>
      <c r="P661" t="str">
        <f t="shared" si="42"/>
        <v>technology</v>
      </c>
      <c r="Q661" t="str">
        <f t="shared" si="43"/>
        <v>wearables</v>
      </c>
      <c r="R661">
        <f t="shared" si="44"/>
        <v>2015</v>
      </c>
    </row>
    <row r="662" spans="1:18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1"/>
        <v>41922.741655092592</v>
      </c>
      <c r="P662" t="str">
        <f t="shared" si="42"/>
        <v>technology</v>
      </c>
      <c r="Q662" t="str">
        <f t="shared" si="43"/>
        <v>wearables</v>
      </c>
      <c r="R662">
        <f t="shared" si="44"/>
        <v>2014</v>
      </c>
    </row>
    <row r="663" spans="1:18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1"/>
        <v>42636.645358796297</v>
      </c>
      <c r="P663" t="str">
        <f t="shared" si="42"/>
        <v>technology</v>
      </c>
      <c r="Q663" t="str">
        <f t="shared" si="43"/>
        <v>wearables</v>
      </c>
      <c r="R663">
        <f t="shared" si="44"/>
        <v>2016</v>
      </c>
    </row>
    <row r="664" spans="1:18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1"/>
        <v>41990.438043981485</v>
      </c>
      <c r="P664" t="str">
        <f t="shared" si="42"/>
        <v>technology</v>
      </c>
      <c r="Q664" t="str">
        <f t="shared" si="43"/>
        <v>wearables</v>
      </c>
      <c r="R664">
        <f t="shared" si="44"/>
        <v>2014</v>
      </c>
    </row>
    <row r="665" spans="1:18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1"/>
        <v>42173.843240740738</v>
      </c>
      <c r="P665" t="str">
        <f t="shared" si="42"/>
        <v>technology</v>
      </c>
      <c r="Q665" t="str">
        <f t="shared" si="43"/>
        <v>wearables</v>
      </c>
      <c r="R665">
        <f t="shared" si="44"/>
        <v>2015</v>
      </c>
    </row>
    <row r="666" spans="1:18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1"/>
        <v>42077.666377314818</v>
      </c>
      <c r="P666" t="str">
        <f t="shared" si="42"/>
        <v>technology</v>
      </c>
      <c r="Q666" t="str">
        <f t="shared" si="43"/>
        <v>wearables</v>
      </c>
      <c r="R666">
        <f t="shared" si="44"/>
        <v>2015</v>
      </c>
    </row>
    <row r="667" spans="1:18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1"/>
        <v>42688.711354166662</v>
      </c>
      <c r="P667" t="str">
        <f t="shared" si="42"/>
        <v>technology</v>
      </c>
      <c r="Q667" t="str">
        <f t="shared" si="43"/>
        <v>wearables</v>
      </c>
      <c r="R667">
        <f t="shared" si="44"/>
        <v>2016</v>
      </c>
    </row>
    <row r="668" spans="1:18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1"/>
        <v>41838.832152777781</v>
      </c>
      <c r="P668" t="str">
        <f t="shared" si="42"/>
        <v>technology</v>
      </c>
      <c r="Q668" t="str">
        <f t="shared" si="43"/>
        <v>wearables</v>
      </c>
      <c r="R668">
        <f t="shared" si="44"/>
        <v>2014</v>
      </c>
    </row>
    <row r="669" spans="1:18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1"/>
        <v>42632.373414351852</v>
      </c>
      <c r="P669" t="str">
        <f t="shared" si="42"/>
        <v>technology</v>
      </c>
      <c r="Q669" t="str">
        <f t="shared" si="43"/>
        <v>wearables</v>
      </c>
      <c r="R669">
        <f t="shared" si="44"/>
        <v>2016</v>
      </c>
    </row>
    <row r="670" spans="1:18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1"/>
        <v>42090.831273148149</v>
      </c>
      <c r="P670" t="str">
        <f t="shared" si="42"/>
        <v>technology</v>
      </c>
      <c r="Q670" t="str">
        <f t="shared" si="43"/>
        <v>wearables</v>
      </c>
      <c r="R670">
        <f t="shared" si="44"/>
        <v>2015</v>
      </c>
    </row>
    <row r="671" spans="1:18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1"/>
        <v>42527.625671296293</v>
      </c>
      <c r="P671" t="str">
        <f t="shared" si="42"/>
        <v>technology</v>
      </c>
      <c r="Q671" t="str">
        <f t="shared" si="43"/>
        <v>wearables</v>
      </c>
      <c r="R671">
        <f t="shared" si="44"/>
        <v>2016</v>
      </c>
    </row>
    <row r="672" spans="1:18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1"/>
        <v>42506.709722222222</v>
      </c>
      <c r="P672" t="str">
        <f t="shared" si="42"/>
        <v>technology</v>
      </c>
      <c r="Q672" t="str">
        <f t="shared" si="43"/>
        <v>wearables</v>
      </c>
      <c r="R672">
        <f t="shared" si="44"/>
        <v>2016</v>
      </c>
    </row>
    <row r="673" spans="1:18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1"/>
        <v>41984.692731481482</v>
      </c>
      <c r="P673" t="str">
        <f t="shared" si="42"/>
        <v>technology</v>
      </c>
      <c r="Q673" t="str">
        <f t="shared" si="43"/>
        <v>wearables</v>
      </c>
      <c r="R673">
        <f t="shared" si="44"/>
        <v>2014</v>
      </c>
    </row>
    <row r="674" spans="1:18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1"/>
        <v>41974.219490740739</v>
      </c>
      <c r="P674" t="str">
        <f t="shared" si="42"/>
        <v>technology</v>
      </c>
      <c r="Q674" t="str">
        <f t="shared" si="43"/>
        <v>wearables</v>
      </c>
      <c r="R674">
        <f t="shared" si="44"/>
        <v>2014</v>
      </c>
    </row>
    <row r="675" spans="1:18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1"/>
        <v>41838.840474537035</v>
      </c>
      <c r="P675" t="str">
        <f t="shared" si="42"/>
        <v>technology</v>
      </c>
      <c r="Q675" t="str">
        <f t="shared" si="43"/>
        <v>wearables</v>
      </c>
      <c r="R675">
        <f t="shared" si="44"/>
        <v>2014</v>
      </c>
    </row>
    <row r="676" spans="1:18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1"/>
        <v>41803.116053240738</v>
      </c>
      <c r="P676" t="str">
        <f t="shared" si="42"/>
        <v>technology</v>
      </c>
      <c r="Q676" t="str">
        <f t="shared" si="43"/>
        <v>wearables</v>
      </c>
      <c r="R676">
        <f t="shared" si="44"/>
        <v>2014</v>
      </c>
    </row>
    <row r="677" spans="1:18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1"/>
        <v>41975.930601851855</v>
      </c>
      <c r="P677" t="str">
        <f t="shared" si="42"/>
        <v>technology</v>
      </c>
      <c r="Q677" t="str">
        <f t="shared" si="43"/>
        <v>wearables</v>
      </c>
      <c r="R677">
        <f t="shared" si="44"/>
        <v>2014</v>
      </c>
    </row>
    <row r="678" spans="1:18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1"/>
        <v>42012.768298611118</v>
      </c>
      <c r="P678" t="str">
        <f t="shared" si="42"/>
        <v>technology</v>
      </c>
      <c r="Q678" t="str">
        <f t="shared" si="43"/>
        <v>wearables</v>
      </c>
      <c r="R678">
        <f t="shared" si="44"/>
        <v>2015</v>
      </c>
    </row>
    <row r="679" spans="1:18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1"/>
        <v>42504.403877314813</v>
      </c>
      <c r="P679" t="str">
        <f t="shared" si="42"/>
        <v>technology</v>
      </c>
      <c r="Q679" t="str">
        <f t="shared" si="43"/>
        <v>wearables</v>
      </c>
      <c r="R679">
        <f t="shared" si="44"/>
        <v>2016</v>
      </c>
    </row>
    <row r="680" spans="1:18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1"/>
        <v>42481.376597222217</v>
      </c>
      <c r="P680" t="str">
        <f t="shared" si="42"/>
        <v>technology</v>
      </c>
      <c r="Q680" t="str">
        <f t="shared" si="43"/>
        <v>wearables</v>
      </c>
      <c r="R680">
        <f t="shared" si="44"/>
        <v>2016</v>
      </c>
    </row>
    <row r="681" spans="1:18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1"/>
        <v>42556.695706018523</v>
      </c>
      <c r="P681" t="str">
        <f t="shared" si="42"/>
        <v>technology</v>
      </c>
      <c r="Q681" t="str">
        <f t="shared" si="43"/>
        <v>wearables</v>
      </c>
      <c r="R681">
        <f t="shared" si="44"/>
        <v>2016</v>
      </c>
    </row>
    <row r="682" spans="1:18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1"/>
        <v>41864.501516203702</v>
      </c>
      <c r="P682" t="str">
        <f t="shared" si="42"/>
        <v>technology</v>
      </c>
      <c r="Q682" t="str">
        <f t="shared" si="43"/>
        <v>wearables</v>
      </c>
      <c r="R682">
        <f t="shared" si="44"/>
        <v>2014</v>
      </c>
    </row>
    <row r="683" spans="1:18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1"/>
        <v>42639.805601851855</v>
      </c>
      <c r="P683" t="str">
        <f t="shared" si="42"/>
        <v>technology</v>
      </c>
      <c r="Q683" t="str">
        <f t="shared" si="43"/>
        <v>wearables</v>
      </c>
      <c r="R683">
        <f t="shared" si="44"/>
        <v>2016</v>
      </c>
    </row>
    <row r="684" spans="1:18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1"/>
        <v>42778.765300925923</v>
      </c>
      <c r="P684" t="str">
        <f t="shared" si="42"/>
        <v>technology</v>
      </c>
      <c r="Q684" t="str">
        <f t="shared" si="43"/>
        <v>wearables</v>
      </c>
      <c r="R684">
        <f t="shared" si="44"/>
        <v>2017</v>
      </c>
    </row>
    <row r="685" spans="1:18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1"/>
        <v>42634.900046296301</v>
      </c>
      <c r="P685" t="str">
        <f t="shared" si="42"/>
        <v>technology</v>
      </c>
      <c r="Q685" t="str">
        <f t="shared" si="43"/>
        <v>wearables</v>
      </c>
      <c r="R685">
        <f t="shared" si="44"/>
        <v>2016</v>
      </c>
    </row>
    <row r="686" spans="1:18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1"/>
        <v>41809.473275462966</v>
      </c>
      <c r="P686" t="str">
        <f t="shared" si="42"/>
        <v>technology</v>
      </c>
      <c r="Q686" t="str">
        <f t="shared" si="43"/>
        <v>wearables</v>
      </c>
      <c r="R686">
        <f t="shared" si="44"/>
        <v>2014</v>
      </c>
    </row>
    <row r="687" spans="1:18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1"/>
        <v>41971.866574074069</v>
      </c>
      <c r="P687" t="str">
        <f t="shared" si="42"/>
        <v>technology</v>
      </c>
      <c r="Q687" t="str">
        <f t="shared" si="43"/>
        <v>wearables</v>
      </c>
      <c r="R687">
        <f t="shared" si="44"/>
        <v>2014</v>
      </c>
    </row>
    <row r="688" spans="1:18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1"/>
        <v>42189.673263888893</v>
      </c>
      <c r="P688" t="str">
        <f t="shared" si="42"/>
        <v>technology</v>
      </c>
      <c r="Q688" t="str">
        <f t="shared" si="43"/>
        <v>wearables</v>
      </c>
      <c r="R688">
        <f t="shared" si="44"/>
        <v>2015</v>
      </c>
    </row>
    <row r="689" spans="1:18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1"/>
        <v>42711.750613425931</v>
      </c>
      <c r="P689" t="str">
        <f t="shared" si="42"/>
        <v>technology</v>
      </c>
      <c r="Q689" t="str">
        <f t="shared" si="43"/>
        <v>wearables</v>
      </c>
      <c r="R689">
        <f t="shared" si="44"/>
        <v>2016</v>
      </c>
    </row>
    <row r="690" spans="1:18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1"/>
        <v>42262.104780092588</v>
      </c>
      <c r="P690" t="str">
        <f t="shared" si="42"/>
        <v>technology</v>
      </c>
      <c r="Q690" t="str">
        <f t="shared" si="43"/>
        <v>wearables</v>
      </c>
      <c r="R690">
        <f t="shared" si="44"/>
        <v>2015</v>
      </c>
    </row>
    <row r="691" spans="1:18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1"/>
        <v>42675.66778935185</v>
      </c>
      <c r="P691" t="str">
        <f t="shared" si="42"/>
        <v>technology</v>
      </c>
      <c r="Q691" t="str">
        <f t="shared" si="43"/>
        <v>wearables</v>
      </c>
      <c r="R691">
        <f t="shared" si="44"/>
        <v>2016</v>
      </c>
    </row>
    <row r="692" spans="1:18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1"/>
        <v>42579.634733796294</v>
      </c>
      <c r="P692" t="str">
        <f t="shared" si="42"/>
        <v>technology</v>
      </c>
      <c r="Q692" t="str">
        <f t="shared" si="43"/>
        <v>wearables</v>
      </c>
      <c r="R692">
        <f t="shared" si="44"/>
        <v>2016</v>
      </c>
    </row>
    <row r="693" spans="1:18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1"/>
        <v>42158.028310185182</v>
      </c>
      <c r="P693" t="str">
        <f t="shared" si="42"/>
        <v>technology</v>
      </c>
      <c r="Q693" t="str">
        <f t="shared" si="43"/>
        <v>wearables</v>
      </c>
      <c r="R693">
        <f t="shared" si="44"/>
        <v>2015</v>
      </c>
    </row>
    <row r="694" spans="1:18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1"/>
        <v>42696.37572916667</v>
      </c>
      <c r="P694" t="str">
        <f t="shared" si="42"/>
        <v>technology</v>
      </c>
      <c r="Q694" t="str">
        <f t="shared" si="43"/>
        <v>wearables</v>
      </c>
      <c r="R694">
        <f t="shared" si="44"/>
        <v>2016</v>
      </c>
    </row>
    <row r="695" spans="1:18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1"/>
        <v>42094.808182870373</v>
      </c>
      <c r="P695" t="str">
        <f t="shared" si="42"/>
        <v>technology</v>
      </c>
      <c r="Q695" t="str">
        <f t="shared" si="43"/>
        <v>wearables</v>
      </c>
      <c r="R695">
        <f t="shared" si="44"/>
        <v>2015</v>
      </c>
    </row>
    <row r="696" spans="1:18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1"/>
        <v>42737.663877314815</v>
      </c>
      <c r="P696" t="str">
        <f t="shared" si="42"/>
        <v>technology</v>
      </c>
      <c r="Q696" t="str">
        <f t="shared" si="43"/>
        <v>wearables</v>
      </c>
      <c r="R696">
        <f t="shared" si="44"/>
        <v>2017</v>
      </c>
    </row>
    <row r="697" spans="1:18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1"/>
        <v>41913.521064814813</v>
      </c>
      <c r="P697" t="str">
        <f t="shared" si="42"/>
        <v>technology</v>
      </c>
      <c r="Q697" t="str">
        <f t="shared" si="43"/>
        <v>wearables</v>
      </c>
      <c r="R697">
        <f t="shared" si="44"/>
        <v>2014</v>
      </c>
    </row>
    <row r="698" spans="1:18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1"/>
        <v>41815.927106481482</v>
      </c>
      <c r="P698" t="str">
        <f t="shared" si="42"/>
        <v>technology</v>
      </c>
      <c r="Q698" t="str">
        <f t="shared" si="43"/>
        <v>wearables</v>
      </c>
      <c r="R698">
        <f t="shared" si="44"/>
        <v>2014</v>
      </c>
    </row>
    <row r="699" spans="1:18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1"/>
        <v>42388.523020833338</v>
      </c>
      <c r="P699" t="str">
        <f t="shared" si="42"/>
        <v>technology</v>
      </c>
      <c r="Q699" t="str">
        <f t="shared" si="43"/>
        <v>wearables</v>
      </c>
      <c r="R699">
        <f t="shared" si="44"/>
        <v>2016</v>
      </c>
    </row>
    <row r="700" spans="1:18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1"/>
        <v>41866.931076388886</v>
      </c>
      <c r="P700" t="str">
        <f t="shared" si="42"/>
        <v>technology</v>
      </c>
      <c r="Q700" t="str">
        <f t="shared" si="43"/>
        <v>wearables</v>
      </c>
      <c r="R700">
        <f t="shared" si="44"/>
        <v>2014</v>
      </c>
    </row>
    <row r="701" spans="1:18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1"/>
        <v>41563.485509259262</v>
      </c>
      <c r="P701" t="str">
        <f t="shared" si="42"/>
        <v>technology</v>
      </c>
      <c r="Q701" t="str">
        <f t="shared" si="43"/>
        <v>wearables</v>
      </c>
      <c r="R701">
        <f t="shared" si="44"/>
        <v>2013</v>
      </c>
    </row>
    <row r="702" spans="1:18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1"/>
        <v>42715.688437500001</v>
      </c>
      <c r="P702" t="str">
        <f t="shared" si="42"/>
        <v>technology</v>
      </c>
      <c r="Q702" t="str">
        <f t="shared" si="43"/>
        <v>wearables</v>
      </c>
      <c r="R702">
        <f t="shared" si="44"/>
        <v>2016</v>
      </c>
    </row>
    <row r="703" spans="1:18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1"/>
        <v>41813.662962962961</v>
      </c>
      <c r="P703" t="str">
        <f t="shared" si="42"/>
        <v>technology</v>
      </c>
      <c r="Q703" t="str">
        <f t="shared" si="43"/>
        <v>wearables</v>
      </c>
      <c r="R703">
        <f t="shared" si="44"/>
        <v>2014</v>
      </c>
    </row>
    <row r="704" spans="1:18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1"/>
        <v>42668.726701388892</v>
      </c>
      <c r="P704" t="str">
        <f t="shared" si="42"/>
        <v>technology</v>
      </c>
      <c r="Q704" t="str">
        <f t="shared" si="43"/>
        <v>wearables</v>
      </c>
      <c r="R704">
        <f t="shared" si="44"/>
        <v>2016</v>
      </c>
    </row>
    <row r="705" spans="1:18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1"/>
        <v>42711.950798611113</v>
      </c>
      <c r="P705" t="str">
        <f t="shared" si="42"/>
        <v>technology</v>
      </c>
      <c r="Q705" t="str">
        <f t="shared" si="43"/>
        <v>wearables</v>
      </c>
      <c r="R705">
        <f t="shared" si="44"/>
        <v>2016</v>
      </c>
    </row>
    <row r="706" spans="1:18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5">(((J706/60)/60)/24)+DATE(1970,1,1)</f>
        <v>42726.192916666667</v>
      </c>
      <c r="P706" t="str">
        <f t="shared" ref="P706:P769" si="46">LEFT(N706,SEARCH("/",N706)-1)</f>
        <v>technology</v>
      </c>
      <c r="Q706" t="str">
        <f t="shared" ref="Q706:Q769" si="47">RIGHT(N706,LEN(N706)-SEARCH("/",N706))</f>
        <v>wearables</v>
      </c>
      <c r="R706">
        <f t="shared" si="44"/>
        <v>2016</v>
      </c>
    </row>
    <row r="707" spans="1:18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5"/>
        <v>42726.491643518515</v>
      </c>
      <c r="P707" t="str">
        <f t="shared" si="46"/>
        <v>technology</v>
      </c>
      <c r="Q707" t="str">
        <f t="shared" si="47"/>
        <v>wearables</v>
      </c>
      <c r="R707">
        <f t="shared" ref="R707:R770" si="48">YEAR(O707)</f>
        <v>2016</v>
      </c>
    </row>
    <row r="708" spans="1:18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5"/>
        <v>42676.995173611111</v>
      </c>
      <c r="P708" t="str">
        <f t="shared" si="46"/>
        <v>technology</v>
      </c>
      <c r="Q708" t="str">
        <f t="shared" si="47"/>
        <v>wearables</v>
      </c>
      <c r="R708">
        <f t="shared" si="48"/>
        <v>2016</v>
      </c>
    </row>
    <row r="709" spans="1:18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5"/>
        <v>42696.663506944446</v>
      </c>
      <c r="P709" t="str">
        <f t="shared" si="46"/>
        <v>technology</v>
      </c>
      <c r="Q709" t="str">
        <f t="shared" si="47"/>
        <v>wearables</v>
      </c>
      <c r="R709">
        <f t="shared" si="48"/>
        <v>2016</v>
      </c>
    </row>
    <row r="710" spans="1:18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5"/>
        <v>41835.581018518518</v>
      </c>
      <c r="P710" t="str">
        <f t="shared" si="46"/>
        <v>technology</v>
      </c>
      <c r="Q710" t="str">
        <f t="shared" si="47"/>
        <v>wearables</v>
      </c>
      <c r="R710">
        <f t="shared" si="48"/>
        <v>2014</v>
      </c>
    </row>
    <row r="711" spans="1:18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5"/>
        <v>41948.041192129633</v>
      </c>
      <c r="P711" t="str">
        <f t="shared" si="46"/>
        <v>technology</v>
      </c>
      <c r="Q711" t="str">
        <f t="shared" si="47"/>
        <v>wearables</v>
      </c>
      <c r="R711">
        <f t="shared" si="48"/>
        <v>2014</v>
      </c>
    </row>
    <row r="712" spans="1:18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5"/>
        <v>41837.984976851854</v>
      </c>
      <c r="P712" t="str">
        <f t="shared" si="46"/>
        <v>technology</v>
      </c>
      <c r="Q712" t="str">
        <f t="shared" si="47"/>
        <v>wearables</v>
      </c>
      <c r="R712">
        <f t="shared" si="48"/>
        <v>2014</v>
      </c>
    </row>
    <row r="713" spans="1:18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5"/>
        <v>42678.459120370375</v>
      </c>
      <c r="P713" t="str">
        <f t="shared" si="46"/>
        <v>technology</v>
      </c>
      <c r="Q713" t="str">
        <f t="shared" si="47"/>
        <v>wearables</v>
      </c>
      <c r="R713">
        <f t="shared" si="48"/>
        <v>2016</v>
      </c>
    </row>
    <row r="714" spans="1:18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5"/>
        <v>42384.680925925932</v>
      </c>
      <c r="P714" t="str">
        <f t="shared" si="46"/>
        <v>technology</v>
      </c>
      <c r="Q714" t="str">
        <f t="shared" si="47"/>
        <v>wearables</v>
      </c>
      <c r="R714">
        <f t="shared" si="48"/>
        <v>2016</v>
      </c>
    </row>
    <row r="715" spans="1:18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5"/>
        <v>42496.529305555552</v>
      </c>
      <c r="P715" t="str">
        <f t="shared" si="46"/>
        <v>technology</v>
      </c>
      <c r="Q715" t="str">
        <f t="shared" si="47"/>
        <v>wearables</v>
      </c>
      <c r="R715">
        <f t="shared" si="48"/>
        <v>2016</v>
      </c>
    </row>
    <row r="716" spans="1:18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5"/>
        <v>42734.787986111114</v>
      </c>
      <c r="P716" t="str">
        <f t="shared" si="46"/>
        <v>technology</v>
      </c>
      <c r="Q716" t="str">
        <f t="shared" si="47"/>
        <v>wearables</v>
      </c>
      <c r="R716">
        <f t="shared" si="48"/>
        <v>2016</v>
      </c>
    </row>
    <row r="717" spans="1:18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5"/>
        <v>42273.090740740736</v>
      </c>
      <c r="P717" t="str">
        <f t="shared" si="46"/>
        <v>technology</v>
      </c>
      <c r="Q717" t="str">
        <f t="shared" si="47"/>
        <v>wearables</v>
      </c>
      <c r="R717">
        <f t="shared" si="48"/>
        <v>2015</v>
      </c>
    </row>
    <row r="718" spans="1:18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5"/>
        <v>41940.658645833333</v>
      </c>
      <c r="P718" t="str">
        <f t="shared" si="46"/>
        <v>technology</v>
      </c>
      <c r="Q718" t="str">
        <f t="shared" si="47"/>
        <v>wearables</v>
      </c>
      <c r="R718">
        <f t="shared" si="48"/>
        <v>2014</v>
      </c>
    </row>
    <row r="719" spans="1:18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5"/>
        <v>41857.854189814818</v>
      </c>
      <c r="P719" t="str">
        <f t="shared" si="46"/>
        <v>technology</v>
      </c>
      <c r="Q719" t="str">
        <f t="shared" si="47"/>
        <v>wearables</v>
      </c>
      <c r="R719">
        <f t="shared" si="48"/>
        <v>2014</v>
      </c>
    </row>
    <row r="720" spans="1:18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5"/>
        <v>42752.845451388886</v>
      </c>
      <c r="P720" t="str">
        <f t="shared" si="46"/>
        <v>technology</v>
      </c>
      <c r="Q720" t="str">
        <f t="shared" si="47"/>
        <v>wearables</v>
      </c>
      <c r="R720">
        <f t="shared" si="48"/>
        <v>2017</v>
      </c>
    </row>
    <row r="721" spans="1:18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5"/>
        <v>42409.040231481486</v>
      </c>
      <c r="P721" t="str">
        <f t="shared" si="46"/>
        <v>technology</v>
      </c>
      <c r="Q721" t="str">
        <f t="shared" si="47"/>
        <v>wearables</v>
      </c>
      <c r="R721">
        <f t="shared" si="48"/>
        <v>2016</v>
      </c>
    </row>
    <row r="722" spans="1:18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40909.649201388893</v>
      </c>
      <c r="P722" t="str">
        <f t="shared" si="46"/>
        <v>publishing</v>
      </c>
      <c r="Q722" t="str">
        <f t="shared" si="47"/>
        <v>nonfiction</v>
      </c>
      <c r="R722">
        <f t="shared" si="48"/>
        <v>2012</v>
      </c>
    </row>
    <row r="723" spans="1:18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41807.571840277778</v>
      </c>
      <c r="P723" t="str">
        <f t="shared" si="46"/>
        <v>publishing</v>
      </c>
      <c r="Q723" t="str">
        <f t="shared" si="47"/>
        <v>nonfiction</v>
      </c>
      <c r="R723">
        <f t="shared" si="48"/>
        <v>2014</v>
      </c>
    </row>
    <row r="724" spans="1:18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40977.805300925924</v>
      </c>
      <c r="P724" t="str">
        <f t="shared" si="46"/>
        <v>publishing</v>
      </c>
      <c r="Q724" t="str">
        <f t="shared" si="47"/>
        <v>nonfiction</v>
      </c>
      <c r="R724">
        <f t="shared" si="48"/>
        <v>2012</v>
      </c>
    </row>
    <row r="725" spans="1:18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42184.816539351858</v>
      </c>
      <c r="P725" t="str">
        <f t="shared" si="46"/>
        <v>publishing</v>
      </c>
      <c r="Q725" t="str">
        <f t="shared" si="47"/>
        <v>nonfiction</v>
      </c>
      <c r="R725">
        <f t="shared" si="48"/>
        <v>2015</v>
      </c>
    </row>
    <row r="726" spans="1:18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40694.638460648144</v>
      </c>
      <c r="P726" t="str">
        <f t="shared" si="46"/>
        <v>publishing</v>
      </c>
      <c r="Q726" t="str">
        <f t="shared" si="47"/>
        <v>nonfiction</v>
      </c>
      <c r="R726">
        <f t="shared" si="48"/>
        <v>2011</v>
      </c>
    </row>
    <row r="727" spans="1:18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42321.626296296294</v>
      </c>
      <c r="P727" t="str">
        <f t="shared" si="46"/>
        <v>publishing</v>
      </c>
      <c r="Q727" t="str">
        <f t="shared" si="47"/>
        <v>nonfiction</v>
      </c>
      <c r="R727">
        <f t="shared" si="48"/>
        <v>2015</v>
      </c>
    </row>
    <row r="728" spans="1:18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41346.042673611111</v>
      </c>
      <c r="P728" t="str">
        <f t="shared" si="46"/>
        <v>publishing</v>
      </c>
      <c r="Q728" t="str">
        <f t="shared" si="47"/>
        <v>nonfiction</v>
      </c>
      <c r="R728">
        <f t="shared" si="48"/>
        <v>2013</v>
      </c>
    </row>
    <row r="729" spans="1:18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41247.020243055551</v>
      </c>
      <c r="P729" t="str">
        <f t="shared" si="46"/>
        <v>publishing</v>
      </c>
      <c r="Q729" t="str">
        <f t="shared" si="47"/>
        <v>nonfiction</v>
      </c>
      <c r="R729">
        <f t="shared" si="48"/>
        <v>2012</v>
      </c>
    </row>
    <row r="730" spans="1:18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40731.837465277778</v>
      </c>
      <c r="P730" t="str">
        <f t="shared" si="46"/>
        <v>publishing</v>
      </c>
      <c r="Q730" t="str">
        <f t="shared" si="47"/>
        <v>nonfiction</v>
      </c>
      <c r="R730">
        <f t="shared" si="48"/>
        <v>2011</v>
      </c>
    </row>
    <row r="731" spans="1:18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41111.185891203706</v>
      </c>
      <c r="P731" t="str">
        <f t="shared" si="46"/>
        <v>publishing</v>
      </c>
      <c r="Q731" t="str">
        <f t="shared" si="47"/>
        <v>nonfiction</v>
      </c>
      <c r="R731">
        <f t="shared" si="48"/>
        <v>2012</v>
      </c>
    </row>
    <row r="732" spans="1:18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40854.745266203703</v>
      </c>
      <c r="P732" t="str">
        <f t="shared" si="46"/>
        <v>publishing</v>
      </c>
      <c r="Q732" t="str">
        <f t="shared" si="47"/>
        <v>nonfiction</v>
      </c>
      <c r="R732">
        <f t="shared" si="48"/>
        <v>2011</v>
      </c>
    </row>
    <row r="733" spans="1:18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40879.795682870368</v>
      </c>
      <c r="P733" t="str">
        <f t="shared" si="46"/>
        <v>publishing</v>
      </c>
      <c r="Q733" t="str">
        <f t="shared" si="47"/>
        <v>nonfiction</v>
      </c>
      <c r="R733">
        <f t="shared" si="48"/>
        <v>2011</v>
      </c>
    </row>
    <row r="734" spans="1:18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41486.424317129626</v>
      </c>
      <c r="P734" t="str">
        <f t="shared" si="46"/>
        <v>publishing</v>
      </c>
      <c r="Q734" t="str">
        <f t="shared" si="47"/>
        <v>nonfiction</v>
      </c>
      <c r="R734">
        <f t="shared" si="48"/>
        <v>2013</v>
      </c>
    </row>
    <row r="735" spans="1:18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41598.420046296298</v>
      </c>
      <c r="P735" t="str">
        <f t="shared" si="46"/>
        <v>publishing</v>
      </c>
      <c r="Q735" t="str">
        <f t="shared" si="47"/>
        <v>nonfiction</v>
      </c>
      <c r="R735">
        <f t="shared" si="48"/>
        <v>2013</v>
      </c>
    </row>
    <row r="736" spans="1:18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42102.164583333331</v>
      </c>
      <c r="P736" t="str">
        <f t="shared" si="46"/>
        <v>publishing</v>
      </c>
      <c r="Q736" t="str">
        <f t="shared" si="47"/>
        <v>nonfiction</v>
      </c>
      <c r="R736">
        <f t="shared" si="48"/>
        <v>2015</v>
      </c>
    </row>
    <row r="737" spans="1:18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41946.029467592591</v>
      </c>
      <c r="P737" t="str">
        <f t="shared" si="46"/>
        <v>publishing</v>
      </c>
      <c r="Q737" t="str">
        <f t="shared" si="47"/>
        <v>nonfiction</v>
      </c>
      <c r="R737">
        <f t="shared" si="48"/>
        <v>2014</v>
      </c>
    </row>
    <row r="738" spans="1:18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41579.734259259261</v>
      </c>
      <c r="P738" t="str">
        <f t="shared" si="46"/>
        <v>publishing</v>
      </c>
      <c r="Q738" t="str">
        <f t="shared" si="47"/>
        <v>nonfiction</v>
      </c>
      <c r="R738">
        <f t="shared" si="48"/>
        <v>2013</v>
      </c>
    </row>
    <row r="739" spans="1:18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41667.275312500002</v>
      </c>
      <c r="P739" t="str">
        <f t="shared" si="46"/>
        <v>publishing</v>
      </c>
      <c r="Q739" t="str">
        <f t="shared" si="47"/>
        <v>nonfiction</v>
      </c>
      <c r="R739">
        <f t="shared" si="48"/>
        <v>2014</v>
      </c>
    </row>
    <row r="740" spans="1:18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41943.604097222218</v>
      </c>
      <c r="P740" t="str">
        <f t="shared" si="46"/>
        <v>publishing</v>
      </c>
      <c r="Q740" t="str">
        <f t="shared" si="47"/>
        <v>nonfiction</v>
      </c>
      <c r="R740">
        <f t="shared" si="48"/>
        <v>2014</v>
      </c>
    </row>
    <row r="741" spans="1:18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41829.502650462964</v>
      </c>
      <c r="P741" t="str">
        <f t="shared" si="46"/>
        <v>publishing</v>
      </c>
      <c r="Q741" t="str">
        <f t="shared" si="47"/>
        <v>nonfiction</v>
      </c>
      <c r="R741">
        <f t="shared" si="48"/>
        <v>2014</v>
      </c>
    </row>
    <row r="742" spans="1:18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42162.146782407406</v>
      </c>
      <c r="P742" t="str">
        <f t="shared" si="46"/>
        <v>publishing</v>
      </c>
      <c r="Q742" t="str">
        <f t="shared" si="47"/>
        <v>nonfiction</v>
      </c>
      <c r="R742">
        <f t="shared" si="48"/>
        <v>2015</v>
      </c>
    </row>
    <row r="743" spans="1:18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41401.648217592592</v>
      </c>
      <c r="P743" t="str">
        <f t="shared" si="46"/>
        <v>publishing</v>
      </c>
      <c r="Q743" t="str">
        <f t="shared" si="47"/>
        <v>nonfiction</v>
      </c>
      <c r="R743">
        <f t="shared" si="48"/>
        <v>2013</v>
      </c>
    </row>
    <row r="744" spans="1:18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41689.917962962965</v>
      </c>
      <c r="P744" t="str">
        <f t="shared" si="46"/>
        <v>publishing</v>
      </c>
      <c r="Q744" t="str">
        <f t="shared" si="47"/>
        <v>nonfiction</v>
      </c>
      <c r="R744">
        <f t="shared" si="48"/>
        <v>2014</v>
      </c>
    </row>
    <row r="745" spans="1:18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40990.709317129629</v>
      </c>
      <c r="P745" t="str">
        <f t="shared" si="46"/>
        <v>publishing</v>
      </c>
      <c r="Q745" t="str">
        <f t="shared" si="47"/>
        <v>nonfiction</v>
      </c>
      <c r="R745">
        <f t="shared" si="48"/>
        <v>2012</v>
      </c>
    </row>
    <row r="746" spans="1:18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41226.95721064815</v>
      </c>
      <c r="P746" t="str">
        <f t="shared" si="46"/>
        <v>publishing</v>
      </c>
      <c r="Q746" t="str">
        <f t="shared" si="47"/>
        <v>nonfiction</v>
      </c>
      <c r="R746">
        <f t="shared" si="48"/>
        <v>2012</v>
      </c>
    </row>
    <row r="747" spans="1:18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41367.572280092594</v>
      </c>
      <c r="P747" t="str">
        <f t="shared" si="46"/>
        <v>publishing</v>
      </c>
      <c r="Q747" t="str">
        <f t="shared" si="47"/>
        <v>nonfiction</v>
      </c>
      <c r="R747">
        <f t="shared" si="48"/>
        <v>2013</v>
      </c>
    </row>
    <row r="748" spans="1:18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41157.042928240742</v>
      </c>
      <c r="P748" t="str">
        <f t="shared" si="46"/>
        <v>publishing</v>
      </c>
      <c r="Q748" t="str">
        <f t="shared" si="47"/>
        <v>nonfiction</v>
      </c>
      <c r="R748">
        <f t="shared" si="48"/>
        <v>2012</v>
      </c>
    </row>
    <row r="749" spans="1:18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41988.548831018517</v>
      </c>
      <c r="P749" t="str">
        <f t="shared" si="46"/>
        <v>publishing</v>
      </c>
      <c r="Q749" t="str">
        <f t="shared" si="47"/>
        <v>nonfiction</v>
      </c>
      <c r="R749">
        <f t="shared" si="48"/>
        <v>2014</v>
      </c>
    </row>
    <row r="750" spans="1:18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41831.846828703703</v>
      </c>
      <c r="P750" t="str">
        <f t="shared" si="46"/>
        <v>publishing</v>
      </c>
      <c r="Q750" t="str">
        <f t="shared" si="47"/>
        <v>nonfiction</v>
      </c>
      <c r="R750">
        <f t="shared" si="48"/>
        <v>2014</v>
      </c>
    </row>
    <row r="751" spans="1:18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42733.94131944445</v>
      </c>
      <c r="P751" t="str">
        <f t="shared" si="46"/>
        <v>publishing</v>
      </c>
      <c r="Q751" t="str">
        <f t="shared" si="47"/>
        <v>nonfiction</v>
      </c>
      <c r="R751">
        <f t="shared" si="48"/>
        <v>2016</v>
      </c>
    </row>
    <row r="752" spans="1:18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41299.878148148149</v>
      </c>
      <c r="P752" t="str">
        <f t="shared" si="46"/>
        <v>publishing</v>
      </c>
      <c r="Q752" t="str">
        <f t="shared" si="47"/>
        <v>nonfiction</v>
      </c>
      <c r="R752">
        <f t="shared" si="48"/>
        <v>2013</v>
      </c>
    </row>
    <row r="753" spans="1:18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40713.630497685182</v>
      </c>
      <c r="P753" t="str">
        <f t="shared" si="46"/>
        <v>publishing</v>
      </c>
      <c r="Q753" t="str">
        <f t="shared" si="47"/>
        <v>nonfiction</v>
      </c>
      <c r="R753">
        <f t="shared" si="48"/>
        <v>2011</v>
      </c>
    </row>
    <row r="754" spans="1:18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42639.421493055561</v>
      </c>
      <c r="P754" t="str">
        <f t="shared" si="46"/>
        <v>publishing</v>
      </c>
      <c r="Q754" t="str">
        <f t="shared" si="47"/>
        <v>nonfiction</v>
      </c>
      <c r="R754">
        <f t="shared" si="48"/>
        <v>2016</v>
      </c>
    </row>
    <row r="755" spans="1:18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42019.590173611112</v>
      </c>
      <c r="P755" t="str">
        <f t="shared" si="46"/>
        <v>publishing</v>
      </c>
      <c r="Q755" t="str">
        <f t="shared" si="47"/>
        <v>nonfiction</v>
      </c>
      <c r="R755">
        <f t="shared" si="48"/>
        <v>2015</v>
      </c>
    </row>
    <row r="756" spans="1:18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41249.749085648145</v>
      </c>
      <c r="P756" t="str">
        <f t="shared" si="46"/>
        <v>publishing</v>
      </c>
      <c r="Q756" t="str">
        <f t="shared" si="47"/>
        <v>nonfiction</v>
      </c>
      <c r="R756">
        <f t="shared" si="48"/>
        <v>2012</v>
      </c>
    </row>
    <row r="757" spans="1:18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41383.605057870373</v>
      </c>
      <c r="P757" t="str">
        <f t="shared" si="46"/>
        <v>publishing</v>
      </c>
      <c r="Q757" t="str">
        <f t="shared" si="47"/>
        <v>nonfiction</v>
      </c>
      <c r="R757">
        <f t="shared" si="48"/>
        <v>2013</v>
      </c>
    </row>
    <row r="758" spans="1:18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40590.766886574071</v>
      </c>
      <c r="P758" t="str">
        <f t="shared" si="46"/>
        <v>publishing</v>
      </c>
      <c r="Q758" t="str">
        <f t="shared" si="47"/>
        <v>nonfiction</v>
      </c>
      <c r="R758">
        <f t="shared" si="48"/>
        <v>2011</v>
      </c>
    </row>
    <row r="759" spans="1:18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41235.054560185185</v>
      </c>
      <c r="P759" t="str">
        <f t="shared" si="46"/>
        <v>publishing</v>
      </c>
      <c r="Q759" t="str">
        <f t="shared" si="47"/>
        <v>nonfiction</v>
      </c>
      <c r="R759">
        <f t="shared" si="48"/>
        <v>2012</v>
      </c>
    </row>
    <row r="760" spans="1:18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40429.836435185185</v>
      </c>
      <c r="P760" t="str">
        <f t="shared" si="46"/>
        <v>publishing</v>
      </c>
      <c r="Q760" t="str">
        <f t="shared" si="47"/>
        <v>nonfiction</v>
      </c>
      <c r="R760">
        <f t="shared" si="48"/>
        <v>2010</v>
      </c>
    </row>
    <row r="761" spans="1:18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41789.330312500002</v>
      </c>
      <c r="P761" t="str">
        <f t="shared" si="46"/>
        <v>publishing</v>
      </c>
      <c r="Q761" t="str">
        <f t="shared" si="47"/>
        <v>nonfiction</v>
      </c>
      <c r="R761">
        <f t="shared" si="48"/>
        <v>2014</v>
      </c>
    </row>
    <row r="762" spans="1:18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5"/>
        <v>42670.764039351852</v>
      </c>
      <c r="P762" t="str">
        <f t="shared" si="46"/>
        <v>publishing</v>
      </c>
      <c r="Q762" t="str">
        <f t="shared" si="47"/>
        <v>fiction</v>
      </c>
      <c r="R762">
        <f t="shared" si="48"/>
        <v>2016</v>
      </c>
    </row>
    <row r="763" spans="1:18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5"/>
        <v>41642.751458333332</v>
      </c>
      <c r="P763" t="str">
        <f t="shared" si="46"/>
        <v>publishing</v>
      </c>
      <c r="Q763" t="str">
        <f t="shared" si="47"/>
        <v>fiction</v>
      </c>
      <c r="R763">
        <f t="shared" si="48"/>
        <v>2014</v>
      </c>
    </row>
    <row r="764" spans="1:18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5"/>
        <v>42690.858449074076</v>
      </c>
      <c r="P764" t="str">
        <f t="shared" si="46"/>
        <v>publishing</v>
      </c>
      <c r="Q764" t="str">
        <f t="shared" si="47"/>
        <v>fiction</v>
      </c>
      <c r="R764">
        <f t="shared" si="48"/>
        <v>2016</v>
      </c>
    </row>
    <row r="765" spans="1:18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5"/>
        <v>41471.446851851848</v>
      </c>
      <c r="P765" t="str">
        <f t="shared" si="46"/>
        <v>publishing</v>
      </c>
      <c r="Q765" t="str">
        <f t="shared" si="47"/>
        <v>fiction</v>
      </c>
      <c r="R765">
        <f t="shared" si="48"/>
        <v>2013</v>
      </c>
    </row>
    <row r="766" spans="1:18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5"/>
        <v>42227.173159722224</v>
      </c>
      <c r="P766" t="str">
        <f t="shared" si="46"/>
        <v>publishing</v>
      </c>
      <c r="Q766" t="str">
        <f t="shared" si="47"/>
        <v>fiction</v>
      </c>
      <c r="R766">
        <f t="shared" si="48"/>
        <v>2015</v>
      </c>
    </row>
    <row r="767" spans="1:18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5"/>
        <v>41901.542638888888</v>
      </c>
      <c r="P767" t="str">
        <f t="shared" si="46"/>
        <v>publishing</v>
      </c>
      <c r="Q767" t="str">
        <f t="shared" si="47"/>
        <v>fiction</v>
      </c>
      <c r="R767">
        <f t="shared" si="48"/>
        <v>2014</v>
      </c>
    </row>
    <row r="768" spans="1:18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5"/>
        <v>42021.783368055556</v>
      </c>
      <c r="P768" t="str">
        <f t="shared" si="46"/>
        <v>publishing</v>
      </c>
      <c r="Q768" t="str">
        <f t="shared" si="47"/>
        <v>fiction</v>
      </c>
      <c r="R768">
        <f t="shared" si="48"/>
        <v>2015</v>
      </c>
    </row>
    <row r="769" spans="1:18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5"/>
        <v>42115.143634259264</v>
      </c>
      <c r="P769" t="str">
        <f t="shared" si="46"/>
        <v>publishing</v>
      </c>
      <c r="Q769" t="str">
        <f t="shared" si="47"/>
        <v>fiction</v>
      </c>
      <c r="R769">
        <f t="shared" si="48"/>
        <v>2015</v>
      </c>
    </row>
    <row r="770" spans="1:18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9">(((J770/60)/60)/24)+DATE(1970,1,1)</f>
        <v>41594.207060185188</v>
      </c>
      <c r="P770" t="str">
        <f t="shared" ref="P770:P833" si="50">LEFT(N770,SEARCH("/",N770)-1)</f>
        <v>publishing</v>
      </c>
      <c r="Q770" t="str">
        <f t="shared" ref="Q770:Q833" si="51">RIGHT(N770,LEN(N770)-SEARCH("/",N770))</f>
        <v>fiction</v>
      </c>
      <c r="R770">
        <f t="shared" si="48"/>
        <v>2013</v>
      </c>
    </row>
    <row r="771" spans="1:18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9"/>
        <v>41604.996458333335</v>
      </c>
      <c r="P771" t="str">
        <f t="shared" si="50"/>
        <v>publishing</v>
      </c>
      <c r="Q771" t="str">
        <f t="shared" si="51"/>
        <v>fiction</v>
      </c>
      <c r="R771">
        <f t="shared" ref="R771:R834" si="52">YEAR(O771)</f>
        <v>2013</v>
      </c>
    </row>
    <row r="772" spans="1:18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9"/>
        <v>41289.999641203707</v>
      </c>
      <c r="P772" t="str">
        <f t="shared" si="50"/>
        <v>publishing</v>
      </c>
      <c r="Q772" t="str">
        <f t="shared" si="51"/>
        <v>fiction</v>
      </c>
      <c r="R772">
        <f t="shared" si="52"/>
        <v>2013</v>
      </c>
    </row>
    <row r="773" spans="1:18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9"/>
        <v>42349.824097222227</v>
      </c>
      <c r="P773" t="str">
        <f t="shared" si="50"/>
        <v>publishing</v>
      </c>
      <c r="Q773" t="str">
        <f t="shared" si="51"/>
        <v>fiction</v>
      </c>
      <c r="R773">
        <f t="shared" si="52"/>
        <v>2015</v>
      </c>
    </row>
    <row r="774" spans="1:18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9"/>
        <v>40068.056932870371</v>
      </c>
      <c r="P774" t="str">
        <f t="shared" si="50"/>
        <v>publishing</v>
      </c>
      <c r="Q774" t="str">
        <f t="shared" si="51"/>
        <v>fiction</v>
      </c>
      <c r="R774">
        <f t="shared" si="52"/>
        <v>2009</v>
      </c>
    </row>
    <row r="775" spans="1:18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9"/>
        <v>42100.735937499994</v>
      </c>
      <c r="P775" t="str">
        <f t="shared" si="50"/>
        <v>publishing</v>
      </c>
      <c r="Q775" t="str">
        <f t="shared" si="51"/>
        <v>fiction</v>
      </c>
      <c r="R775">
        <f t="shared" si="52"/>
        <v>2015</v>
      </c>
    </row>
    <row r="776" spans="1:18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9"/>
        <v>41663.780300925922</v>
      </c>
      <c r="P776" t="str">
        <f t="shared" si="50"/>
        <v>publishing</v>
      </c>
      <c r="Q776" t="str">
        <f t="shared" si="51"/>
        <v>fiction</v>
      </c>
      <c r="R776">
        <f t="shared" si="52"/>
        <v>2014</v>
      </c>
    </row>
    <row r="777" spans="1:18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9"/>
        <v>40863.060127314813</v>
      </c>
      <c r="P777" t="str">
        <f t="shared" si="50"/>
        <v>publishing</v>
      </c>
      <c r="Q777" t="str">
        <f t="shared" si="51"/>
        <v>fiction</v>
      </c>
      <c r="R777">
        <f t="shared" si="52"/>
        <v>2011</v>
      </c>
    </row>
    <row r="778" spans="1:18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9"/>
        <v>42250.685706018514</v>
      </c>
      <c r="P778" t="str">
        <f t="shared" si="50"/>
        <v>publishing</v>
      </c>
      <c r="Q778" t="str">
        <f t="shared" si="51"/>
        <v>fiction</v>
      </c>
      <c r="R778">
        <f t="shared" si="52"/>
        <v>2015</v>
      </c>
    </row>
    <row r="779" spans="1:18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9"/>
        <v>41456.981215277774</v>
      </c>
      <c r="P779" t="str">
        <f t="shared" si="50"/>
        <v>publishing</v>
      </c>
      <c r="Q779" t="str">
        <f t="shared" si="51"/>
        <v>fiction</v>
      </c>
      <c r="R779">
        <f t="shared" si="52"/>
        <v>2013</v>
      </c>
    </row>
    <row r="780" spans="1:18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9"/>
        <v>41729.702314814815</v>
      </c>
      <c r="P780" t="str">
        <f t="shared" si="50"/>
        <v>publishing</v>
      </c>
      <c r="Q780" t="str">
        <f t="shared" si="51"/>
        <v>fiction</v>
      </c>
      <c r="R780">
        <f t="shared" si="52"/>
        <v>2014</v>
      </c>
    </row>
    <row r="781" spans="1:18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9"/>
        <v>40436.68408564815</v>
      </c>
      <c r="P781" t="str">
        <f t="shared" si="50"/>
        <v>publishing</v>
      </c>
      <c r="Q781" t="str">
        <f t="shared" si="51"/>
        <v>fiction</v>
      </c>
      <c r="R781">
        <f t="shared" si="52"/>
        <v>2010</v>
      </c>
    </row>
    <row r="782" spans="1:18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40636.673900462964</v>
      </c>
      <c r="P782" t="str">
        <f t="shared" si="50"/>
        <v>music</v>
      </c>
      <c r="Q782" t="str">
        <f t="shared" si="51"/>
        <v>rock</v>
      </c>
      <c r="R782">
        <f t="shared" si="52"/>
        <v>2011</v>
      </c>
    </row>
    <row r="783" spans="1:18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41403.000856481485</v>
      </c>
      <c r="P783" t="str">
        <f t="shared" si="50"/>
        <v>music</v>
      </c>
      <c r="Q783" t="str">
        <f t="shared" si="51"/>
        <v>rock</v>
      </c>
      <c r="R783">
        <f t="shared" si="52"/>
        <v>2013</v>
      </c>
    </row>
    <row r="784" spans="1:18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41116.758125</v>
      </c>
      <c r="P784" t="str">
        <f t="shared" si="50"/>
        <v>music</v>
      </c>
      <c r="Q784" t="str">
        <f t="shared" si="51"/>
        <v>rock</v>
      </c>
      <c r="R784">
        <f t="shared" si="52"/>
        <v>2012</v>
      </c>
    </row>
    <row r="785" spans="1:18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40987.773715277777</v>
      </c>
      <c r="P785" t="str">
        <f t="shared" si="50"/>
        <v>music</v>
      </c>
      <c r="Q785" t="str">
        <f t="shared" si="51"/>
        <v>rock</v>
      </c>
      <c r="R785">
        <f t="shared" si="52"/>
        <v>2012</v>
      </c>
    </row>
    <row r="786" spans="1:18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41675.149525462963</v>
      </c>
      <c r="P786" t="str">
        <f t="shared" si="50"/>
        <v>music</v>
      </c>
      <c r="Q786" t="str">
        <f t="shared" si="51"/>
        <v>rock</v>
      </c>
      <c r="R786">
        <f t="shared" si="52"/>
        <v>2014</v>
      </c>
    </row>
    <row r="787" spans="1:18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41303.593923611108</v>
      </c>
      <c r="P787" t="str">
        <f t="shared" si="50"/>
        <v>music</v>
      </c>
      <c r="Q787" t="str">
        <f t="shared" si="51"/>
        <v>rock</v>
      </c>
      <c r="R787">
        <f t="shared" si="52"/>
        <v>2013</v>
      </c>
    </row>
    <row r="788" spans="1:18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40983.055949074071</v>
      </c>
      <c r="P788" t="str">
        <f t="shared" si="50"/>
        <v>music</v>
      </c>
      <c r="Q788" t="str">
        <f t="shared" si="51"/>
        <v>rock</v>
      </c>
      <c r="R788">
        <f t="shared" si="52"/>
        <v>2012</v>
      </c>
    </row>
    <row r="789" spans="1:18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41549.627615740741</v>
      </c>
      <c r="P789" t="str">
        <f t="shared" si="50"/>
        <v>music</v>
      </c>
      <c r="Q789" t="str">
        <f t="shared" si="51"/>
        <v>rock</v>
      </c>
      <c r="R789">
        <f t="shared" si="52"/>
        <v>2013</v>
      </c>
    </row>
    <row r="790" spans="1:18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41059.006805555553</v>
      </c>
      <c r="P790" t="str">
        <f t="shared" si="50"/>
        <v>music</v>
      </c>
      <c r="Q790" t="str">
        <f t="shared" si="51"/>
        <v>rock</v>
      </c>
      <c r="R790">
        <f t="shared" si="52"/>
        <v>2012</v>
      </c>
    </row>
    <row r="791" spans="1:18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41277.186111111114</v>
      </c>
      <c r="P791" t="str">
        <f t="shared" si="50"/>
        <v>music</v>
      </c>
      <c r="Q791" t="str">
        <f t="shared" si="51"/>
        <v>rock</v>
      </c>
      <c r="R791">
        <f t="shared" si="52"/>
        <v>2013</v>
      </c>
    </row>
    <row r="792" spans="1:18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41276.047905092593</v>
      </c>
      <c r="P792" t="str">
        <f t="shared" si="50"/>
        <v>music</v>
      </c>
      <c r="Q792" t="str">
        <f t="shared" si="51"/>
        <v>rock</v>
      </c>
      <c r="R792">
        <f t="shared" si="52"/>
        <v>2013</v>
      </c>
    </row>
    <row r="793" spans="1:18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41557.780624999999</v>
      </c>
      <c r="P793" t="str">
        <f t="shared" si="50"/>
        <v>music</v>
      </c>
      <c r="Q793" t="str">
        <f t="shared" si="51"/>
        <v>rock</v>
      </c>
      <c r="R793">
        <f t="shared" si="52"/>
        <v>2013</v>
      </c>
    </row>
    <row r="794" spans="1:18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41555.873645833337</v>
      </c>
      <c r="P794" t="str">
        <f t="shared" si="50"/>
        <v>music</v>
      </c>
      <c r="Q794" t="str">
        <f t="shared" si="51"/>
        <v>rock</v>
      </c>
      <c r="R794">
        <f t="shared" si="52"/>
        <v>2013</v>
      </c>
    </row>
    <row r="795" spans="1:18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41442.741249999999</v>
      </c>
      <c r="P795" t="str">
        <f t="shared" si="50"/>
        <v>music</v>
      </c>
      <c r="Q795" t="str">
        <f t="shared" si="51"/>
        <v>rock</v>
      </c>
      <c r="R795">
        <f t="shared" si="52"/>
        <v>2013</v>
      </c>
    </row>
    <row r="796" spans="1:18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40736.115011574075</v>
      </c>
      <c r="P796" t="str">
        <f t="shared" si="50"/>
        <v>music</v>
      </c>
      <c r="Q796" t="str">
        <f t="shared" si="51"/>
        <v>rock</v>
      </c>
      <c r="R796">
        <f t="shared" si="52"/>
        <v>2011</v>
      </c>
    </row>
    <row r="797" spans="1:18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40963.613032407404</v>
      </c>
      <c r="P797" t="str">
        <f t="shared" si="50"/>
        <v>music</v>
      </c>
      <c r="Q797" t="str">
        <f t="shared" si="51"/>
        <v>rock</v>
      </c>
      <c r="R797">
        <f t="shared" si="52"/>
        <v>2012</v>
      </c>
    </row>
    <row r="798" spans="1:18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41502.882928240739</v>
      </c>
      <c r="P798" t="str">
        <f t="shared" si="50"/>
        <v>music</v>
      </c>
      <c r="Q798" t="str">
        <f t="shared" si="51"/>
        <v>rock</v>
      </c>
      <c r="R798">
        <f t="shared" si="52"/>
        <v>2013</v>
      </c>
    </row>
    <row r="799" spans="1:18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40996.994074074071</v>
      </c>
      <c r="P799" t="str">
        <f t="shared" si="50"/>
        <v>music</v>
      </c>
      <c r="Q799" t="str">
        <f t="shared" si="51"/>
        <v>rock</v>
      </c>
      <c r="R799">
        <f t="shared" si="52"/>
        <v>2012</v>
      </c>
    </row>
    <row r="800" spans="1:18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41882.590127314819</v>
      </c>
      <c r="P800" t="str">
        <f t="shared" si="50"/>
        <v>music</v>
      </c>
      <c r="Q800" t="str">
        <f t="shared" si="51"/>
        <v>rock</v>
      </c>
      <c r="R800">
        <f t="shared" si="52"/>
        <v>2014</v>
      </c>
    </row>
    <row r="801" spans="1:18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40996.667199074072</v>
      </c>
      <c r="P801" t="str">
        <f t="shared" si="50"/>
        <v>music</v>
      </c>
      <c r="Q801" t="str">
        <f t="shared" si="51"/>
        <v>rock</v>
      </c>
      <c r="R801">
        <f t="shared" si="52"/>
        <v>2012</v>
      </c>
    </row>
    <row r="802" spans="1:18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41863.433495370373</v>
      </c>
      <c r="P802" t="str">
        <f t="shared" si="50"/>
        <v>music</v>
      </c>
      <c r="Q802" t="str">
        <f t="shared" si="51"/>
        <v>rock</v>
      </c>
      <c r="R802">
        <f t="shared" si="52"/>
        <v>2014</v>
      </c>
    </row>
    <row r="803" spans="1:18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40695.795370370368</v>
      </c>
      <c r="P803" t="str">
        <f t="shared" si="50"/>
        <v>music</v>
      </c>
      <c r="Q803" t="str">
        <f t="shared" si="51"/>
        <v>rock</v>
      </c>
      <c r="R803">
        <f t="shared" si="52"/>
        <v>2011</v>
      </c>
    </row>
    <row r="804" spans="1:18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41123.022268518522</v>
      </c>
      <c r="P804" t="str">
        <f t="shared" si="50"/>
        <v>music</v>
      </c>
      <c r="Q804" t="str">
        <f t="shared" si="51"/>
        <v>rock</v>
      </c>
      <c r="R804">
        <f t="shared" si="52"/>
        <v>2012</v>
      </c>
    </row>
    <row r="805" spans="1:18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40665.949976851851</v>
      </c>
      <c r="P805" t="str">
        <f t="shared" si="50"/>
        <v>music</v>
      </c>
      <c r="Q805" t="str">
        <f t="shared" si="51"/>
        <v>rock</v>
      </c>
      <c r="R805">
        <f t="shared" si="52"/>
        <v>2011</v>
      </c>
    </row>
    <row r="806" spans="1:18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40730.105625000004</v>
      </c>
      <c r="P806" t="str">
        <f t="shared" si="50"/>
        <v>music</v>
      </c>
      <c r="Q806" t="str">
        <f t="shared" si="51"/>
        <v>rock</v>
      </c>
      <c r="R806">
        <f t="shared" si="52"/>
        <v>2011</v>
      </c>
    </row>
    <row r="807" spans="1:18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40690.823055555556</v>
      </c>
      <c r="P807" t="str">
        <f t="shared" si="50"/>
        <v>music</v>
      </c>
      <c r="Q807" t="str">
        <f t="shared" si="51"/>
        <v>rock</v>
      </c>
      <c r="R807">
        <f t="shared" si="52"/>
        <v>2011</v>
      </c>
    </row>
    <row r="808" spans="1:18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40763.691423611112</v>
      </c>
      <c r="P808" t="str">
        <f t="shared" si="50"/>
        <v>music</v>
      </c>
      <c r="Q808" t="str">
        <f t="shared" si="51"/>
        <v>rock</v>
      </c>
      <c r="R808">
        <f t="shared" si="52"/>
        <v>2011</v>
      </c>
    </row>
    <row r="809" spans="1:18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42759.628599537042</v>
      </c>
      <c r="P809" t="str">
        <f t="shared" si="50"/>
        <v>music</v>
      </c>
      <c r="Q809" t="str">
        <f t="shared" si="51"/>
        <v>rock</v>
      </c>
      <c r="R809">
        <f t="shared" si="52"/>
        <v>2017</v>
      </c>
    </row>
    <row r="810" spans="1:18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41962.100532407407</v>
      </c>
      <c r="P810" t="str">
        <f t="shared" si="50"/>
        <v>music</v>
      </c>
      <c r="Q810" t="str">
        <f t="shared" si="51"/>
        <v>rock</v>
      </c>
      <c r="R810">
        <f t="shared" si="52"/>
        <v>2014</v>
      </c>
    </row>
    <row r="811" spans="1:18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41628.833680555559</v>
      </c>
      <c r="P811" t="str">
        <f t="shared" si="50"/>
        <v>music</v>
      </c>
      <c r="Q811" t="str">
        <f t="shared" si="51"/>
        <v>rock</v>
      </c>
      <c r="R811">
        <f t="shared" si="52"/>
        <v>2013</v>
      </c>
    </row>
    <row r="812" spans="1:18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41123.056273148148</v>
      </c>
      <c r="P812" t="str">
        <f t="shared" si="50"/>
        <v>music</v>
      </c>
      <c r="Q812" t="str">
        <f t="shared" si="51"/>
        <v>rock</v>
      </c>
      <c r="R812">
        <f t="shared" si="52"/>
        <v>2012</v>
      </c>
    </row>
    <row r="813" spans="1:18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41443.643541666665</v>
      </c>
      <c r="P813" t="str">
        <f t="shared" si="50"/>
        <v>music</v>
      </c>
      <c r="Q813" t="str">
        <f t="shared" si="51"/>
        <v>rock</v>
      </c>
      <c r="R813">
        <f t="shared" si="52"/>
        <v>2013</v>
      </c>
    </row>
    <row r="814" spans="1:18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41282.017962962964</v>
      </c>
      <c r="P814" t="str">
        <f t="shared" si="50"/>
        <v>music</v>
      </c>
      <c r="Q814" t="str">
        <f t="shared" si="51"/>
        <v>rock</v>
      </c>
      <c r="R814">
        <f t="shared" si="52"/>
        <v>2013</v>
      </c>
    </row>
    <row r="815" spans="1:18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41080.960243055553</v>
      </c>
      <c r="P815" t="str">
        <f t="shared" si="50"/>
        <v>music</v>
      </c>
      <c r="Q815" t="str">
        <f t="shared" si="51"/>
        <v>rock</v>
      </c>
      <c r="R815">
        <f t="shared" si="52"/>
        <v>2012</v>
      </c>
    </row>
    <row r="816" spans="1:18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40679.743067129632</v>
      </c>
      <c r="P816" t="str">
        <f t="shared" si="50"/>
        <v>music</v>
      </c>
      <c r="Q816" t="str">
        <f t="shared" si="51"/>
        <v>rock</v>
      </c>
      <c r="R816">
        <f t="shared" si="52"/>
        <v>2011</v>
      </c>
    </row>
    <row r="817" spans="1:18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41914.917858796296</v>
      </c>
      <c r="P817" t="str">
        <f t="shared" si="50"/>
        <v>music</v>
      </c>
      <c r="Q817" t="str">
        <f t="shared" si="51"/>
        <v>rock</v>
      </c>
      <c r="R817">
        <f t="shared" si="52"/>
        <v>2014</v>
      </c>
    </row>
    <row r="818" spans="1:18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41341.870868055557</v>
      </c>
      <c r="P818" t="str">
        <f t="shared" si="50"/>
        <v>music</v>
      </c>
      <c r="Q818" t="str">
        <f t="shared" si="51"/>
        <v>rock</v>
      </c>
      <c r="R818">
        <f t="shared" si="52"/>
        <v>2013</v>
      </c>
    </row>
    <row r="819" spans="1:18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40925.599664351852</v>
      </c>
      <c r="P819" t="str">
        <f t="shared" si="50"/>
        <v>music</v>
      </c>
      <c r="Q819" t="str">
        <f t="shared" si="51"/>
        <v>rock</v>
      </c>
      <c r="R819">
        <f t="shared" si="52"/>
        <v>2012</v>
      </c>
    </row>
    <row r="820" spans="1:18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41120.882881944446</v>
      </c>
      <c r="P820" t="str">
        <f t="shared" si="50"/>
        <v>music</v>
      </c>
      <c r="Q820" t="str">
        <f t="shared" si="51"/>
        <v>rock</v>
      </c>
      <c r="R820">
        <f t="shared" si="52"/>
        <v>2012</v>
      </c>
    </row>
    <row r="821" spans="1:18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41619.998310185183</v>
      </c>
      <c r="P821" t="str">
        <f t="shared" si="50"/>
        <v>music</v>
      </c>
      <c r="Q821" t="str">
        <f t="shared" si="51"/>
        <v>rock</v>
      </c>
      <c r="R821">
        <f t="shared" si="52"/>
        <v>2013</v>
      </c>
    </row>
    <row r="822" spans="1:18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41768.841921296298</v>
      </c>
      <c r="P822" t="str">
        <f t="shared" si="50"/>
        <v>music</v>
      </c>
      <c r="Q822" t="str">
        <f t="shared" si="51"/>
        <v>rock</v>
      </c>
      <c r="R822">
        <f t="shared" si="52"/>
        <v>2014</v>
      </c>
    </row>
    <row r="823" spans="1:18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42093.922048611115</v>
      </c>
      <c r="P823" t="str">
        <f t="shared" si="50"/>
        <v>music</v>
      </c>
      <c r="Q823" t="str">
        <f t="shared" si="51"/>
        <v>rock</v>
      </c>
      <c r="R823">
        <f t="shared" si="52"/>
        <v>2015</v>
      </c>
    </row>
    <row r="824" spans="1:18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41157.947337962964</v>
      </c>
      <c r="P824" t="str">
        <f t="shared" si="50"/>
        <v>music</v>
      </c>
      <c r="Q824" t="str">
        <f t="shared" si="51"/>
        <v>rock</v>
      </c>
      <c r="R824">
        <f t="shared" si="52"/>
        <v>2012</v>
      </c>
    </row>
    <row r="825" spans="1:18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42055.972824074073</v>
      </c>
      <c r="P825" t="str">
        <f t="shared" si="50"/>
        <v>music</v>
      </c>
      <c r="Q825" t="str">
        <f t="shared" si="51"/>
        <v>rock</v>
      </c>
      <c r="R825">
        <f t="shared" si="52"/>
        <v>2015</v>
      </c>
    </row>
    <row r="826" spans="1:18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40250.242106481484</v>
      </c>
      <c r="P826" t="str">
        <f t="shared" si="50"/>
        <v>music</v>
      </c>
      <c r="Q826" t="str">
        <f t="shared" si="51"/>
        <v>rock</v>
      </c>
      <c r="R826">
        <f t="shared" si="52"/>
        <v>2010</v>
      </c>
    </row>
    <row r="827" spans="1:18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41186.306527777779</v>
      </c>
      <c r="P827" t="str">
        <f t="shared" si="50"/>
        <v>music</v>
      </c>
      <c r="Q827" t="str">
        <f t="shared" si="51"/>
        <v>rock</v>
      </c>
      <c r="R827">
        <f t="shared" si="52"/>
        <v>2012</v>
      </c>
    </row>
    <row r="828" spans="1:18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40973.038541666669</v>
      </c>
      <c r="P828" t="str">
        <f t="shared" si="50"/>
        <v>music</v>
      </c>
      <c r="Q828" t="str">
        <f t="shared" si="51"/>
        <v>rock</v>
      </c>
      <c r="R828">
        <f t="shared" si="52"/>
        <v>2012</v>
      </c>
    </row>
    <row r="829" spans="1:18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40927.473460648151</v>
      </c>
      <c r="P829" t="str">
        <f t="shared" si="50"/>
        <v>music</v>
      </c>
      <c r="Q829" t="str">
        <f t="shared" si="51"/>
        <v>rock</v>
      </c>
      <c r="R829">
        <f t="shared" si="52"/>
        <v>2012</v>
      </c>
    </row>
    <row r="830" spans="1:18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41073.050717592596</v>
      </c>
      <c r="P830" t="str">
        <f t="shared" si="50"/>
        <v>music</v>
      </c>
      <c r="Q830" t="str">
        <f t="shared" si="51"/>
        <v>rock</v>
      </c>
      <c r="R830">
        <f t="shared" si="52"/>
        <v>2012</v>
      </c>
    </row>
    <row r="831" spans="1:18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42504.801388888889</v>
      </c>
      <c r="P831" t="str">
        <f t="shared" si="50"/>
        <v>music</v>
      </c>
      <c r="Q831" t="str">
        <f t="shared" si="51"/>
        <v>rock</v>
      </c>
      <c r="R831">
        <f t="shared" si="52"/>
        <v>2016</v>
      </c>
    </row>
    <row r="832" spans="1:18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41325.525752314818</v>
      </c>
      <c r="P832" t="str">
        <f t="shared" si="50"/>
        <v>music</v>
      </c>
      <c r="Q832" t="str">
        <f t="shared" si="51"/>
        <v>rock</v>
      </c>
      <c r="R832">
        <f t="shared" si="52"/>
        <v>2013</v>
      </c>
    </row>
    <row r="833" spans="1:18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40996.646921296298</v>
      </c>
      <c r="P833" t="str">
        <f t="shared" si="50"/>
        <v>music</v>
      </c>
      <c r="Q833" t="str">
        <f t="shared" si="51"/>
        <v>rock</v>
      </c>
      <c r="R833">
        <f t="shared" si="52"/>
        <v>2012</v>
      </c>
    </row>
    <row r="834" spans="1:18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3">(((J834/60)/60)/24)+DATE(1970,1,1)</f>
        <v>40869.675173611111</v>
      </c>
      <c r="P834" t="str">
        <f t="shared" ref="P834:P897" si="54">LEFT(N834,SEARCH("/",N834)-1)</f>
        <v>music</v>
      </c>
      <c r="Q834" t="str">
        <f t="shared" ref="Q834:Q897" si="55">RIGHT(N834,LEN(N834)-SEARCH("/",N834))</f>
        <v>rock</v>
      </c>
      <c r="R834">
        <f t="shared" si="52"/>
        <v>2011</v>
      </c>
    </row>
    <row r="835" spans="1:18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3"/>
        <v>41718.878182870372</v>
      </c>
      <c r="P835" t="str">
        <f t="shared" si="54"/>
        <v>music</v>
      </c>
      <c r="Q835" t="str">
        <f t="shared" si="55"/>
        <v>rock</v>
      </c>
      <c r="R835">
        <f t="shared" ref="R835:R898" si="56">YEAR(O835)</f>
        <v>2014</v>
      </c>
    </row>
    <row r="836" spans="1:18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41422.822824074072</v>
      </c>
      <c r="P836" t="str">
        <f t="shared" si="54"/>
        <v>music</v>
      </c>
      <c r="Q836" t="str">
        <f t="shared" si="55"/>
        <v>rock</v>
      </c>
      <c r="R836">
        <f t="shared" si="56"/>
        <v>2013</v>
      </c>
    </row>
    <row r="837" spans="1:18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41005.45784722222</v>
      </c>
      <c r="P837" t="str">
        <f t="shared" si="54"/>
        <v>music</v>
      </c>
      <c r="Q837" t="str">
        <f t="shared" si="55"/>
        <v>rock</v>
      </c>
      <c r="R837">
        <f t="shared" si="56"/>
        <v>2012</v>
      </c>
    </row>
    <row r="838" spans="1:18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41524.056921296295</v>
      </c>
      <c r="P838" t="str">
        <f t="shared" si="54"/>
        <v>music</v>
      </c>
      <c r="Q838" t="str">
        <f t="shared" si="55"/>
        <v>rock</v>
      </c>
      <c r="R838">
        <f t="shared" si="56"/>
        <v>2013</v>
      </c>
    </row>
    <row r="839" spans="1:18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41730.998402777775</v>
      </c>
      <c r="P839" t="str">
        <f t="shared" si="54"/>
        <v>music</v>
      </c>
      <c r="Q839" t="str">
        <f t="shared" si="55"/>
        <v>rock</v>
      </c>
      <c r="R839">
        <f t="shared" si="56"/>
        <v>2014</v>
      </c>
    </row>
    <row r="840" spans="1:18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40895.897974537038</v>
      </c>
      <c r="P840" t="str">
        <f t="shared" si="54"/>
        <v>music</v>
      </c>
      <c r="Q840" t="str">
        <f t="shared" si="55"/>
        <v>rock</v>
      </c>
      <c r="R840">
        <f t="shared" si="56"/>
        <v>2011</v>
      </c>
    </row>
    <row r="841" spans="1:18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41144.763379629629</v>
      </c>
      <c r="P841" t="str">
        <f t="shared" si="54"/>
        <v>music</v>
      </c>
      <c r="Q841" t="str">
        <f t="shared" si="55"/>
        <v>rock</v>
      </c>
      <c r="R841">
        <f t="shared" si="56"/>
        <v>2012</v>
      </c>
    </row>
    <row r="842" spans="1:18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42607.226701388892</v>
      </c>
      <c r="P842" t="str">
        <f t="shared" si="54"/>
        <v>music</v>
      </c>
      <c r="Q842" t="str">
        <f t="shared" si="55"/>
        <v>metal</v>
      </c>
      <c r="R842">
        <f t="shared" si="56"/>
        <v>2016</v>
      </c>
    </row>
    <row r="843" spans="1:18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41923.838692129626</v>
      </c>
      <c r="P843" t="str">
        <f t="shared" si="54"/>
        <v>music</v>
      </c>
      <c r="Q843" t="str">
        <f t="shared" si="55"/>
        <v>metal</v>
      </c>
      <c r="R843">
        <f t="shared" si="56"/>
        <v>2014</v>
      </c>
    </row>
    <row r="844" spans="1:18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41526.592395833337</v>
      </c>
      <c r="P844" t="str">
        <f t="shared" si="54"/>
        <v>music</v>
      </c>
      <c r="Q844" t="str">
        <f t="shared" si="55"/>
        <v>metal</v>
      </c>
      <c r="R844">
        <f t="shared" si="56"/>
        <v>2013</v>
      </c>
    </row>
    <row r="845" spans="1:18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42695.257870370369</v>
      </c>
      <c r="P845" t="str">
        <f t="shared" si="54"/>
        <v>music</v>
      </c>
      <c r="Q845" t="str">
        <f t="shared" si="55"/>
        <v>metal</v>
      </c>
      <c r="R845">
        <f t="shared" si="56"/>
        <v>2016</v>
      </c>
    </row>
    <row r="846" spans="1:18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41905.684629629628</v>
      </c>
      <c r="P846" t="str">
        <f t="shared" si="54"/>
        <v>music</v>
      </c>
      <c r="Q846" t="str">
        <f t="shared" si="55"/>
        <v>metal</v>
      </c>
      <c r="R846">
        <f t="shared" si="56"/>
        <v>2014</v>
      </c>
    </row>
    <row r="847" spans="1:18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42578.205972222218</v>
      </c>
      <c r="P847" t="str">
        <f t="shared" si="54"/>
        <v>music</v>
      </c>
      <c r="Q847" t="str">
        <f t="shared" si="55"/>
        <v>metal</v>
      </c>
      <c r="R847">
        <f t="shared" si="56"/>
        <v>2016</v>
      </c>
    </row>
    <row r="848" spans="1:18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41694.391840277778</v>
      </c>
      <c r="P848" t="str">
        <f t="shared" si="54"/>
        <v>music</v>
      </c>
      <c r="Q848" t="str">
        <f t="shared" si="55"/>
        <v>metal</v>
      </c>
      <c r="R848">
        <f t="shared" si="56"/>
        <v>2014</v>
      </c>
    </row>
    <row r="849" spans="1:18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42165.79833333334</v>
      </c>
      <c r="P849" t="str">
        <f t="shared" si="54"/>
        <v>music</v>
      </c>
      <c r="Q849" t="str">
        <f t="shared" si="55"/>
        <v>metal</v>
      </c>
      <c r="R849">
        <f t="shared" si="56"/>
        <v>2015</v>
      </c>
    </row>
    <row r="850" spans="1:18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42078.792048611111</v>
      </c>
      <c r="P850" t="str">
        <f t="shared" si="54"/>
        <v>music</v>
      </c>
      <c r="Q850" t="str">
        <f t="shared" si="55"/>
        <v>metal</v>
      </c>
      <c r="R850">
        <f t="shared" si="56"/>
        <v>2015</v>
      </c>
    </row>
    <row r="851" spans="1:18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42051.148888888885</v>
      </c>
      <c r="P851" t="str">
        <f t="shared" si="54"/>
        <v>music</v>
      </c>
      <c r="Q851" t="str">
        <f t="shared" si="55"/>
        <v>metal</v>
      </c>
      <c r="R851">
        <f t="shared" si="56"/>
        <v>2015</v>
      </c>
    </row>
    <row r="852" spans="1:18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42452.827743055561</v>
      </c>
      <c r="P852" t="str">
        <f t="shared" si="54"/>
        <v>music</v>
      </c>
      <c r="Q852" t="str">
        <f t="shared" si="55"/>
        <v>metal</v>
      </c>
      <c r="R852">
        <f t="shared" si="56"/>
        <v>2016</v>
      </c>
    </row>
    <row r="853" spans="1:18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42522.880243055552</v>
      </c>
      <c r="P853" t="str">
        <f t="shared" si="54"/>
        <v>music</v>
      </c>
      <c r="Q853" t="str">
        <f t="shared" si="55"/>
        <v>metal</v>
      </c>
      <c r="R853">
        <f t="shared" si="56"/>
        <v>2016</v>
      </c>
    </row>
    <row r="854" spans="1:18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42656.805497685185</v>
      </c>
      <c r="P854" t="str">
        <f t="shared" si="54"/>
        <v>music</v>
      </c>
      <c r="Q854" t="str">
        <f t="shared" si="55"/>
        <v>metal</v>
      </c>
      <c r="R854">
        <f t="shared" si="56"/>
        <v>2016</v>
      </c>
    </row>
    <row r="855" spans="1:18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42021.832280092596</v>
      </c>
      <c r="P855" t="str">
        <f t="shared" si="54"/>
        <v>music</v>
      </c>
      <c r="Q855" t="str">
        <f t="shared" si="55"/>
        <v>metal</v>
      </c>
      <c r="R855">
        <f t="shared" si="56"/>
        <v>2015</v>
      </c>
    </row>
    <row r="856" spans="1:18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42702.212337962963</v>
      </c>
      <c r="P856" t="str">
        <f t="shared" si="54"/>
        <v>music</v>
      </c>
      <c r="Q856" t="str">
        <f t="shared" si="55"/>
        <v>metal</v>
      </c>
      <c r="R856">
        <f t="shared" si="56"/>
        <v>2016</v>
      </c>
    </row>
    <row r="857" spans="1:18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42545.125196759262</v>
      </c>
      <c r="P857" t="str">
        <f t="shared" si="54"/>
        <v>music</v>
      </c>
      <c r="Q857" t="str">
        <f t="shared" si="55"/>
        <v>metal</v>
      </c>
      <c r="R857">
        <f t="shared" si="56"/>
        <v>2016</v>
      </c>
    </row>
    <row r="858" spans="1:18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42609.311990740738</v>
      </c>
      <c r="P858" t="str">
        <f t="shared" si="54"/>
        <v>music</v>
      </c>
      <c r="Q858" t="str">
        <f t="shared" si="55"/>
        <v>metal</v>
      </c>
      <c r="R858">
        <f t="shared" si="56"/>
        <v>2016</v>
      </c>
    </row>
    <row r="859" spans="1:18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42291.581377314811</v>
      </c>
      <c r="P859" t="str">
        <f t="shared" si="54"/>
        <v>music</v>
      </c>
      <c r="Q859" t="str">
        <f t="shared" si="55"/>
        <v>metal</v>
      </c>
      <c r="R859">
        <f t="shared" si="56"/>
        <v>2015</v>
      </c>
    </row>
    <row r="860" spans="1:18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42079.745578703703</v>
      </c>
      <c r="P860" t="str">
        <f t="shared" si="54"/>
        <v>music</v>
      </c>
      <c r="Q860" t="str">
        <f t="shared" si="55"/>
        <v>metal</v>
      </c>
      <c r="R860">
        <f t="shared" si="56"/>
        <v>2015</v>
      </c>
    </row>
    <row r="861" spans="1:18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42128.820231481484</v>
      </c>
      <c r="P861" t="str">
        <f t="shared" si="54"/>
        <v>music</v>
      </c>
      <c r="Q861" t="str">
        <f t="shared" si="55"/>
        <v>metal</v>
      </c>
      <c r="R861">
        <f t="shared" si="56"/>
        <v>2015</v>
      </c>
    </row>
    <row r="862" spans="1:18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3"/>
        <v>41570.482789351852</v>
      </c>
      <c r="P862" t="str">
        <f t="shared" si="54"/>
        <v>music</v>
      </c>
      <c r="Q862" t="str">
        <f t="shared" si="55"/>
        <v>jazz</v>
      </c>
      <c r="R862">
        <f t="shared" si="56"/>
        <v>2013</v>
      </c>
    </row>
    <row r="863" spans="1:18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3"/>
        <v>42599.965324074074</v>
      </c>
      <c r="P863" t="str">
        <f t="shared" si="54"/>
        <v>music</v>
      </c>
      <c r="Q863" t="str">
        <f t="shared" si="55"/>
        <v>jazz</v>
      </c>
      <c r="R863">
        <f t="shared" si="56"/>
        <v>2016</v>
      </c>
    </row>
    <row r="864" spans="1:18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3"/>
        <v>41559.5549537037</v>
      </c>
      <c r="P864" t="str">
        <f t="shared" si="54"/>
        <v>music</v>
      </c>
      <c r="Q864" t="str">
        <f t="shared" si="55"/>
        <v>jazz</v>
      </c>
      <c r="R864">
        <f t="shared" si="56"/>
        <v>2013</v>
      </c>
    </row>
    <row r="865" spans="1:18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3"/>
        <v>40921.117662037039</v>
      </c>
      <c r="P865" t="str">
        <f t="shared" si="54"/>
        <v>music</v>
      </c>
      <c r="Q865" t="str">
        <f t="shared" si="55"/>
        <v>jazz</v>
      </c>
      <c r="R865">
        <f t="shared" si="56"/>
        <v>2012</v>
      </c>
    </row>
    <row r="866" spans="1:18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3"/>
        <v>41541.106921296298</v>
      </c>
      <c r="P866" t="str">
        <f t="shared" si="54"/>
        <v>music</v>
      </c>
      <c r="Q866" t="str">
        <f t="shared" si="55"/>
        <v>jazz</v>
      </c>
      <c r="R866">
        <f t="shared" si="56"/>
        <v>2013</v>
      </c>
    </row>
    <row r="867" spans="1:18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3"/>
        <v>41230.77311342593</v>
      </c>
      <c r="P867" t="str">
        <f t="shared" si="54"/>
        <v>music</v>
      </c>
      <c r="Q867" t="str">
        <f t="shared" si="55"/>
        <v>jazz</v>
      </c>
      <c r="R867">
        <f t="shared" si="56"/>
        <v>2012</v>
      </c>
    </row>
    <row r="868" spans="1:18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3"/>
        <v>42025.637939814813</v>
      </c>
      <c r="P868" t="str">
        <f t="shared" si="54"/>
        <v>music</v>
      </c>
      <c r="Q868" t="str">
        <f t="shared" si="55"/>
        <v>jazz</v>
      </c>
      <c r="R868">
        <f t="shared" si="56"/>
        <v>2015</v>
      </c>
    </row>
    <row r="869" spans="1:18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3"/>
        <v>40088.105393518519</v>
      </c>
      <c r="P869" t="str">
        <f t="shared" si="54"/>
        <v>music</v>
      </c>
      <c r="Q869" t="str">
        <f t="shared" si="55"/>
        <v>jazz</v>
      </c>
      <c r="R869">
        <f t="shared" si="56"/>
        <v>2009</v>
      </c>
    </row>
    <row r="870" spans="1:18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3"/>
        <v>41616.027754629627</v>
      </c>
      <c r="P870" t="str">
        <f t="shared" si="54"/>
        <v>music</v>
      </c>
      <c r="Q870" t="str">
        <f t="shared" si="55"/>
        <v>jazz</v>
      </c>
      <c r="R870">
        <f t="shared" si="56"/>
        <v>2013</v>
      </c>
    </row>
    <row r="871" spans="1:18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3"/>
        <v>41342.845567129632</v>
      </c>
      <c r="P871" t="str">
        <f t="shared" si="54"/>
        <v>music</v>
      </c>
      <c r="Q871" t="str">
        <f t="shared" si="55"/>
        <v>jazz</v>
      </c>
      <c r="R871">
        <f t="shared" si="56"/>
        <v>2013</v>
      </c>
    </row>
    <row r="872" spans="1:18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3"/>
        <v>41488.022256944445</v>
      </c>
      <c r="P872" t="str">
        <f t="shared" si="54"/>
        <v>music</v>
      </c>
      <c r="Q872" t="str">
        <f t="shared" si="55"/>
        <v>jazz</v>
      </c>
      <c r="R872">
        <f t="shared" si="56"/>
        <v>2013</v>
      </c>
    </row>
    <row r="873" spans="1:18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3"/>
        <v>41577.561284722222</v>
      </c>
      <c r="P873" t="str">
        <f t="shared" si="54"/>
        <v>music</v>
      </c>
      <c r="Q873" t="str">
        <f t="shared" si="55"/>
        <v>jazz</v>
      </c>
      <c r="R873">
        <f t="shared" si="56"/>
        <v>2013</v>
      </c>
    </row>
    <row r="874" spans="1:18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3"/>
        <v>40567.825543981482</v>
      </c>
      <c r="P874" t="str">
        <f t="shared" si="54"/>
        <v>music</v>
      </c>
      <c r="Q874" t="str">
        <f t="shared" si="55"/>
        <v>jazz</v>
      </c>
      <c r="R874">
        <f t="shared" si="56"/>
        <v>2011</v>
      </c>
    </row>
    <row r="875" spans="1:18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3"/>
        <v>41184.167129629634</v>
      </c>
      <c r="P875" t="str">
        <f t="shared" si="54"/>
        <v>music</v>
      </c>
      <c r="Q875" t="str">
        <f t="shared" si="55"/>
        <v>jazz</v>
      </c>
      <c r="R875">
        <f t="shared" si="56"/>
        <v>2012</v>
      </c>
    </row>
    <row r="876" spans="1:18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3"/>
        <v>41368.583726851852</v>
      </c>
      <c r="P876" t="str">
        <f t="shared" si="54"/>
        <v>music</v>
      </c>
      <c r="Q876" t="str">
        <f t="shared" si="55"/>
        <v>jazz</v>
      </c>
      <c r="R876">
        <f t="shared" si="56"/>
        <v>2013</v>
      </c>
    </row>
    <row r="877" spans="1:18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3"/>
        <v>42248.723738425921</v>
      </c>
      <c r="P877" t="str">
        <f t="shared" si="54"/>
        <v>music</v>
      </c>
      <c r="Q877" t="str">
        <f t="shared" si="55"/>
        <v>jazz</v>
      </c>
      <c r="R877">
        <f t="shared" si="56"/>
        <v>2015</v>
      </c>
    </row>
    <row r="878" spans="1:18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3"/>
        <v>41276.496840277774</v>
      </c>
      <c r="P878" t="str">
        <f t="shared" si="54"/>
        <v>music</v>
      </c>
      <c r="Q878" t="str">
        <f t="shared" si="55"/>
        <v>jazz</v>
      </c>
      <c r="R878">
        <f t="shared" si="56"/>
        <v>2013</v>
      </c>
    </row>
    <row r="879" spans="1:18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3"/>
        <v>41597.788888888892</v>
      </c>
      <c r="P879" t="str">
        <f t="shared" si="54"/>
        <v>music</v>
      </c>
      <c r="Q879" t="str">
        <f t="shared" si="55"/>
        <v>jazz</v>
      </c>
      <c r="R879">
        <f t="shared" si="56"/>
        <v>2013</v>
      </c>
    </row>
    <row r="880" spans="1:18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3"/>
        <v>40505.232916666668</v>
      </c>
      <c r="P880" t="str">
        <f t="shared" si="54"/>
        <v>music</v>
      </c>
      <c r="Q880" t="str">
        <f t="shared" si="55"/>
        <v>jazz</v>
      </c>
      <c r="R880">
        <f t="shared" si="56"/>
        <v>2010</v>
      </c>
    </row>
    <row r="881" spans="1:18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3"/>
        <v>41037.829918981479</v>
      </c>
      <c r="P881" t="str">
        <f t="shared" si="54"/>
        <v>music</v>
      </c>
      <c r="Q881" t="str">
        <f t="shared" si="55"/>
        <v>jazz</v>
      </c>
      <c r="R881">
        <f t="shared" si="56"/>
        <v>2012</v>
      </c>
    </row>
    <row r="882" spans="1:18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3"/>
        <v>41179.32104166667</v>
      </c>
      <c r="P882" t="str">
        <f t="shared" si="54"/>
        <v>music</v>
      </c>
      <c r="Q882" t="str">
        <f t="shared" si="55"/>
        <v>indie rock</v>
      </c>
      <c r="R882">
        <f t="shared" si="56"/>
        <v>2012</v>
      </c>
    </row>
    <row r="883" spans="1:18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3"/>
        <v>40877.25099537037</v>
      </c>
      <c r="P883" t="str">
        <f t="shared" si="54"/>
        <v>music</v>
      </c>
      <c r="Q883" t="str">
        <f t="shared" si="55"/>
        <v>indie rock</v>
      </c>
      <c r="R883">
        <f t="shared" si="56"/>
        <v>2011</v>
      </c>
    </row>
    <row r="884" spans="1:18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3"/>
        <v>40759.860532407409</v>
      </c>
      <c r="P884" t="str">
        <f t="shared" si="54"/>
        <v>music</v>
      </c>
      <c r="Q884" t="str">
        <f t="shared" si="55"/>
        <v>indie rock</v>
      </c>
      <c r="R884">
        <f t="shared" si="56"/>
        <v>2011</v>
      </c>
    </row>
    <row r="885" spans="1:18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3"/>
        <v>42371.935590277775</v>
      </c>
      <c r="P885" t="str">
        <f t="shared" si="54"/>
        <v>music</v>
      </c>
      <c r="Q885" t="str">
        <f t="shared" si="55"/>
        <v>indie rock</v>
      </c>
      <c r="R885">
        <f t="shared" si="56"/>
        <v>2016</v>
      </c>
    </row>
    <row r="886" spans="1:18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3"/>
        <v>40981.802615740737</v>
      </c>
      <c r="P886" t="str">
        <f t="shared" si="54"/>
        <v>music</v>
      </c>
      <c r="Q886" t="str">
        <f t="shared" si="55"/>
        <v>indie rock</v>
      </c>
      <c r="R886">
        <f t="shared" si="56"/>
        <v>2012</v>
      </c>
    </row>
    <row r="887" spans="1:18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3"/>
        <v>42713.941099537042</v>
      </c>
      <c r="P887" t="str">
        <f t="shared" si="54"/>
        <v>music</v>
      </c>
      <c r="Q887" t="str">
        <f t="shared" si="55"/>
        <v>indie rock</v>
      </c>
      <c r="R887">
        <f t="shared" si="56"/>
        <v>2016</v>
      </c>
    </row>
    <row r="888" spans="1:18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3"/>
        <v>42603.870520833334</v>
      </c>
      <c r="P888" t="str">
        <f t="shared" si="54"/>
        <v>music</v>
      </c>
      <c r="Q888" t="str">
        <f t="shared" si="55"/>
        <v>indie rock</v>
      </c>
      <c r="R888">
        <f t="shared" si="56"/>
        <v>2016</v>
      </c>
    </row>
    <row r="889" spans="1:18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3"/>
        <v>41026.958969907406</v>
      </c>
      <c r="P889" t="str">
        <f t="shared" si="54"/>
        <v>music</v>
      </c>
      <c r="Q889" t="str">
        <f t="shared" si="55"/>
        <v>indie rock</v>
      </c>
      <c r="R889">
        <f t="shared" si="56"/>
        <v>2012</v>
      </c>
    </row>
    <row r="890" spans="1:18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3"/>
        <v>40751.753298611111</v>
      </c>
      <c r="P890" t="str">
        <f t="shared" si="54"/>
        <v>music</v>
      </c>
      <c r="Q890" t="str">
        <f t="shared" si="55"/>
        <v>indie rock</v>
      </c>
      <c r="R890">
        <f t="shared" si="56"/>
        <v>2011</v>
      </c>
    </row>
    <row r="891" spans="1:18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3"/>
        <v>41887.784062500003</v>
      </c>
      <c r="P891" t="str">
        <f t="shared" si="54"/>
        <v>music</v>
      </c>
      <c r="Q891" t="str">
        <f t="shared" si="55"/>
        <v>indie rock</v>
      </c>
      <c r="R891">
        <f t="shared" si="56"/>
        <v>2014</v>
      </c>
    </row>
    <row r="892" spans="1:18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3"/>
        <v>41569.698831018519</v>
      </c>
      <c r="P892" t="str">
        <f t="shared" si="54"/>
        <v>music</v>
      </c>
      <c r="Q892" t="str">
        <f t="shared" si="55"/>
        <v>indie rock</v>
      </c>
      <c r="R892">
        <f t="shared" si="56"/>
        <v>2013</v>
      </c>
    </row>
    <row r="893" spans="1:18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3"/>
        <v>41842.031597222223</v>
      </c>
      <c r="P893" t="str">
        <f t="shared" si="54"/>
        <v>music</v>
      </c>
      <c r="Q893" t="str">
        <f t="shared" si="55"/>
        <v>indie rock</v>
      </c>
      <c r="R893">
        <f t="shared" si="56"/>
        <v>2014</v>
      </c>
    </row>
    <row r="894" spans="1:18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3"/>
        <v>40304.20003472222</v>
      </c>
      <c r="P894" t="str">
        <f t="shared" si="54"/>
        <v>music</v>
      </c>
      <c r="Q894" t="str">
        <f t="shared" si="55"/>
        <v>indie rock</v>
      </c>
      <c r="R894">
        <f t="shared" si="56"/>
        <v>2010</v>
      </c>
    </row>
    <row r="895" spans="1:18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3"/>
        <v>42065.897719907407</v>
      </c>
      <c r="P895" t="str">
        <f t="shared" si="54"/>
        <v>music</v>
      </c>
      <c r="Q895" t="str">
        <f t="shared" si="55"/>
        <v>indie rock</v>
      </c>
      <c r="R895">
        <f t="shared" si="56"/>
        <v>2015</v>
      </c>
    </row>
    <row r="896" spans="1:18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3"/>
        <v>42496.981597222228</v>
      </c>
      <c r="P896" t="str">
        <f t="shared" si="54"/>
        <v>music</v>
      </c>
      <c r="Q896" t="str">
        <f t="shared" si="55"/>
        <v>indie rock</v>
      </c>
      <c r="R896">
        <f t="shared" si="56"/>
        <v>2016</v>
      </c>
    </row>
    <row r="897" spans="1:18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3"/>
        <v>40431.127650462964</v>
      </c>
      <c r="P897" t="str">
        <f t="shared" si="54"/>
        <v>music</v>
      </c>
      <c r="Q897" t="str">
        <f t="shared" si="55"/>
        <v>indie rock</v>
      </c>
      <c r="R897">
        <f t="shared" si="56"/>
        <v>2010</v>
      </c>
    </row>
    <row r="898" spans="1:18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7">(((J898/60)/60)/24)+DATE(1970,1,1)</f>
        <v>42218.872986111113</v>
      </c>
      <c r="P898" t="str">
        <f t="shared" ref="P898:P961" si="58">LEFT(N898,SEARCH("/",N898)-1)</f>
        <v>music</v>
      </c>
      <c r="Q898" t="str">
        <f t="shared" ref="Q898:Q961" si="59">RIGHT(N898,LEN(N898)-SEARCH("/",N898))</f>
        <v>indie rock</v>
      </c>
      <c r="R898">
        <f t="shared" si="56"/>
        <v>2015</v>
      </c>
    </row>
    <row r="899" spans="1:18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7"/>
        <v>41211.688750000001</v>
      </c>
      <c r="P899" t="str">
        <f t="shared" si="58"/>
        <v>music</v>
      </c>
      <c r="Q899" t="str">
        <f t="shared" si="59"/>
        <v>indie rock</v>
      </c>
      <c r="R899">
        <f t="shared" ref="R899:R962" si="60">YEAR(O899)</f>
        <v>2012</v>
      </c>
    </row>
    <row r="900" spans="1:18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7"/>
        <v>40878.758217592593</v>
      </c>
      <c r="P900" t="str">
        <f t="shared" si="58"/>
        <v>music</v>
      </c>
      <c r="Q900" t="str">
        <f t="shared" si="59"/>
        <v>indie rock</v>
      </c>
      <c r="R900">
        <f t="shared" si="60"/>
        <v>2011</v>
      </c>
    </row>
    <row r="901" spans="1:18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7"/>
        <v>40646.099097222221</v>
      </c>
      <c r="P901" t="str">
        <f t="shared" si="58"/>
        <v>music</v>
      </c>
      <c r="Q901" t="str">
        <f t="shared" si="59"/>
        <v>indie rock</v>
      </c>
      <c r="R901">
        <f t="shared" si="60"/>
        <v>2011</v>
      </c>
    </row>
    <row r="902" spans="1:18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7"/>
        <v>42429.84956018519</v>
      </c>
      <c r="P902" t="str">
        <f t="shared" si="58"/>
        <v>music</v>
      </c>
      <c r="Q902" t="str">
        <f t="shared" si="59"/>
        <v>jazz</v>
      </c>
      <c r="R902">
        <f t="shared" si="60"/>
        <v>2016</v>
      </c>
    </row>
    <row r="903" spans="1:18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7"/>
        <v>40291.81150462963</v>
      </c>
      <c r="P903" t="str">
        <f t="shared" si="58"/>
        <v>music</v>
      </c>
      <c r="Q903" t="str">
        <f t="shared" si="59"/>
        <v>jazz</v>
      </c>
      <c r="R903">
        <f t="shared" si="60"/>
        <v>2010</v>
      </c>
    </row>
    <row r="904" spans="1:18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7"/>
        <v>41829.965532407405</v>
      </c>
      <c r="P904" t="str">
        <f t="shared" si="58"/>
        <v>music</v>
      </c>
      <c r="Q904" t="str">
        <f t="shared" si="59"/>
        <v>jazz</v>
      </c>
      <c r="R904">
        <f t="shared" si="60"/>
        <v>2014</v>
      </c>
    </row>
    <row r="905" spans="1:18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7"/>
        <v>41149.796064814815</v>
      </c>
      <c r="P905" t="str">
        <f t="shared" si="58"/>
        <v>music</v>
      </c>
      <c r="Q905" t="str">
        <f t="shared" si="59"/>
        <v>jazz</v>
      </c>
      <c r="R905">
        <f t="shared" si="60"/>
        <v>2012</v>
      </c>
    </row>
    <row r="906" spans="1:18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7"/>
        <v>42342.080289351856</v>
      </c>
      <c r="P906" t="str">
        <f t="shared" si="58"/>
        <v>music</v>
      </c>
      <c r="Q906" t="str">
        <f t="shared" si="59"/>
        <v>jazz</v>
      </c>
      <c r="R906">
        <f t="shared" si="60"/>
        <v>2015</v>
      </c>
    </row>
    <row r="907" spans="1:18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7"/>
        <v>40507.239884259259</v>
      </c>
      <c r="P907" t="str">
        <f t="shared" si="58"/>
        <v>music</v>
      </c>
      <c r="Q907" t="str">
        <f t="shared" si="59"/>
        <v>jazz</v>
      </c>
      <c r="R907">
        <f t="shared" si="60"/>
        <v>2010</v>
      </c>
    </row>
    <row r="908" spans="1:18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7"/>
        <v>41681.189699074072</v>
      </c>
      <c r="P908" t="str">
        <f t="shared" si="58"/>
        <v>music</v>
      </c>
      <c r="Q908" t="str">
        <f t="shared" si="59"/>
        <v>jazz</v>
      </c>
      <c r="R908">
        <f t="shared" si="60"/>
        <v>2014</v>
      </c>
    </row>
    <row r="909" spans="1:18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7"/>
        <v>40767.192395833335</v>
      </c>
      <c r="P909" t="str">
        <f t="shared" si="58"/>
        <v>music</v>
      </c>
      <c r="Q909" t="str">
        <f t="shared" si="59"/>
        <v>jazz</v>
      </c>
      <c r="R909">
        <f t="shared" si="60"/>
        <v>2011</v>
      </c>
    </row>
    <row r="910" spans="1:18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7"/>
        <v>40340.801562499997</v>
      </c>
      <c r="P910" t="str">
        <f t="shared" si="58"/>
        <v>music</v>
      </c>
      <c r="Q910" t="str">
        <f t="shared" si="59"/>
        <v>jazz</v>
      </c>
      <c r="R910">
        <f t="shared" si="60"/>
        <v>2010</v>
      </c>
    </row>
    <row r="911" spans="1:18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7"/>
        <v>41081.69027777778</v>
      </c>
      <c r="P911" t="str">
        <f t="shared" si="58"/>
        <v>music</v>
      </c>
      <c r="Q911" t="str">
        <f t="shared" si="59"/>
        <v>jazz</v>
      </c>
      <c r="R911">
        <f t="shared" si="60"/>
        <v>2012</v>
      </c>
    </row>
    <row r="912" spans="1:18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7"/>
        <v>42737.545358796298</v>
      </c>
      <c r="P912" t="str">
        <f t="shared" si="58"/>
        <v>music</v>
      </c>
      <c r="Q912" t="str">
        <f t="shared" si="59"/>
        <v>jazz</v>
      </c>
      <c r="R912">
        <f t="shared" si="60"/>
        <v>2017</v>
      </c>
    </row>
    <row r="913" spans="1:18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7"/>
        <v>41642.005150462966</v>
      </c>
      <c r="P913" t="str">
        <f t="shared" si="58"/>
        <v>music</v>
      </c>
      <c r="Q913" t="str">
        <f t="shared" si="59"/>
        <v>jazz</v>
      </c>
      <c r="R913">
        <f t="shared" si="60"/>
        <v>2014</v>
      </c>
    </row>
    <row r="914" spans="1:18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7"/>
        <v>41194.109340277777</v>
      </c>
      <c r="P914" t="str">
        <f t="shared" si="58"/>
        <v>music</v>
      </c>
      <c r="Q914" t="str">
        <f t="shared" si="59"/>
        <v>jazz</v>
      </c>
      <c r="R914">
        <f t="shared" si="60"/>
        <v>2012</v>
      </c>
    </row>
    <row r="915" spans="1:18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7"/>
        <v>41004.139108796298</v>
      </c>
      <c r="P915" t="str">
        <f t="shared" si="58"/>
        <v>music</v>
      </c>
      <c r="Q915" t="str">
        <f t="shared" si="59"/>
        <v>jazz</v>
      </c>
      <c r="R915">
        <f t="shared" si="60"/>
        <v>2012</v>
      </c>
    </row>
    <row r="916" spans="1:18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7"/>
        <v>41116.763275462967</v>
      </c>
      <c r="P916" t="str">
        <f t="shared" si="58"/>
        <v>music</v>
      </c>
      <c r="Q916" t="str">
        <f t="shared" si="59"/>
        <v>jazz</v>
      </c>
      <c r="R916">
        <f t="shared" si="60"/>
        <v>2012</v>
      </c>
    </row>
    <row r="917" spans="1:18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7"/>
        <v>40937.679560185185</v>
      </c>
      <c r="P917" t="str">
        <f t="shared" si="58"/>
        <v>music</v>
      </c>
      <c r="Q917" t="str">
        <f t="shared" si="59"/>
        <v>jazz</v>
      </c>
      <c r="R917">
        <f t="shared" si="60"/>
        <v>2012</v>
      </c>
    </row>
    <row r="918" spans="1:18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7"/>
        <v>40434.853402777779</v>
      </c>
      <c r="P918" t="str">
        <f t="shared" si="58"/>
        <v>music</v>
      </c>
      <c r="Q918" t="str">
        <f t="shared" si="59"/>
        <v>jazz</v>
      </c>
      <c r="R918">
        <f t="shared" si="60"/>
        <v>2010</v>
      </c>
    </row>
    <row r="919" spans="1:18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7"/>
        <v>41802.94363425926</v>
      </c>
      <c r="P919" t="str">
        <f t="shared" si="58"/>
        <v>music</v>
      </c>
      <c r="Q919" t="str">
        <f t="shared" si="59"/>
        <v>jazz</v>
      </c>
      <c r="R919">
        <f t="shared" si="60"/>
        <v>2014</v>
      </c>
    </row>
    <row r="920" spans="1:18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7"/>
        <v>41944.916215277779</v>
      </c>
      <c r="P920" t="str">
        <f t="shared" si="58"/>
        <v>music</v>
      </c>
      <c r="Q920" t="str">
        <f t="shared" si="59"/>
        <v>jazz</v>
      </c>
      <c r="R920">
        <f t="shared" si="60"/>
        <v>2014</v>
      </c>
    </row>
    <row r="921" spans="1:18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7"/>
        <v>41227.641724537039</v>
      </c>
      <c r="P921" t="str">
        <f t="shared" si="58"/>
        <v>music</v>
      </c>
      <c r="Q921" t="str">
        <f t="shared" si="59"/>
        <v>jazz</v>
      </c>
      <c r="R921">
        <f t="shared" si="60"/>
        <v>2012</v>
      </c>
    </row>
    <row r="922" spans="1:18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7"/>
        <v>41562.67155092593</v>
      </c>
      <c r="P922" t="str">
        <f t="shared" si="58"/>
        <v>music</v>
      </c>
      <c r="Q922" t="str">
        <f t="shared" si="59"/>
        <v>jazz</v>
      </c>
      <c r="R922">
        <f t="shared" si="60"/>
        <v>2013</v>
      </c>
    </row>
    <row r="923" spans="1:18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7"/>
        <v>40847.171018518515</v>
      </c>
      <c r="P923" t="str">
        <f t="shared" si="58"/>
        <v>music</v>
      </c>
      <c r="Q923" t="str">
        <f t="shared" si="59"/>
        <v>jazz</v>
      </c>
      <c r="R923">
        <f t="shared" si="60"/>
        <v>2011</v>
      </c>
    </row>
    <row r="924" spans="1:18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7"/>
        <v>41878.530011574076</v>
      </c>
      <c r="P924" t="str">
        <f t="shared" si="58"/>
        <v>music</v>
      </c>
      <c r="Q924" t="str">
        <f t="shared" si="59"/>
        <v>jazz</v>
      </c>
      <c r="R924">
        <f t="shared" si="60"/>
        <v>2014</v>
      </c>
    </row>
    <row r="925" spans="1:18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7"/>
        <v>41934.959756944445</v>
      </c>
      <c r="P925" t="str">
        <f t="shared" si="58"/>
        <v>music</v>
      </c>
      <c r="Q925" t="str">
        <f t="shared" si="59"/>
        <v>jazz</v>
      </c>
      <c r="R925">
        <f t="shared" si="60"/>
        <v>2014</v>
      </c>
    </row>
    <row r="926" spans="1:18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7"/>
        <v>41288.942928240744</v>
      </c>
      <c r="P926" t="str">
        <f t="shared" si="58"/>
        <v>music</v>
      </c>
      <c r="Q926" t="str">
        <f t="shared" si="59"/>
        <v>jazz</v>
      </c>
      <c r="R926">
        <f t="shared" si="60"/>
        <v>2013</v>
      </c>
    </row>
    <row r="927" spans="1:18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7"/>
        <v>41575.880914351852</v>
      </c>
      <c r="P927" t="str">
        <f t="shared" si="58"/>
        <v>music</v>
      </c>
      <c r="Q927" t="str">
        <f t="shared" si="59"/>
        <v>jazz</v>
      </c>
      <c r="R927">
        <f t="shared" si="60"/>
        <v>2013</v>
      </c>
    </row>
    <row r="928" spans="1:18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7"/>
        <v>40338.02002314815</v>
      </c>
      <c r="P928" t="str">
        <f t="shared" si="58"/>
        <v>music</v>
      </c>
      <c r="Q928" t="str">
        <f t="shared" si="59"/>
        <v>jazz</v>
      </c>
      <c r="R928">
        <f t="shared" si="60"/>
        <v>2010</v>
      </c>
    </row>
    <row r="929" spans="1:18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7"/>
        <v>41013.822858796295</v>
      </c>
      <c r="P929" t="str">
        <f t="shared" si="58"/>
        <v>music</v>
      </c>
      <c r="Q929" t="str">
        <f t="shared" si="59"/>
        <v>jazz</v>
      </c>
      <c r="R929">
        <f t="shared" si="60"/>
        <v>2012</v>
      </c>
    </row>
    <row r="930" spans="1:18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7"/>
        <v>41180.86241898148</v>
      </c>
      <c r="P930" t="str">
        <f t="shared" si="58"/>
        <v>music</v>
      </c>
      <c r="Q930" t="str">
        <f t="shared" si="59"/>
        <v>jazz</v>
      </c>
      <c r="R930">
        <f t="shared" si="60"/>
        <v>2012</v>
      </c>
    </row>
    <row r="931" spans="1:18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7"/>
        <v>40978.238067129627</v>
      </c>
      <c r="P931" t="str">
        <f t="shared" si="58"/>
        <v>music</v>
      </c>
      <c r="Q931" t="str">
        <f t="shared" si="59"/>
        <v>jazz</v>
      </c>
      <c r="R931">
        <f t="shared" si="60"/>
        <v>2012</v>
      </c>
    </row>
    <row r="932" spans="1:18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7"/>
        <v>40312.915578703702</v>
      </c>
      <c r="P932" t="str">
        <f t="shared" si="58"/>
        <v>music</v>
      </c>
      <c r="Q932" t="str">
        <f t="shared" si="59"/>
        <v>jazz</v>
      </c>
      <c r="R932">
        <f t="shared" si="60"/>
        <v>2010</v>
      </c>
    </row>
    <row r="933" spans="1:18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7"/>
        <v>41680.359976851854</v>
      </c>
      <c r="P933" t="str">
        <f t="shared" si="58"/>
        <v>music</v>
      </c>
      <c r="Q933" t="str">
        <f t="shared" si="59"/>
        <v>jazz</v>
      </c>
      <c r="R933">
        <f t="shared" si="60"/>
        <v>2014</v>
      </c>
    </row>
    <row r="934" spans="1:18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7"/>
        <v>41310.969270833331</v>
      </c>
      <c r="P934" t="str">
        <f t="shared" si="58"/>
        <v>music</v>
      </c>
      <c r="Q934" t="str">
        <f t="shared" si="59"/>
        <v>jazz</v>
      </c>
      <c r="R934">
        <f t="shared" si="60"/>
        <v>2013</v>
      </c>
    </row>
    <row r="935" spans="1:18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7"/>
        <v>41711.169085648151</v>
      </c>
      <c r="P935" t="str">
        <f t="shared" si="58"/>
        <v>music</v>
      </c>
      <c r="Q935" t="str">
        <f t="shared" si="59"/>
        <v>jazz</v>
      </c>
      <c r="R935">
        <f t="shared" si="60"/>
        <v>2014</v>
      </c>
    </row>
    <row r="936" spans="1:18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7"/>
        <v>41733.737083333333</v>
      </c>
      <c r="P936" t="str">
        <f t="shared" si="58"/>
        <v>music</v>
      </c>
      <c r="Q936" t="str">
        <f t="shared" si="59"/>
        <v>jazz</v>
      </c>
      <c r="R936">
        <f t="shared" si="60"/>
        <v>2014</v>
      </c>
    </row>
    <row r="937" spans="1:18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7"/>
        <v>42368.333668981482</v>
      </c>
      <c r="P937" t="str">
        <f t="shared" si="58"/>
        <v>music</v>
      </c>
      <c r="Q937" t="str">
        <f t="shared" si="59"/>
        <v>jazz</v>
      </c>
      <c r="R937">
        <f t="shared" si="60"/>
        <v>2015</v>
      </c>
    </row>
    <row r="938" spans="1:18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7"/>
        <v>40883.024178240739</v>
      </c>
      <c r="P938" t="str">
        <f t="shared" si="58"/>
        <v>music</v>
      </c>
      <c r="Q938" t="str">
        <f t="shared" si="59"/>
        <v>jazz</v>
      </c>
      <c r="R938">
        <f t="shared" si="60"/>
        <v>2011</v>
      </c>
    </row>
    <row r="939" spans="1:18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7"/>
        <v>41551.798113425924</v>
      </c>
      <c r="P939" t="str">
        <f t="shared" si="58"/>
        <v>music</v>
      </c>
      <c r="Q939" t="str">
        <f t="shared" si="59"/>
        <v>jazz</v>
      </c>
      <c r="R939">
        <f t="shared" si="60"/>
        <v>2013</v>
      </c>
    </row>
    <row r="940" spans="1:18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7"/>
        <v>41124.479722222226</v>
      </c>
      <c r="P940" t="str">
        <f t="shared" si="58"/>
        <v>music</v>
      </c>
      <c r="Q940" t="str">
        <f t="shared" si="59"/>
        <v>jazz</v>
      </c>
      <c r="R940">
        <f t="shared" si="60"/>
        <v>2012</v>
      </c>
    </row>
    <row r="941" spans="1:18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7"/>
        <v>41416.763171296298</v>
      </c>
      <c r="P941" t="str">
        <f t="shared" si="58"/>
        <v>music</v>
      </c>
      <c r="Q941" t="str">
        <f t="shared" si="59"/>
        <v>jazz</v>
      </c>
      <c r="R941">
        <f t="shared" si="60"/>
        <v>2013</v>
      </c>
    </row>
    <row r="942" spans="1:18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7"/>
        <v>42182.008402777778</v>
      </c>
      <c r="P942" t="str">
        <f t="shared" si="58"/>
        <v>technology</v>
      </c>
      <c r="Q942" t="str">
        <f t="shared" si="59"/>
        <v>wearables</v>
      </c>
      <c r="R942">
        <f t="shared" si="60"/>
        <v>2015</v>
      </c>
    </row>
    <row r="943" spans="1:18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7"/>
        <v>42746.096585648149</v>
      </c>
      <c r="P943" t="str">
        <f t="shared" si="58"/>
        <v>technology</v>
      </c>
      <c r="Q943" t="str">
        <f t="shared" si="59"/>
        <v>wearables</v>
      </c>
      <c r="R943">
        <f t="shared" si="60"/>
        <v>2017</v>
      </c>
    </row>
    <row r="944" spans="1:18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7"/>
        <v>42382.843287037031</v>
      </c>
      <c r="P944" t="str">
        <f t="shared" si="58"/>
        <v>technology</v>
      </c>
      <c r="Q944" t="str">
        <f t="shared" si="59"/>
        <v>wearables</v>
      </c>
      <c r="R944">
        <f t="shared" si="60"/>
        <v>2016</v>
      </c>
    </row>
    <row r="945" spans="1:18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7"/>
        <v>42673.66788194445</v>
      </c>
      <c r="P945" t="str">
        <f t="shared" si="58"/>
        <v>technology</v>
      </c>
      <c r="Q945" t="str">
        <f t="shared" si="59"/>
        <v>wearables</v>
      </c>
      <c r="R945">
        <f t="shared" si="60"/>
        <v>2016</v>
      </c>
    </row>
    <row r="946" spans="1:18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7"/>
        <v>42444.583912037036</v>
      </c>
      <c r="P946" t="str">
        <f t="shared" si="58"/>
        <v>technology</v>
      </c>
      <c r="Q946" t="str">
        <f t="shared" si="59"/>
        <v>wearables</v>
      </c>
      <c r="R946">
        <f t="shared" si="60"/>
        <v>2016</v>
      </c>
    </row>
    <row r="947" spans="1:18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7"/>
        <v>42732.872986111113</v>
      </c>
      <c r="P947" t="str">
        <f t="shared" si="58"/>
        <v>technology</v>
      </c>
      <c r="Q947" t="str">
        <f t="shared" si="59"/>
        <v>wearables</v>
      </c>
      <c r="R947">
        <f t="shared" si="60"/>
        <v>2016</v>
      </c>
    </row>
    <row r="948" spans="1:18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7"/>
        <v>42592.750555555554</v>
      </c>
      <c r="P948" t="str">
        <f t="shared" si="58"/>
        <v>technology</v>
      </c>
      <c r="Q948" t="str">
        <f t="shared" si="59"/>
        <v>wearables</v>
      </c>
      <c r="R948">
        <f t="shared" si="60"/>
        <v>2016</v>
      </c>
    </row>
    <row r="949" spans="1:18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7"/>
        <v>42491.781319444446</v>
      </c>
      <c r="P949" t="str">
        <f t="shared" si="58"/>
        <v>technology</v>
      </c>
      <c r="Q949" t="str">
        <f t="shared" si="59"/>
        <v>wearables</v>
      </c>
      <c r="R949">
        <f t="shared" si="60"/>
        <v>2016</v>
      </c>
    </row>
    <row r="950" spans="1:18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7"/>
        <v>42411.828287037039</v>
      </c>
      <c r="P950" t="str">
        <f t="shared" si="58"/>
        <v>technology</v>
      </c>
      <c r="Q950" t="str">
        <f t="shared" si="59"/>
        <v>wearables</v>
      </c>
      <c r="R950">
        <f t="shared" si="60"/>
        <v>2016</v>
      </c>
    </row>
    <row r="951" spans="1:18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7"/>
        <v>42361.043703703705</v>
      </c>
      <c r="P951" t="str">
        <f t="shared" si="58"/>
        <v>technology</v>
      </c>
      <c r="Q951" t="str">
        <f t="shared" si="59"/>
        <v>wearables</v>
      </c>
      <c r="R951">
        <f t="shared" si="60"/>
        <v>2015</v>
      </c>
    </row>
    <row r="952" spans="1:18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7"/>
        <v>42356.750706018516</v>
      </c>
      <c r="P952" t="str">
        <f t="shared" si="58"/>
        <v>technology</v>
      </c>
      <c r="Q952" t="str">
        <f t="shared" si="59"/>
        <v>wearables</v>
      </c>
      <c r="R952">
        <f t="shared" si="60"/>
        <v>2015</v>
      </c>
    </row>
    <row r="953" spans="1:18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7"/>
        <v>42480.653611111105</v>
      </c>
      <c r="P953" t="str">
        <f t="shared" si="58"/>
        <v>technology</v>
      </c>
      <c r="Q953" t="str">
        <f t="shared" si="59"/>
        <v>wearables</v>
      </c>
      <c r="R953">
        <f t="shared" si="60"/>
        <v>2016</v>
      </c>
    </row>
    <row r="954" spans="1:18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7"/>
        <v>42662.613564814819</v>
      </c>
      <c r="P954" t="str">
        <f t="shared" si="58"/>
        <v>technology</v>
      </c>
      <c r="Q954" t="str">
        <f t="shared" si="59"/>
        <v>wearables</v>
      </c>
      <c r="R954">
        <f t="shared" si="60"/>
        <v>2016</v>
      </c>
    </row>
    <row r="955" spans="1:18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7"/>
        <v>41999.164340277777</v>
      </c>
      <c r="P955" t="str">
        <f t="shared" si="58"/>
        <v>technology</v>
      </c>
      <c r="Q955" t="str">
        <f t="shared" si="59"/>
        <v>wearables</v>
      </c>
      <c r="R955">
        <f t="shared" si="60"/>
        <v>2014</v>
      </c>
    </row>
    <row r="956" spans="1:18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7"/>
        <v>42194.833784722221</v>
      </c>
      <c r="P956" t="str">
        <f t="shared" si="58"/>
        <v>technology</v>
      </c>
      <c r="Q956" t="str">
        <f t="shared" si="59"/>
        <v>wearables</v>
      </c>
      <c r="R956">
        <f t="shared" si="60"/>
        <v>2015</v>
      </c>
    </row>
    <row r="957" spans="1:18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7"/>
        <v>42586.295138888891</v>
      </c>
      <c r="P957" t="str">
        <f t="shared" si="58"/>
        <v>technology</v>
      </c>
      <c r="Q957" t="str">
        <f t="shared" si="59"/>
        <v>wearables</v>
      </c>
      <c r="R957">
        <f t="shared" si="60"/>
        <v>2016</v>
      </c>
    </row>
    <row r="958" spans="1:18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7"/>
        <v>42060.913877314815</v>
      </c>
      <c r="P958" t="str">
        <f t="shared" si="58"/>
        <v>technology</v>
      </c>
      <c r="Q958" t="str">
        <f t="shared" si="59"/>
        <v>wearables</v>
      </c>
      <c r="R958">
        <f t="shared" si="60"/>
        <v>2015</v>
      </c>
    </row>
    <row r="959" spans="1:18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7"/>
        <v>42660.552465277782</v>
      </c>
      <c r="P959" t="str">
        <f t="shared" si="58"/>
        <v>technology</v>
      </c>
      <c r="Q959" t="str">
        <f t="shared" si="59"/>
        <v>wearables</v>
      </c>
      <c r="R959">
        <f t="shared" si="60"/>
        <v>2016</v>
      </c>
    </row>
    <row r="960" spans="1:18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7"/>
        <v>42082.802812499998</v>
      </c>
      <c r="P960" t="str">
        <f t="shared" si="58"/>
        <v>technology</v>
      </c>
      <c r="Q960" t="str">
        <f t="shared" si="59"/>
        <v>wearables</v>
      </c>
      <c r="R960">
        <f t="shared" si="60"/>
        <v>2015</v>
      </c>
    </row>
    <row r="961" spans="1:18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7"/>
        <v>41993.174363425926</v>
      </c>
      <c r="P961" t="str">
        <f t="shared" si="58"/>
        <v>technology</v>
      </c>
      <c r="Q961" t="str">
        <f t="shared" si="59"/>
        <v>wearables</v>
      </c>
      <c r="R961">
        <f t="shared" si="60"/>
        <v>2014</v>
      </c>
    </row>
    <row r="962" spans="1:18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1">(((J962/60)/60)/24)+DATE(1970,1,1)</f>
        <v>42766.626793981486</v>
      </c>
      <c r="P962" t="str">
        <f t="shared" ref="P962:P1025" si="62">LEFT(N962,SEARCH("/",N962)-1)</f>
        <v>technology</v>
      </c>
      <c r="Q962" t="str">
        <f t="shared" ref="Q962:Q1025" si="63">RIGHT(N962,LEN(N962)-SEARCH("/",N962))</f>
        <v>wearables</v>
      </c>
      <c r="R962">
        <f t="shared" si="60"/>
        <v>2017</v>
      </c>
    </row>
    <row r="963" spans="1:18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1"/>
        <v>42740.693692129629</v>
      </c>
      <c r="P963" t="str">
        <f t="shared" si="62"/>
        <v>technology</v>
      </c>
      <c r="Q963" t="str">
        <f t="shared" si="63"/>
        <v>wearables</v>
      </c>
      <c r="R963">
        <f t="shared" ref="R963:R1026" si="64">YEAR(O963)</f>
        <v>2017</v>
      </c>
    </row>
    <row r="964" spans="1:18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1"/>
        <v>42373.712418981479</v>
      </c>
      <c r="P964" t="str">
        <f t="shared" si="62"/>
        <v>technology</v>
      </c>
      <c r="Q964" t="str">
        <f t="shared" si="63"/>
        <v>wearables</v>
      </c>
      <c r="R964">
        <f t="shared" si="64"/>
        <v>2016</v>
      </c>
    </row>
    <row r="965" spans="1:18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1"/>
        <v>42625.635636574079</v>
      </c>
      <c r="P965" t="str">
        <f t="shared" si="62"/>
        <v>technology</v>
      </c>
      <c r="Q965" t="str">
        <f t="shared" si="63"/>
        <v>wearables</v>
      </c>
      <c r="R965">
        <f t="shared" si="64"/>
        <v>2016</v>
      </c>
    </row>
    <row r="966" spans="1:18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1"/>
        <v>42208.628692129627</v>
      </c>
      <c r="P966" t="str">
        <f t="shared" si="62"/>
        <v>technology</v>
      </c>
      <c r="Q966" t="str">
        <f t="shared" si="63"/>
        <v>wearables</v>
      </c>
      <c r="R966">
        <f t="shared" si="64"/>
        <v>2015</v>
      </c>
    </row>
    <row r="967" spans="1:18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1"/>
        <v>42637.016736111109</v>
      </c>
      <c r="P967" t="str">
        <f t="shared" si="62"/>
        <v>technology</v>
      </c>
      <c r="Q967" t="str">
        <f t="shared" si="63"/>
        <v>wearables</v>
      </c>
      <c r="R967">
        <f t="shared" si="64"/>
        <v>2016</v>
      </c>
    </row>
    <row r="968" spans="1:18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1"/>
        <v>42619.635787037041</v>
      </c>
      <c r="P968" t="str">
        <f t="shared" si="62"/>
        <v>technology</v>
      </c>
      <c r="Q968" t="str">
        <f t="shared" si="63"/>
        <v>wearables</v>
      </c>
      <c r="R968">
        <f t="shared" si="64"/>
        <v>2016</v>
      </c>
    </row>
    <row r="969" spans="1:18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1"/>
        <v>42422.254328703704</v>
      </c>
      <c r="P969" t="str">
        <f t="shared" si="62"/>
        <v>technology</v>
      </c>
      <c r="Q969" t="str">
        <f t="shared" si="63"/>
        <v>wearables</v>
      </c>
      <c r="R969">
        <f t="shared" si="64"/>
        <v>2016</v>
      </c>
    </row>
    <row r="970" spans="1:18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1"/>
        <v>41836.847615740742</v>
      </c>
      <c r="P970" t="str">
        <f t="shared" si="62"/>
        <v>technology</v>
      </c>
      <c r="Q970" t="str">
        <f t="shared" si="63"/>
        <v>wearables</v>
      </c>
      <c r="R970">
        <f t="shared" si="64"/>
        <v>2014</v>
      </c>
    </row>
    <row r="971" spans="1:18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1"/>
        <v>42742.30332175926</v>
      </c>
      <c r="P971" t="str">
        <f t="shared" si="62"/>
        <v>technology</v>
      </c>
      <c r="Q971" t="str">
        <f t="shared" si="63"/>
        <v>wearables</v>
      </c>
      <c r="R971">
        <f t="shared" si="64"/>
        <v>2017</v>
      </c>
    </row>
    <row r="972" spans="1:18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1"/>
        <v>42721.220520833333</v>
      </c>
      <c r="P972" t="str">
        <f t="shared" si="62"/>
        <v>technology</v>
      </c>
      <c r="Q972" t="str">
        <f t="shared" si="63"/>
        <v>wearables</v>
      </c>
      <c r="R972">
        <f t="shared" si="64"/>
        <v>2016</v>
      </c>
    </row>
    <row r="973" spans="1:18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1"/>
        <v>42111.709027777775</v>
      </c>
      <c r="P973" t="str">
        <f t="shared" si="62"/>
        <v>technology</v>
      </c>
      <c r="Q973" t="str">
        <f t="shared" si="63"/>
        <v>wearables</v>
      </c>
      <c r="R973">
        <f t="shared" si="64"/>
        <v>2015</v>
      </c>
    </row>
    <row r="974" spans="1:18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1"/>
        <v>41856.865717592591</v>
      </c>
      <c r="P974" t="str">
        <f t="shared" si="62"/>
        <v>technology</v>
      </c>
      <c r="Q974" t="str">
        <f t="shared" si="63"/>
        <v>wearables</v>
      </c>
      <c r="R974">
        <f t="shared" si="64"/>
        <v>2014</v>
      </c>
    </row>
    <row r="975" spans="1:18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1"/>
        <v>42257.014965277776</v>
      </c>
      <c r="P975" t="str">
        <f t="shared" si="62"/>
        <v>technology</v>
      </c>
      <c r="Q975" t="str">
        <f t="shared" si="63"/>
        <v>wearables</v>
      </c>
      <c r="R975">
        <f t="shared" si="64"/>
        <v>2015</v>
      </c>
    </row>
    <row r="976" spans="1:18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1"/>
        <v>42424.749490740738</v>
      </c>
      <c r="P976" t="str">
        <f t="shared" si="62"/>
        <v>technology</v>
      </c>
      <c r="Q976" t="str">
        <f t="shared" si="63"/>
        <v>wearables</v>
      </c>
      <c r="R976">
        <f t="shared" si="64"/>
        <v>2016</v>
      </c>
    </row>
    <row r="977" spans="1:18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1"/>
        <v>42489.696585648147</v>
      </c>
      <c r="P977" t="str">
        <f t="shared" si="62"/>
        <v>technology</v>
      </c>
      <c r="Q977" t="str">
        <f t="shared" si="63"/>
        <v>wearables</v>
      </c>
      <c r="R977">
        <f t="shared" si="64"/>
        <v>2016</v>
      </c>
    </row>
    <row r="978" spans="1:18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1"/>
        <v>42185.058993055558</v>
      </c>
      <c r="P978" t="str">
        <f t="shared" si="62"/>
        <v>technology</v>
      </c>
      <c r="Q978" t="str">
        <f t="shared" si="63"/>
        <v>wearables</v>
      </c>
      <c r="R978">
        <f t="shared" si="64"/>
        <v>2015</v>
      </c>
    </row>
    <row r="979" spans="1:18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1"/>
        <v>42391.942094907412</v>
      </c>
      <c r="P979" t="str">
        <f t="shared" si="62"/>
        <v>technology</v>
      </c>
      <c r="Q979" t="str">
        <f t="shared" si="63"/>
        <v>wearables</v>
      </c>
      <c r="R979">
        <f t="shared" si="64"/>
        <v>2016</v>
      </c>
    </row>
    <row r="980" spans="1:18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1"/>
        <v>42395.309039351851</v>
      </c>
      <c r="P980" t="str">
        <f t="shared" si="62"/>
        <v>technology</v>
      </c>
      <c r="Q980" t="str">
        <f t="shared" si="63"/>
        <v>wearables</v>
      </c>
      <c r="R980">
        <f t="shared" si="64"/>
        <v>2016</v>
      </c>
    </row>
    <row r="981" spans="1:18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1"/>
        <v>42506.416990740734</v>
      </c>
      <c r="P981" t="str">
        <f t="shared" si="62"/>
        <v>technology</v>
      </c>
      <c r="Q981" t="str">
        <f t="shared" si="63"/>
        <v>wearables</v>
      </c>
      <c r="R981">
        <f t="shared" si="64"/>
        <v>2016</v>
      </c>
    </row>
    <row r="982" spans="1:18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1"/>
        <v>41928.904189814813</v>
      </c>
      <c r="P982" t="str">
        <f t="shared" si="62"/>
        <v>technology</v>
      </c>
      <c r="Q982" t="str">
        <f t="shared" si="63"/>
        <v>wearables</v>
      </c>
      <c r="R982">
        <f t="shared" si="64"/>
        <v>2014</v>
      </c>
    </row>
    <row r="983" spans="1:18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1"/>
        <v>41830.947013888886</v>
      </c>
      <c r="P983" t="str">
        <f t="shared" si="62"/>
        <v>technology</v>
      </c>
      <c r="Q983" t="str">
        <f t="shared" si="63"/>
        <v>wearables</v>
      </c>
      <c r="R983">
        <f t="shared" si="64"/>
        <v>2014</v>
      </c>
    </row>
    <row r="984" spans="1:18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1"/>
        <v>42615.753310185188</v>
      </c>
      <c r="P984" t="str">
        <f t="shared" si="62"/>
        <v>technology</v>
      </c>
      <c r="Q984" t="str">
        <f t="shared" si="63"/>
        <v>wearables</v>
      </c>
      <c r="R984">
        <f t="shared" si="64"/>
        <v>2016</v>
      </c>
    </row>
    <row r="985" spans="1:18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1"/>
        <v>42574.667650462965</v>
      </c>
      <c r="P985" t="str">
        <f t="shared" si="62"/>
        <v>technology</v>
      </c>
      <c r="Q985" t="str">
        <f t="shared" si="63"/>
        <v>wearables</v>
      </c>
      <c r="R985">
        <f t="shared" si="64"/>
        <v>2016</v>
      </c>
    </row>
    <row r="986" spans="1:18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1"/>
        <v>42061.11583333333</v>
      </c>
      <c r="P986" t="str">
        <f t="shared" si="62"/>
        <v>technology</v>
      </c>
      <c r="Q986" t="str">
        <f t="shared" si="63"/>
        <v>wearables</v>
      </c>
      <c r="R986">
        <f t="shared" si="64"/>
        <v>2015</v>
      </c>
    </row>
    <row r="987" spans="1:18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1"/>
        <v>42339.967708333337</v>
      </c>
      <c r="P987" t="str">
        <f t="shared" si="62"/>
        <v>technology</v>
      </c>
      <c r="Q987" t="str">
        <f t="shared" si="63"/>
        <v>wearables</v>
      </c>
      <c r="R987">
        <f t="shared" si="64"/>
        <v>2015</v>
      </c>
    </row>
    <row r="988" spans="1:18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1"/>
        <v>42324.767361111109</v>
      </c>
      <c r="P988" t="str">
        <f t="shared" si="62"/>
        <v>technology</v>
      </c>
      <c r="Q988" t="str">
        <f t="shared" si="63"/>
        <v>wearables</v>
      </c>
      <c r="R988">
        <f t="shared" si="64"/>
        <v>2015</v>
      </c>
    </row>
    <row r="989" spans="1:18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1"/>
        <v>41773.294560185182</v>
      </c>
      <c r="P989" t="str">
        <f t="shared" si="62"/>
        <v>technology</v>
      </c>
      <c r="Q989" t="str">
        <f t="shared" si="63"/>
        <v>wearables</v>
      </c>
      <c r="R989">
        <f t="shared" si="64"/>
        <v>2014</v>
      </c>
    </row>
    <row r="990" spans="1:18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1"/>
        <v>42614.356770833328</v>
      </c>
      <c r="P990" t="str">
        <f t="shared" si="62"/>
        <v>technology</v>
      </c>
      <c r="Q990" t="str">
        <f t="shared" si="63"/>
        <v>wearables</v>
      </c>
      <c r="R990">
        <f t="shared" si="64"/>
        <v>2016</v>
      </c>
    </row>
    <row r="991" spans="1:18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1"/>
        <v>42611.933969907404</v>
      </c>
      <c r="P991" t="str">
        <f t="shared" si="62"/>
        <v>technology</v>
      </c>
      <c r="Q991" t="str">
        <f t="shared" si="63"/>
        <v>wearables</v>
      </c>
      <c r="R991">
        <f t="shared" si="64"/>
        <v>2016</v>
      </c>
    </row>
    <row r="992" spans="1:18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1"/>
        <v>41855.784305555557</v>
      </c>
      <c r="P992" t="str">
        <f t="shared" si="62"/>
        <v>technology</v>
      </c>
      <c r="Q992" t="str">
        <f t="shared" si="63"/>
        <v>wearables</v>
      </c>
      <c r="R992">
        <f t="shared" si="64"/>
        <v>2014</v>
      </c>
    </row>
    <row r="993" spans="1:18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1"/>
        <v>42538.75680555556</v>
      </c>
      <c r="P993" t="str">
        <f t="shared" si="62"/>
        <v>technology</v>
      </c>
      <c r="Q993" t="str">
        <f t="shared" si="63"/>
        <v>wearables</v>
      </c>
      <c r="R993">
        <f t="shared" si="64"/>
        <v>2016</v>
      </c>
    </row>
    <row r="994" spans="1:18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1"/>
        <v>42437.924988425926</v>
      </c>
      <c r="P994" t="str">
        <f t="shared" si="62"/>
        <v>technology</v>
      </c>
      <c r="Q994" t="str">
        <f t="shared" si="63"/>
        <v>wearables</v>
      </c>
      <c r="R994">
        <f t="shared" si="64"/>
        <v>2016</v>
      </c>
    </row>
    <row r="995" spans="1:18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1"/>
        <v>42652.964907407411</v>
      </c>
      <c r="P995" t="str">
        <f t="shared" si="62"/>
        <v>technology</v>
      </c>
      <c r="Q995" t="str">
        <f t="shared" si="63"/>
        <v>wearables</v>
      </c>
      <c r="R995">
        <f t="shared" si="64"/>
        <v>2016</v>
      </c>
    </row>
    <row r="996" spans="1:18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1"/>
        <v>41921.263078703705</v>
      </c>
      <c r="P996" t="str">
        <f t="shared" si="62"/>
        <v>technology</v>
      </c>
      <c r="Q996" t="str">
        <f t="shared" si="63"/>
        <v>wearables</v>
      </c>
      <c r="R996">
        <f t="shared" si="64"/>
        <v>2014</v>
      </c>
    </row>
    <row r="997" spans="1:18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1"/>
        <v>41947.940740740742</v>
      </c>
      <c r="P997" t="str">
        <f t="shared" si="62"/>
        <v>technology</v>
      </c>
      <c r="Q997" t="str">
        <f t="shared" si="63"/>
        <v>wearables</v>
      </c>
      <c r="R997">
        <f t="shared" si="64"/>
        <v>2014</v>
      </c>
    </row>
    <row r="998" spans="1:18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1"/>
        <v>41817.866435185184</v>
      </c>
      <c r="P998" t="str">
        <f t="shared" si="62"/>
        <v>technology</v>
      </c>
      <c r="Q998" t="str">
        <f t="shared" si="63"/>
        <v>wearables</v>
      </c>
      <c r="R998">
        <f t="shared" si="64"/>
        <v>2014</v>
      </c>
    </row>
    <row r="999" spans="1:18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1"/>
        <v>41941.10297453704</v>
      </c>
      <c r="P999" t="str">
        <f t="shared" si="62"/>
        <v>technology</v>
      </c>
      <c r="Q999" t="str">
        <f t="shared" si="63"/>
        <v>wearables</v>
      </c>
      <c r="R999">
        <f t="shared" si="64"/>
        <v>2014</v>
      </c>
    </row>
    <row r="1000" spans="1:18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1"/>
        <v>42282.168993055559</v>
      </c>
      <c r="P1000" t="str">
        <f t="shared" si="62"/>
        <v>technology</v>
      </c>
      <c r="Q1000" t="str">
        <f t="shared" si="63"/>
        <v>wearables</v>
      </c>
      <c r="R1000">
        <f t="shared" si="64"/>
        <v>2015</v>
      </c>
    </row>
    <row r="1001" spans="1:18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1"/>
        <v>41926.29965277778</v>
      </c>
      <c r="P1001" t="str">
        <f t="shared" si="62"/>
        <v>technology</v>
      </c>
      <c r="Q1001" t="str">
        <f t="shared" si="63"/>
        <v>wearables</v>
      </c>
      <c r="R1001">
        <f t="shared" si="64"/>
        <v>2014</v>
      </c>
    </row>
    <row r="1002" spans="1:18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1"/>
        <v>42749.059722222228</v>
      </c>
      <c r="P1002" t="str">
        <f t="shared" si="62"/>
        <v>technology</v>
      </c>
      <c r="Q1002" t="str">
        <f t="shared" si="63"/>
        <v>wearables</v>
      </c>
      <c r="R1002">
        <f t="shared" si="64"/>
        <v>2017</v>
      </c>
    </row>
    <row r="1003" spans="1:18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1"/>
        <v>42720.720057870371</v>
      </c>
      <c r="P1003" t="str">
        <f t="shared" si="62"/>
        <v>technology</v>
      </c>
      <c r="Q1003" t="str">
        <f t="shared" si="63"/>
        <v>wearables</v>
      </c>
      <c r="R1003">
        <f t="shared" si="64"/>
        <v>2016</v>
      </c>
    </row>
    <row r="1004" spans="1:18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1"/>
        <v>42325.684189814812</v>
      </c>
      <c r="P1004" t="str">
        <f t="shared" si="62"/>
        <v>technology</v>
      </c>
      <c r="Q1004" t="str">
        <f t="shared" si="63"/>
        <v>wearables</v>
      </c>
      <c r="R1004">
        <f t="shared" si="64"/>
        <v>2015</v>
      </c>
    </row>
    <row r="1005" spans="1:18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1"/>
        <v>42780.709039351852</v>
      </c>
      <c r="P1005" t="str">
        <f t="shared" si="62"/>
        <v>technology</v>
      </c>
      <c r="Q1005" t="str">
        <f t="shared" si="63"/>
        <v>wearables</v>
      </c>
      <c r="R1005">
        <f t="shared" si="64"/>
        <v>2017</v>
      </c>
    </row>
    <row r="1006" spans="1:18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1"/>
        <v>42388.708645833336</v>
      </c>
      <c r="P1006" t="str">
        <f t="shared" si="62"/>
        <v>technology</v>
      </c>
      <c r="Q1006" t="str">
        <f t="shared" si="63"/>
        <v>wearables</v>
      </c>
      <c r="R1006">
        <f t="shared" si="64"/>
        <v>2016</v>
      </c>
    </row>
    <row r="1007" spans="1:18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1"/>
        <v>42276.624803240738</v>
      </c>
      <c r="P1007" t="str">
        <f t="shared" si="62"/>
        <v>technology</v>
      </c>
      <c r="Q1007" t="str">
        <f t="shared" si="63"/>
        <v>wearables</v>
      </c>
      <c r="R1007">
        <f t="shared" si="64"/>
        <v>2015</v>
      </c>
    </row>
    <row r="1008" spans="1:18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1"/>
        <v>41977.040185185186</v>
      </c>
      <c r="P1008" t="str">
        <f t="shared" si="62"/>
        <v>technology</v>
      </c>
      <c r="Q1008" t="str">
        <f t="shared" si="63"/>
        <v>wearables</v>
      </c>
      <c r="R1008">
        <f t="shared" si="64"/>
        <v>2014</v>
      </c>
    </row>
    <row r="1009" spans="1:18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1"/>
        <v>42676.583599537036</v>
      </c>
      <c r="P1009" t="str">
        <f t="shared" si="62"/>
        <v>technology</v>
      </c>
      <c r="Q1009" t="str">
        <f t="shared" si="63"/>
        <v>wearables</v>
      </c>
      <c r="R1009">
        <f t="shared" si="64"/>
        <v>2016</v>
      </c>
    </row>
    <row r="1010" spans="1:18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1"/>
        <v>42702.809201388889</v>
      </c>
      <c r="P1010" t="str">
        <f t="shared" si="62"/>
        <v>technology</v>
      </c>
      <c r="Q1010" t="str">
        <f t="shared" si="63"/>
        <v>wearables</v>
      </c>
      <c r="R1010">
        <f t="shared" si="64"/>
        <v>2016</v>
      </c>
    </row>
    <row r="1011" spans="1:18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1"/>
        <v>42510.604699074072</v>
      </c>
      <c r="P1011" t="str">
        <f t="shared" si="62"/>
        <v>technology</v>
      </c>
      <c r="Q1011" t="str">
        <f t="shared" si="63"/>
        <v>wearables</v>
      </c>
      <c r="R1011">
        <f t="shared" si="64"/>
        <v>2016</v>
      </c>
    </row>
    <row r="1012" spans="1:18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1"/>
        <v>42561.829421296294</v>
      </c>
      <c r="P1012" t="str">
        <f t="shared" si="62"/>
        <v>technology</v>
      </c>
      <c r="Q1012" t="str">
        <f t="shared" si="63"/>
        <v>wearables</v>
      </c>
      <c r="R1012">
        <f t="shared" si="64"/>
        <v>2016</v>
      </c>
    </row>
    <row r="1013" spans="1:18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1"/>
        <v>41946.898090277777</v>
      </c>
      <c r="P1013" t="str">
        <f t="shared" si="62"/>
        <v>technology</v>
      </c>
      <c r="Q1013" t="str">
        <f t="shared" si="63"/>
        <v>wearables</v>
      </c>
      <c r="R1013">
        <f t="shared" si="64"/>
        <v>2014</v>
      </c>
    </row>
    <row r="1014" spans="1:18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1"/>
        <v>42714.440416666665</v>
      </c>
      <c r="P1014" t="str">
        <f t="shared" si="62"/>
        <v>technology</v>
      </c>
      <c r="Q1014" t="str">
        <f t="shared" si="63"/>
        <v>wearables</v>
      </c>
      <c r="R1014">
        <f t="shared" si="64"/>
        <v>2016</v>
      </c>
    </row>
    <row r="1015" spans="1:18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1"/>
        <v>42339.833981481483</v>
      </c>
      <c r="P1015" t="str">
        <f t="shared" si="62"/>
        <v>technology</v>
      </c>
      <c r="Q1015" t="str">
        <f t="shared" si="63"/>
        <v>wearables</v>
      </c>
      <c r="R1015">
        <f t="shared" si="64"/>
        <v>2015</v>
      </c>
    </row>
    <row r="1016" spans="1:18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1"/>
        <v>41955.002488425926</v>
      </c>
      <c r="P1016" t="str">
        <f t="shared" si="62"/>
        <v>technology</v>
      </c>
      <c r="Q1016" t="str">
        <f t="shared" si="63"/>
        <v>wearables</v>
      </c>
      <c r="R1016">
        <f t="shared" si="64"/>
        <v>2014</v>
      </c>
    </row>
    <row r="1017" spans="1:18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1"/>
        <v>42303.878414351857</v>
      </c>
      <c r="P1017" t="str">
        <f t="shared" si="62"/>
        <v>technology</v>
      </c>
      <c r="Q1017" t="str">
        <f t="shared" si="63"/>
        <v>wearables</v>
      </c>
      <c r="R1017">
        <f t="shared" si="64"/>
        <v>2015</v>
      </c>
    </row>
    <row r="1018" spans="1:18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1"/>
        <v>42422.107129629629</v>
      </c>
      <c r="P1018" t="str">
        <f t="shared" si="62"/>
        <v>technology</v>
      </c>
      <c r="Q1018" t="str">
        <f t="shared" si="63"/>
        <v>wearables</v>
      </c>
      <c r="R1018">
        <f t="shared" si="64"/>
        <v>2016</v>
      </c>
    </row>
    <row r="1019" spans="1:18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1"/>
        <v>42289.675173611111</v>
      </c>
      <c r="P1019" t="str">
        <f t="shared" si="62"/>
        <v>technology</v>
      </c>
      <c r="Q1019" t="str">
        <f t="shared" si="63"/>
        <v>wearables</v>
      </c>
      <c r="R1019">
        <f t="shared" si="64"/>
        <v>2015</v>
      </c>
    </row>
    <row r="1020" spans="1:18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1"/>
        <v>42535.492280092592</v>
      </c>
      <c r="P1020" t="str">
        <f t="shared" si="62"/>
        <v>technology</v>
      </c>
      <c r="Q1020" t="str">
        <f t="shared" si="63"/>
        <v>wearables</v>
      </c>
      <c r="R1020">
        <f t="shared" si="64"/>
        <v>2016</v>
      </c>
    </row>
    <row r="1021" spans="1:18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1"/>
        <v>42009.973946759259</v>
      </c>
      <c r="P1021" t="str">
        <f t="shared" si="62"/>
        <v>technology</v>
      </c>
      <c r="Q1021" t="str">
        <f t="shared" si="63"/>
        <v>wearables</v>
      </c>
      <c r="R1021">
        <f t="shared" si="64"/>
        <v>2015</v>
      </c>
    </row>
    <row r="1022" spans="1:18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42127.069548611107</v>
      </c>
      <c r="P1022" t="str">
        <f t="shared" si="62"/>
        <v>music</v>
      </c>
      <c r="Q1022" t="str">
        <f t="shared" si="63"/>
        <v>electronic music</v>
      </c>
      <c r="R1022">
        <f t="shared" si="64"/>
        <v>2015</v>
      </c>
    </row>
    <row r="1023" spans="1:18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42271.251979166671</v>
      </c>
      <c r="P1023" t="str">
        <f t="shared" si="62"/>
        <v>music</v>
      </c>
      <c r="Q1023" t="str">
        <f t="shared" si="63"/>
        <v>electronic music</v>
      </c>
      <c r="R1023">
        <f t="shared" si="64"/>
        <v>2015</v>
      </c>
    </row>
    <row r="1024" spans="1:18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42111.646724537044</v>
      </c>
      <c r="P1024" t="str">
        <f t="shared" si="62"/>
        <v>music</v>
      </c>
      <c r="Q1024" t="str">
        <f t="shared" si="63"/>
        <v>electronic music</v>
      </c>
      <c r="R1024">
        <f t="shared" si="64"/>
        <v>2015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42145.919687500005</v>
      </c>
      <c r="P1025" t="str">
        <f t="shared" si="62"/>
        <v>music</v>
      </c>
      <c r="Q1025" t="str">
        <f t="shared" si="63"/>
        <v>electronic music</v>
      </c>
      <c r="R1025">
        <f t="shared" si="64"/>
        <v>2015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5">(((J1026/60)/60)/24)+DATE(1970,1,1)</f>
        <v>42370.580590277779</v>
      </c>
      <c r="P1026" t="str">
        <f t="shared" ref="P1026:P1089" si="66">LEFT(N1026,SEARCH("/",N1026)-1)</f>
        <v>music</v>
      </c>
      <c r="Q1026" t="str">
        <f t="shared" ref="Q1026:Q1089" si="67">RIGHT(N1026,LEN(N1026)-SEARCH("/",N1026))</f>
        <v>electronic music</v>
      </c>
      <c r="R1026">
        <f t="shared" si="64"/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5"/>
        <v>42049.833761574075</v>
      </c>
      <c r="P1027" t="str">
        <f t="shared" si="66"/>
        <v>music</v>
      </c>
      <c r="Q1027" t="str">
        <f t="shared" si="67"/>
        <v>electronic music</v>
      </c>
      <c r="R1027">
        <f t="shared" ref="R1027:R1090" si="68">YEAR(O1027)</f>
        <v>2015</v>
      </c>
      <c r="S1027">
        <f>YEAR(O1027)</f>
        <v>2015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42426.407592592594</v>
      </c>
      <c r="P1028" t="str">
        <f t="shared" si="66"/>
        <v>music</v>
      </c>
      <c r="Q1028" t="str">
        <f t="shared" si="67"/>
        <v>electronic music</v>
      </c>
      <c r="R1028">
        <f t="shared" si="68"/>
        <v>2016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41905.034108796295</v>
      </c>
      <c r="P1029" t="str">
        <f t="shared" si="66"/>
        <v>music</v>
      </c>
      <c r="Q1029" t="str">
        <f t="shared" si="67"/>
        <v>electronic music</v>
      </c>
      <c r="R1029">
        <f t="shared" si="68"/>
        <v>2014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42755.627372685187</v>
      </c>
      <c r="P1030" t="str">
        <f t="shared" si="66"/>
        <v>music</v>
      </c>
      <c r="Q1030" t="str">
        <f t="shared" si="67"/>
        <v>electronic music</v>
      </c>
      <c r="R1030">
        <f t="shared" si="68"/>
        <v>2017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42044.711886574078</v>
      </c>
      <c r="P1031" t="str">
        <f t="shared" si="66"/>
        <v>music</v>
      </c>
      <c r="Q1031" t="str">
        <f t="shared" si="67"/>
        <v>electronic music</v>
      </c>
      <c r="R1031">
        <f t="shared" si="68"/>
        <v>2015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42611.483206018514</v>
      </c>
      <c r="P1032" t="str">
        <f t="shared" si="66"/>
        <v>music</v>
      </c>
      <c r="Q1032" t="str">
        <f t="shared" si="67"/>
        <v>electronic music</v>
      </c>
      <c r="R1032">
        <f t="shared" si="68"/>
        <v>2016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42324.764004629629</v>
      </c>
      <c r="P1033" t="str">
        <f t="shared" si="66"/>
        <v>music</v>
      </c>
      <c r="Q1033" t="str">
        <f t="shared" si="67"/>
        <v>electronic music</v>
      </c>
      <c r="R1033">
        <f t="shared" si="68"/>
        <v>2015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42514.666956018518</v>
      </c>
      <c r="P1034" t="str">
        <f t="shared" si="66"/>
        <v>music</v>
      </c>
      <c r="Q1034" t="str">
        <f t="shared" si="67"/>
        <v>electronic music</v>
      </c>
      <c r="R1034">
        <f t="shared" si="68"/>
        <v>2016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42688.732407407413</v>
      </c>
      <c r="P1035" t="str">
        <f t="shared" si="66"/>
        <v>music</v>
      </c>
      <c r="Q1035" t="str">
        <f t="shared" si="67"/>
        <v>electronic music</v>
      </c>
      <c r="R1035">
        <f t="shared" si="68"/>
        <v>2016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42555.166712962964</v>
      </c>
      <c r="P1036" t="str">
        <f t="shared" si="66"/>
        <v>music</v>
      </c>
      <c r="Q1036" t="str">
        <f t="shared" si="67"/>
        <v>electronic music</v>
      </c>
      <c r="R1036">
        <f t="shared" si="68"/>
        <v>2016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42016.641435185185</v>
      </c>
      <c r="P1037" t="str">
        <f t="shared" si="66"/>
        <v>music</v>
      </c>
      <c r="Q1037" t="str">
        <f t="shared" si="67"/>
        <v>electronic music</v>
      </c>
      <c r="R1037">
        <f t="shared" si="68"/>
        <v>2015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41249.448958333334</v>
      </c>
      <c r="P1038" t="str">
        <f t="shared" si="66"/>
        <v>music</v>
      </c>
      <c r="Q1038" t="str">
        <f t="shared" si="67"/>
        <v>electronic music</v>
      </c>
      <c r="R1038">
        <f t="shared" si="68"/>
        <v>2012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42119.822476851856</v>
      </c>
      <c r="P1039" t="str">
        <f t="shared" si="66"/>
        <v>music</v>
      </c>
      <c r="Q1039" t="str">
        <f t="shared" si="67"/>
        <v>electronic music</v>
      </c>
      <c r="R1039">
        <f t="shared" si="68"/>
        <v>2015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42418.231747685189</v>
      </c>
      <c r="P1040" t="str">
        <f t="shared" si="66"/>
        <v>music</v>
      </c>
      <c r="Q1040" t="str">
        <f t="shared" si="67"/>
        <v>electronic music</v>
      </c>
      <c r="R1040">
        <f t="shared" si="68"/>
        <v>2016</v>
      </c>
    </row>
    <row r="1041" spans="1:18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42692.109328703707</v>
      </c>
      <c r="P1041" t="str">
        <f t="shared" si="66"/>
        <v>music</v>
      </c>
      <c r="Q1041" t="str">
        <f t="shared" si="67"/>
        <v>electronic music</v>
      </c>
      <c r="R1041">
        <f t="shared" si="68"/>
        <v>2016</v>
      </c>
    </row>
    <row r="1042" spans="1:18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5"/>
        <v>42579.708437499998</v>
      </c>
      <c r="P1042" t="str">
        <f t="shared" si="66"/>
        <v>journalism</v>
      </c>
      <c r="Q1042" t="str">
        <f t="shared" si="67"/>
        <v>audio</v>
      </c>
      <c r="R1042">
        <f t="shared" si="68"/>
        <v>2016</v>
      </c>
    </row>
    <row r="1043" spans="1:18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5"/>
        <v>41831.060092592597</v>
      </c>
      <c r="P1043" t="str">
        <f t="shared" si="66"/>
        <v>journalism</v>
      </c>
      <c r="Q1043" t="str">
        <f t="shared" si="67"/>
        <v>audio</v>
      </c>
      <c r="R1043">
        <f t="shared" si="68"/>
        <v>2014</v>
      </c>
    </row>
    <row r="1044" spans="1:18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5"/>
        <v>41851.696157407408</v>
      </c>
      <c r="P1044" t="str">
        <f t="shared" si="66"/>
        <v>journalism</v>
      </c>
      <c r="Q1044" t="str">
        <f t="shared" si="67"/>
        <v>audio</v>
      </c>
      <c r="R1044">
        <f t="shared" si="68"/>
        <v>2014</v>
      </c>
    </row>
    <row r="1045" spans="1:18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5"/>
        <v>42114.252951388888</v>
      </c>
      <c r="P1045" t="str">
        <f t="shared" si="66"/>
        <v>journalism</v>
      </c>
      <c r="Q1045" t="str">
        <f t="shared" si="67"/>
        <v>audio</v>
      </c>
      <c r="R1045">
        <f t="shared" si="68"/>
        <v>2015</v>
      </c>
    </row>
    <row r="1046" spans="1:18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5"/>
        <v>42011.925937499997</v>
      </c>
      <c r="P1046" t="str">
        <f t="shared" si="66"/>
        <v>journalism</v>
      </c>
      <c r="Q1046" t="str">
        <f t="shared" si="67"/>
        <v>audio</v>
      </c>
      <c r="R1046">
        <f t="shared" si="68"/>
        <v>2015</v>
      </c>
    </row>
    <row r="1047" spans="1:18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5"/>
        <v>41844.874421296299</v>
      </c>
      <c r="P1047" t="str">
        <f t="shared" si="66"/>
        <v>journalism</v>
      </c>
      <c r="Q1047" t="str">
        <f t="shared" si="67"/>
        <v>audio</v>
      </c>
      <c r="R1047">
        <f t="shared" si="68"/>
        <v>2014</v>
      </c>
    </row>
    <row r="1048" spans="1:18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5"/>
        <v>42319.851388888885</v>
      </c>
      <c r="P1048" t="str">
        <f t="shared" si="66"/>
        <v>journalism</v>
      </c>
      <c r="Q1048" t="str">
        <f t="shared" si="67"/>
        <v>audio</v>
      </c>
      <c r="R1048">
        <f t="shared" si="68"/>
        <v>2015</v>
      </c>
    </row>
    <row r="1049" spans="1:18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5"/>
        <v>41918.818460648145</v>
      </c>
      <c r="P1049" t="str">
        <f t="shared" si="66"/>
        <v>journalism</v>
      </c>
      <c r="Q1049" t="str">
        <f t="shared" si="67"/>
        <v>audio</v>
      </c>
      <c r="R1049">
        <f t="shared" si="68"/>
        <v>2014</v>
      </c>
    </row>
    <row r="1050" spans="1:18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5"/>
        <v>42598.053113425922</v>
      </c>
      <c r="P1050" t="str">
        <f t="shared" si="66"/>
        <v>journalism</v>
      </c>
      <c r="Q1050" t="str">
        <f t="shared" si="67"/>
        <v>audio</v>
      </c>
      <c r="R1050">
        <f t="shared" si="68"/>
        <v>2016</v>
      </c>
    </row>
    <row r="1051" spans="1:18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5"/>
        <v>42382.431076388893</v>
      </c>
      <c r="P1051" t="str">
        <f t="shared" si="66"/>
        <v>journalism</v>
      </c>
      <c r="Q1051" t="str">
        <f t="shared" si="67"/>
        <v>audio</v>
      </c>
      <c r="R1051">
        <f t="shared" si="68"/>
        <v>2016</v>
      </c>
    </row>
    <row r="1052" spans="1:18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5"/>
        <v>42231.7971875</v>
      </c>
      <c r="P1052" t="str">
        <f t="shared" si="66"/>
        <v>journalism</v>
      </c>
      <c r="Q1052" t="str">
        <f t="shared" si="67"/>
        <v>audio</v>
      </c>
      <c r="R1052">
        <f t="shared" si="68"/>
        <v>2015</v>
      </c>
    </row>
    <row r="1053" spans="1:18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5"/>
        <v>41850.014178240745</v>
      </c>
      <c r="P1053" t="str">
        <f t="shared" si="66"/>
        <v>journalism</v>
      </c>
      <c r="Q1053" t="str">
        <f t="shared" si="67"/>
        <v>audio</v>
      </c>
      <c r="R1053">
        <f t="shared" si="68"/>
        <v>2014</v>
      </c>
    </row>
    <row r="1054" spans="1:18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5"/>
        <v>42483.797395833331</v>
      </c>
      <c r="P1054" t="str">
        <f t="shared" si="66"/>
        <v>journalism</v>
      </c>
      <c r="Q1054" t="str">
        <f t="shared" si="67"/>
        <v>audio</v>
      </c>
      <c r="R1054">
        <f t="shared" si="68"/>
        <v>2016</v>
      </c>
    </row>
    <row r="1055" spans="1:18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5"/>
        <v>42775.172824074078</v>
      </c>
      <c r="P1055" t="str">
        <f t="shared" si="66"/>
        <v>journalism</v>
      </c>
      <c r="Q1055" t="str">
        <f t="shared" si="67"/>
        <v>audio</v>
      </c>
      <c r="R1055">
        <f t="shared" si="68"/>
        <v>2017</v>
      </c>
    </row>
    <row r="1056" spans="1:18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5"/>
        <v>41831.851840277777</v>
      </c>
      <c r="P1056" t="str">
        <f t="shared" si="66"/>
        <v>journalism</v>
      </c>
      <c r="Q1056" t="str">
        <f t="shared" si="67"/>
        <v>audio</v>
      </c>
      <c r="R1056">
        <f t="shared" si="68"/>
        <v>2014</v>
      </c>
    </row>
    <row r="1057" spans="1:18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5"/>
        <v>42406.992418981477</v>
      </c>
      <c r="P1057" t="str">
        <f t="shared" si="66"/>
        <v>journalism</v>
      </c>
      <c r="Q1057" t="str">
        <f t="shared" si="67"/>
        <v>audio</v>
      </c>
      <c r="R1057">
        <f t="shared" si="68"/>
        <v>2016</v>
      </c>
    </row>
    <row r="1058" spans="1:18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5"/>
        <v>42058.719641203701</v>
      </c>
      <c r="P1058" t="str">
        <f t="shared" si="66"/>
        <v>journalism</v>
      </c>
      <c r="Q1058" t="str">
        <f t="shared" si="67"/>
        <v>audio</v>
      </c>
      <c r="R1058">
        <f t="shared" si="68"/>
        <v>2015</v>
      </c>
    </row>
    <row r="1059" spans="1:18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5"/>
        <v>42678.871331018512</v>
      </c>
      <c r="P1059" t="str">
        <f t="shared" si="66"/>
        <v>journalism</v>
      </c>
      <c r="Q1059" t="str">
        <f t="shared" si="67"/>
        <v>audio</v>
      </c>
      <c r="R1059">
        <f t="shared" si="68"/>
        <v>2016</v>
      </c>
    </row>
    <row r="1060" spans="1:18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5"/>
        <v>42047.900960648149</v>
      </c>
      <c r="P1060" t="str">
        <f t="shared" si="66"/>
        <v>journalism</v>
      </c>
      <c r="Q1060" t="str">
        <f t="shared" si="67"/>
        <v>audio</v>
      </c>
      <c r="R1060">
        <f t="shared" si="68"/>
        <v>2015</v>
      </c>
    </row>
    <row r="1061" spans="1:18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5"/>
        <v>42046.79</v>
      </c>
      <c r="P1061" t="str">
        <f t="shared" si="66"/>
        <v>journalism</v>
      </c>
      <c r="Q1061" t="str">
        <f t="shared" si="67"/>
        <v>audio</v>
      </c>
      <c r="R1061">
        <f t="shared" si="68"/>
        <v>2015</v>
      </c>
    </row>
    <row r="1062" spans="1:18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5"/>
        <v>42079.913113425922</v>
      </c>
      <c r="P1062" t="str">
        <f t="shared" si="66"/>
        <v>journalism</v>
      </c>
      <c r="Q1062" t="str">
        <f t="shared" si="67"/>
        <v>audio</v>
      </c>
      <c r="R1062">
        <f t="shared" si="68"/>
        <v>2015</v>
      </c>
    </row>
    <row r="1063" spans="1:18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5"/>
        <v>42432.276712962965</v>
      </c>
      <c r="P1063" t="str">
        <f t="shared" si="66"/>
        <v>journalism</v>
      </c>
      <c r="Q1063" t="str">
        <f t="shared" si="67"/>
        <v>audio</v>
      </c>
      <c r="R1063">
        <f t="shared" si="68"/>
        <v>2016</v>
      </c>
    </row>
    <row r="1064" spans="1:18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5"/>
        <v>42556.807187500002</v>
      </c>
      <c r="P1064" t="str">
        <f t="shared" si="66"/>
        <v>journalism</v>
      </c>
      <c r="Q1064" t="str">
        <f t="shared" si="67"/>
        <v>audio</v>
      </c>
      <c r="R1064">
        <f t="shared" si="68"/>
        <v>2016</v>
      </c>
    </row>
    <row r="1065" spans="1:18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5"/>
        <v>42583.030810185184</v>
      </c>
      <c r="P1065" t="str">
        <f t="shared" si="66"/>
        <v>journalism</v>
      </c>
      <c r="Q1065" t="str">
        <f t="shared" si="67"/>
        <v>audio</v>
      </c>
      <c r="R1065">
        <f t="shared" si="68"/>
        <v>2016</v>
      </c>
    </row>
    <row r="1066" spans="1:18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5"/>
        <v>41417.228043981479</v>
      </c>
      <c r="P1066" t="str">
        <f t="shared" si="66"/>
        <v>games</v>
      </c>
      <c r="Q1066" t="str">
        <f t="shared" si="67"/>
        <v>video games</v>
      </c>
      <c r="R1066">
        <f t="shared" si="68"/>
        <v>2013</v>
      </c>
    </row>
    <row r="1067" spans="1:18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5"/>
        <v>41661.381041666667</v>
      </c>
      <c r="P1067" t="str">
        <f t="shared" si="66"/>
        <v>games</v>
      </c>
      <c r="Q1067" t="str">
        <f t="shared" si="67"/>
        <v>video games</v>
      </c>
      <c r="R1067">
        <f t="shared" si="68"/>
        <v>2014</v>
      </c>
    </row>
    <row r="1068" spans="1:18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5"/>
        <v>41445.962754629632</v>
      </c>
      <c r="P1068" t="str">
        <f t="shared" si="66"/>
        <v>games</v>
      </c>
      <c r="Q1068" t="str">
        <f t="shared" si="67"/>
        <v>video games</v>
      </c>
      <c r="R1068">
        <f t="shared" si="68"/>
        <v>2013</v>
      </c>
    </row>
    <row r="1069" spans="1:18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5"/>
        <v>41599.855682870373</v>
      </c>
      <c r="P1069" t="str">
        <f t="shared" si="66"/>
        <v>games</v>
      </c>
      <c r="Q1069" t="str">
        <f t="shared" si="67"/>
        <v>video games</v>
      </c>
      <c r="R1069">
        <f t="shared" si="68"/>
        <v>2013</v>
      </c>
    </row>
    <row r="1070" spans="1:18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5"/>
        <v>42440.371111111104</v>
      </c>
      <c r="P1070" t="str">
        <f t="shared" si="66"/>
        <v>games</v>
      </c>
      <c r="Q1070" t="str">
        <f t="shared" si="67"/>
        <v>video games</v>
      </c>
      <c r="R1070">
        <f t="shared" si="68"/>
        <v>2016</v>
      </c>
    </row>
    <row r="1071" spans="1:18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5"/>
        <v>41572.229849537034</v>
      </c>
      <c r="P1071" t="str">
        <f t="shared" si="66"/>
        <v>games</v>
      </c>
      <c r="Q1071" t="str">
        <f t="shared" si="67"/>
        <v>video games</v>
      </c>
      <c r="R1071">
        <f t="shared" si="68"/>
        <v>2013</v>
      </c>
    </row>
    <row r="1072" spans="1:18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5"/>
        <v>41163.011828703704</v>
      </c>
      <c r="P1072" t="str">
        <f t="shared" si="66"/>
        <v>games</v>
      </c>
      <c r="Q1072" t="str">
        <f t="shared" si="67"/>
        <v>video games</v>
      </c>
      <c r="R1072">
        <f t="shared" si="68"/>
        <v>2012</v>
      </c>
    </row>
    <row r="1073" spans="1:18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5"/>
        <v>42295.753391203703</v>
      </c>
      <c r="P1073" t="str">
        <f t="shared" si="66"/>
        <v>games</v>
      </c>
      <c r="Q1073" t="str">
        <f t="shared" si="67"/>
        <v>video games</v>
      </c>
      <c r="R1073">
        <f t="shared" si="68"/>
        <v>2015</v>
      </c>
    </row>
    <row r="1074" spans="1:18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5"/>
        <v>41645.832141203704</v>
      </c>
      <c r="P1074" t="str">
        <f t="shared" si="66"/>
        <v>games</v>
      </c>
      <c r="Q1074" t="str">
        <f t="shared" si="67"/>
        <v>video games</v>
      </c>
      <c r="R1074">
        <f t="shared" si="68"/>
        <v>2014</v>
      </c>
    </row>
    <row r="1075" spans="1:18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5"/>
        <v>40802.964594907404</v>
      </c>
      <c r="P1075" t="str">
        <f t="shared" si="66"/>
        <v>games</v>
      </c>
      <c r="Q1075" t="str">
        <f t="shared" si="67"/>
        <v>video games</v>
      </c>
      <c r="R1075">
        <f t="shared" si="68"/>
        <v>2011</v>
      </c>
    </row>
    <row r="1076" spans="1:18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5"/>
        <v>41613.172974537039</v>
      </c>
      <c r="P1076" t="str">
        <f t="shared" si="66"/>
        <v>games</v>
      </c>
      <c r="Q1076" t="str">
        <f t="shared" si="67"/>
        <v>video games</v>
      </c>
      <c r="R1076">
        <f t="shared" si="68"/>
        <v>2013</v>
      </c>
    </row>
    <row r="1077" spans="1:18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5"/>
        <v>41005.904120370367</v>
      </c>
      <c r="P1077" t="str">
        <f t="shared" si="66"/>
        <v>games</v>
      </c>
      <c r="Q1077" t="str">
        <f t="shared" si="67"/>
        <v>video games</v>
      </c>
      <c r="R1077">
        <f t="shared" si="68"/>
        <v>2012</v>
      </c>
    </row>
    <row r="1078" spans="1:18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5"/>
        <v>41838.377893518518</v>
      </c>
      <c r="P1078" t="str">
        <f t="shared" si="66"/>
        <v>games</v>
      </c>
      <c r="Q1078" t="str">
        <f t="shared" si="67"/>
        <v>video games</v>
      </c>
      <c r="R1078">
        <f t="shared" si="68"/>
        <v>2014</v>
      </c>
    </row>
    <row r="1079" spans="1:18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5"/>
        <v>42353.16679398148</v>
      </c>
      <c r="P1079" t="str">
        <f t="shared" si="66"/>
        <v>games</v>
      </c>
      <c r="Q1079" t="str">
        <f t="shared" si="67"/>
        <v>video games</v>
      </c>
      <c r="R1079">
        <f t="shared" si="68"/>
        <v>2015</v>
      </c>
    </row>
    <row r="1080" spans="1:18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5"/>
        <v>40701.195844907408</v>
      </c>
      <c r="P1080" t="str">
        <f t="shared" si="66"/>
        <v>games</v>
      </c>
      <c r="Q1080" t="str">
        <f t="shared" si="67"/>
        <v>video games</v>
      </c>
      <c r="R1080">
        <f t="shared" si="68"/>
        <v>2011</v>
      </c>
    </row>
    <row r="1081" spans="1:18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5"/>
        <v>42479.566388888896</v>
      </c>
      <c r="P1081" t="str">
        <f t="shared" si="66"/>
        <v>games</v>
      </c>
      <c r="Q1081" t="str">
        <f t="shared" si="67"/>
        <v>video games</v>
      </c>
      <c r="R1081">
        <f t="shared" si="68"/>
        <v>2016</v>
      </c>
    </row>
    <row r="1082" spans="1:18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5"/>
        <v>41740.138113425928</v>
      </c>
      <c r="P1082" t="str">
        <f t="shared" si="66"/>
        <v>games</v>
      </c>
      <c r="Q1082" t="str">
        <f t="shared" si="67"/>
        <v>video games</v>
      </c>
      <c r="R1082">
        <f t="shared" si="68"/>
        <v>2014</v>
      </c>
    </row>
    <row r="1083" spans="1:18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5"/>
        <v>42002.926990740743</v>
      </c>
      <c r="P1083" t="str">
        <f t="shared" si="66"/>
        <v>games</v>
      </c>
      <c r="Q1083" t="str">
        <f t="shared" si="67"/>
        <v>video games</v>
      </c>
      <c r="R1083">
        <f t="shared" si="68"/>
        <v>2014</v>
      </c>
    </row>
    <row r="1084" spans="1:18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5"/>
        <v>41101.906111111115</v>
      </c>
      <c r="P1084" t="str">
        <f t="shared" si="66"/>
        <v>games</v>
      </c>
      <c r="Q1084" t="str">
        <f t="shared" si="67"/>
        <v>video games</v>
      </c>
      <c r="R1084">
        <f t="shared" si="68"/>
        <v>2012</v>
      </c>
    </row>
    <row r="1085" spans="1:18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5"/>
        <v>41793.659525462965</v>
      </c>
      <c r="P1085" t="str">
        <f t="shared" si="66"/>
        <v>games</v>
      </c>
      <c r="Q1085" t="str">
        <f t="shared" si="67"/>
        <v>video games</v>
      </c>
      <c r="R1085">
        <f t="shared" si="68"/>
        <v>2014</v>
      </c>
    </row>
    <row r="1086" spans="1:18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5"/>
        <v>41829.912083333329</v>
      </c>
      <c r="P1086" t="str">
        <f t="shared" si="66"/>
        <v>games</v>
      </c>
      <c r="Q1086" t="str">
        <f t="shared" si="67"/>
        <v>video games</v>
      </c>
      <c r="R1086">
        <f t="shared" si="68"/>
        <v>2014</v>
      </c>
    </row>
    <row r="1087" spans="1:18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5"/>
        <v>42413.671006944445</v>
      </c>
      <c r="P1087" t="str">
        <f t="shared" si="66"/>
        <v>games</v>
      </c>
      <c r="Q1087" t="str">
        <f t="shared" si="67"/>
        <v>video games</v>
      </c>
      <c r="R1087">
        <f t="shared" si="68"/>
        <v>2016</v>
      </c>
    </row>
    <row r="1088" spans="1:18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5"/>
        <v>41845.866793981484</v>
      </c>
      <c r="P1088" t="str">
        <f t="shared" si="66"/>
        <v>games</v>
      </c>
      <c r="Q1088" t="str">
        <f t="shared" si="67"/>
        <v>video games</v>
      </c>
      <c r="R1088">
        <f t="shared" si="68"/>
        <v>2014</v>
      </c>
    </row>
    <row r="1089" spans="1:18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5"/>
        <v>41775.713969907411</v>
      </c>
      <c r="P1089" t="str">
        <f t="shared" si="66"/>
        <v>games</v>
      </c>
      <c r="Q1089" t="str">
        <f t="shared" si="67"/>
        <v>video games</v>
      </c>
      <c r="R1089">
        <f t="shared" si="68"/>
        <v>2014</v>
      </c>
    </row>
    <row r="1090" spans="1:18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9">(((J1090/60)/60)/24)+DATE(1970,1,1)</f>
        <v>41723.799386574072</v>
      </c>
      <c r="P1090" t="str">
        <f t="shared" ref="P1090:P1153" si="70">LEFT(N1090,SEARCH("/",N1090)-1)</f>
        <v>games</v>
      </c>
      <c r="Q1090" t="str">
        <f t="shared" ref="Q1090:Q1153" si="71">RIGHT(N1090,LEN(N1090)-SEARCH("/",N1090))</f>
        <v>video games</v>
      </c>
      <c r="R1090">
        <f t="shared" si="68"/>
        <v>2014</v>
      </c>
    </row>
    <row r="1091" spans="1:18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9"/>
        <v>42151.189525462964</v>
      </c>
      <c r="P1091" t="str">
        <f t="shared" si="70"/>
        <v>games</v>
      </c>
      <c r="Q1091" t="str">
        <f t="shared" si="71"/>
        <v>video games</v>
      </c>
      <c r="R1091">
        <f t="shared" ref="R1091:R1154" si="72">YEAR(O1091)</f>
        <v>2015</v>
      </c>
    </row>
    <row r="1092" spans="1:18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9"/>
        <v>42123.185798611114</v>
      </c>
      <c r="P1092" t="str">
        <f t="shared" si="70"/>
        <v>games</v>
      </c>
      <c r="Q1092" t="str">
        <f t="shared" si="71"/>
        <v>video games</v>
      </c>
      <c r="R1092">
        <f t="shared" si="72"/>
        <v>2015</v>
      </c>
    </row>
    <row r="1093" spans="1:18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9"/>
        <v>42440.820277777777</v>
      </c>
      <c r="P1093" t="str">
        <f t="shared" si="70"/>
        <v>games</v>
      </c>
      <c r="Q1093" t="str">
        <f t="shared" si="71"/>
        <v>video games</v>
      </c>
      <c r="R1093">
        <f t="shared" si="72"/>
        <v>2016</v>
      </c>
    </row>
    <row r="1094" spans="1:18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9"/>
        <v>41250.025902777779</v>
      </c>
      <c r="P1094" t="str">
        <f t="shared" si="70"/>
        <v>games</v>
      </c>
      <c r="Q1094" t="str">
        <f t="shared" si="71"/>
        <v>video games</v>
      </c>
      <c r="R1094">
        <f t="shared" si="72"/>
        <v>2012</v>
      </c>
    </row>
    <row r="1095" spans="1:18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9"/>
        <v>42396.973807870367</v>
      </c>
      <c r="P1095" t="str">
        <f t="shared" si="70"/>
        <v>games</v>
      </c>
      <c r="Q1095" t="str">
        <f t="shared" si="71"/>
        <v>video games</v>
      </c>
      <c r="R1095">
        <f t="shared" si="72"/>
        <v>2016</v>
      </c>
    </row>
    <row r="1096" spans="1:18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9"/>
        <v>40795.713344907403</v>
      </c>
      <c r="P1096" t="str">
        <f t="shared" si="70"/>
        <v>games</v>
      </c>
      <c r="Q1096" t="str">
        <f t="shared" si="71"/>
        <v>video games</v>
      </c>
      <c r="R1096">
        <f t="shared" si="72"/>
        <v>2011</v>
      </c>
    </row>
    <row r="1097" spans="1:18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9"/>
        <v>41486.537268518521</v>
      </c>
      <c r="P1097" t="str">
        <f t="shared" si="70"/>
        <v>games</v>
      </c>
      <c r="Q1097" t="str">
        <f t="shared" si="71"/>
        <v>video games</v>
      </c>
      <c r="R1097">
        <f t="shared" si="72"/>
        <v>2013</v>
      </c>
    </row>
    <row r="1098" spans="1:18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9"/>
        <v>41885.51798611111</v>
      </c>
      <c r="P1098" t="str">
        <f t="shared" si="70"/>
        <v>games</v>
      </c>
      <c r="Q1098" t="str">
        <f t="shared" si="71"/>
        <v>video games</v>
      </c>
      <c r="R1098">
        <f t="shared" si="72"/>
        <v>2014</v>
      </c>
    </row>
    <row r="1099" spans="1:18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9"/>
        <v>41660.792557870373</v>
      </c>
      <c r="P1099" t="str">
        <f t="shared" si="70"/>
        <v>games</v>
      </c>
      <c r="Q1099" t="str">
        <f t="shared" si="71"/>
        <v>video games</v>
      </c>
      <c r="R1099">
        <f t="shared" si="72"/>
        <v>2014</v>
      </c>
    </row>
    <row r="1100" spans="1:18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9"/>
        <v>41712.762673611112</v>
      </c>
      <c r="P1100" t="str">
        <f t="shared" si="70"/>
        <v>games</v>
      </c>
      <c r="Q1100" t="str">
        <f t="shared" si="71"/>
        <v>video games</v>
      </c>
      <c r="R1100">
        <f t="shared" si="72"/>
        <v>2014</v>
      </c>
    </row>
    <row r="1101" spans="1:18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9"/>
        <v>42107.836435185185</v>
      </c>
      <c r="P1101" t="str">
        <f t="shared" si="70"/>
        <v>games</v>
      </c>
      <c r="Q1101" t="str">
        <f t="shared" si="71"/>
        <v>video games</v>
      </c>
      <c r="R1101">
        <f t="shared" si="72"/>
        <v>2015</v>
      </c>
    </row>
    <row r="1102" spans="1:18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9"/>
        <v>42384.110775462963</v>
      </c>
      <c r="P1102" t="str">
        <f t="shared" si="70"/>
        <v>games</v>
      </c>
      <c r="Q1102" t="str">
        <f t="shared" si="71"/>
        <v>video games</v>
      </c>
      <c r="R1102">
        <f t="shared" si="72"/>
        <v>2016</v>
      </c>
    </row>
    <row r="1103" spans="1:18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9"/>
        <v>42538.77243055556</v>
      </c>
      <c r="P1103" t="str">
        <f t="shared" si="70"/>
        <v>games</v>
      </c>
      <c r="Q1103" t="str">
        <f t="shared" si="71"/>
        <v>video games</v>
      </c>
      <c r="R1103">
        <f t="shared" si="72"/>
        <v>2016</v>
      </c>
    </row>
    <row r="1104" spans="1:18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9"/>
        <v>41577.045428240745</v>
      </c>
      <c r="P1104" t="str">
        <f t="shared" si="70"/>
        <v>games</v>
      </c>
      <c r="Q1104" t="str">
        <f t="shared" si="71"/>
        <v>video games</v>
      </c>
      <c r="R1104">
        <f t="shared" si="72"/>
        <v>2013</v>
      </c>
    </row>
    <row r="1105" spans="1:18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9"/>
        <v>42479.22210648148</v>
      </c>
      <c r="P1105" t="str">
        <f t="shared" si="70"/>
        <v>games</v>
      </c>
      <c r="Q1105" t="str">
        <f t="shared" si="71"/>
        <v>video games</v>
      </c>
      <c r="R1105">
        <f t="shared" si="72"/>
        <v>2016</v>
      </c>
    </row>
    <row r="1106" spans="1:18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9"/>
        <v>41771.40996527778</v>
      </c>
      <c r="P1106" t="str">
        <f t="shared" si="70"/>
        <v>games</v>
      </c>
      <c r="Q1106" t="str">
        <f t="shared" si="71"/>
        <v>video games</v>
      </c>
      <c r="R1106">
        <f t="shared" si="72"/>
        <v>2014</v>
      </c>
    </row>
    <row r="1107" spans="1:18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9"/>
        <v>41692.135729166665</v>
      </c>
      <c r="P1107" t="str">
        <f t="shared" si="70"/>
        <v>games</v>
      </c>
      <c r="Q1107" t="str">
        <f t="shared" si="71"/>
        <v>video games</v>
      </c>
      <c r="R1107">
        <f t="shared" si="72"/>
        <v>2014</v>
      </c>
    </row>
    <row r="1108" spans="1:18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9"/>
        <v>40973.740451388891</v>
      </c>
      <c r="P1108" t="str">
        <f t="shared" si="70"/>
        <v>games</v>
      </c>
      <c r="Q1108" t="str">
        <f t="shared" si="71"/>
        <v>video games</v>
      </c>
      <c r="R1108">
        <f t="shared" si="72"/>
        <v>2012</v>
      </c>
    </row>
    <row r="1109" spans="1:18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9"/>
        <v>41813.861388888887</v>
      </c>
      <c r="P1109" t="str">
        <f t="shared" si="70"/>
        <v>games</v>
      </c>
      <c r="Q1109" t="str">
        <f t="shared" si="71"/>
        <v>video games</v>
      </c>
      <c r="R1109">
        <f t="shared" si="72"/>
        <v>2014</v>
      </c>
    </row>
    <row r="1110" spans="1:18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9"/>
        <v>40952.636979166666</v>
      </c>
      <c r="P1110" t="str">
        <f t="shared" si="70"/>
        <v>games</v>
      </c>
      <c r="Q1110" t="str">
        <f t="shared" si="71"/>
        <v>video games</v>
      </c>
      <c r="R1110">
        <f t="shared" si="72"/>
        <v>2012</v>
      </c>
    </row>
    <row r="1111" spans="1:18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9"/>
        <v>42662.752199074079</v>
      </c>
      <c r="P1111" t="str">
        <f t="shared" si="70"/>
        <v>games</v>
      </c>
      <c r="Q1111" t="str">
        <f t="shared" si="71"/>
        <v>video games</v>
      </c>
      <c r="R1111">
        <f t="shared" si="72"/>
        <v>2016</v>
      </c>
    </row>
    <row r="1112" spans="1:18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9"/>
        <v>41220.933124999996</v>
      </c>
      <c r="P1112" t="str">
        <f t="shared" si="70"/>
        <v>games</v>
      </c>
      <c r="Q1112" t="str">
        <f t="shared" si="71"/>
        <v>video games</v>
      </c>
      <c r="R1112">
        <f t="shared" si="72"/>
        <v>2012</v>
      </c>
    </row>
    <row r="1113" spans="1:18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9"/>
        <v>42347.203587962969</v>
      </c>
      <c r="P1113" t="str">
        <f t="shared" si="70"/>
        <v>games</v>
      </c>
      <c r="Q1113" t="str">
        <f t="shared" si="71"/>
        <v>video games</v>
      </c>
      <c r="R1113">
        <f t="shared" si="72"/>
        <v>2015</v>
      </c>
    </row>
    <row r="1114" spans="1:18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9"/>
        <v>41963.759386574078</v>
      </c>
      <c r="P1114" t="str">
        <f t="shared" si="70"/>
        <v>games</v>
      </c>
      <c r="Q1114" t="str">
        <f t="shared" si="71"/>
        <v>video games</v>
      </c>
      <c r="R1114">
        <f t="shared" si="72"/>
        <v>2014</v>
      </c>
    </row>
    <row r="1115" spans="1:18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9"/>
        <v>41835.977083333331</v>
      </c>
      <c r="P1115" t="str">
        <f t="shared" si="70"/>
        <v>games</v>
      </c>
      <c r="Q1115" t="str">
        <f t="shared" si="71"/>
        <v>video games</v>
      </c>
      <c r="R1115">
        <f t="shared" si="72"/>
        <v>2014</v>
      </c>
    </row>
    <row r="1116" spans="1:18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9"/>
        <v>41526.345914351856</v>
      </c>
      <c r="P1116" t="str">
        <f t="shared" si="70"/>
        <v>games</v>
      </c>
      <c r="Q1116" t="str">
        <f t="shared" si="71"/>
        <v>video games</v>
      </c>
      <c r="R1116">
        <f t="shared" si="72"/>
        <v>2013</v>
      </c>
    </row>
    <row r="1117" spans="1:18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9"/>
        <v>42429.695543981477</v>
      </c>
      <c r="P1117" t="str">
        <f t="shared" si="70"/>
        <v>games</v>
      </c>
      <c r="Q1117" t="str">
        <f t="shared" si="71"/>
        <v>video games</v>
      </c>
      <c r="R1117">
        <f t="shared" si="72"/>
        <v>2016</v>
      </c>
    </row>
    <row r="1118" spans="1:18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9"/>
        <v>41009.847314814811</v>
      </c>
      <c r="P1118" t="str">
        <f t="shared" si="70"/>
        <v>games</v>
      </c>
      <c r="Q1118" t="str">
        <f t="shared" si="71"/>
        <v>video games</v>
      </c>
      <c r="R1118">
        <f t="shared" si="72"/>
        <v>2012</v>
      </c>
    </row>
    <row r="1119" spans="1:18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9"/>
        <v>42333.598530092597</v>
      </c>
      <c r="P1119" t="str">
        <f t="shared" si="70"/>
        <v>games</v>
      </c>
      <c r="Q1119" t="str">
        <f t="shared" si="71"/>
        <v>video games</v>
      </c>
      <c r="R1119">
        <f t="shared" si="72"/>
        <v>2015</v>
      </c>
    </row>
    <row r="1120" spans="1:18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9"/>
        <v>41704.16642361111</v>
      </c>
      <c r="P1120" t="str">
        <f t="shared" si="70"/>
        <v>games</v>
      </c>
      <c r="Q1120" t="str">
        <f t="shared" si="71"/>
        <v>video games</v>
      </c>
      <c r="R1120">
        <f t="shared" si="72"/>
        <v>2014</v>
      </c>
    </row>
    <row r="1121" spans="1:18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9"/>
        <v>41722.792407407411</v>
      </c>
      <c r="P1121" t="str">
        <f t="shared" si="70"/>
        <v>games</v>
      </c>
      <c r="Q1121" t="str">
        <f t="shared" si="71"/>
        <v>video games</v>
      </c>
      <c r="R1121">
        <f t="shared" si="72"/>
        <v>2014</v>
      </c>
    </row>
    <row r="1122" spans="1:18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9"/>
        <v>40799.872685185182</v>
      </c>
      <c r="P1122" t="str">
        <f t="shared" si="70"/>
        <v>games</v>
      </c>
      <c r="Q1122" t="str">
        <f t="shared" si="71"/>
        <v>video games</v>
      </c>
      <c r="R1122">
        <f t="shared" si="72"/>
        <v>2011</v>
      </c>
    </row>
    <row r="1123" spans="1:18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9"/>
        <v>42412.934212962966</v>
      </c>
      <c r="P1123" t="str">
        <f t="shared" si="70"/>
        <v>games</v>
      </c>
      <c r="Q1123" t="str">
        <f t="shared" si="71"/>
        <v>video games</v>
      </c>
      <c r="R1123">
        <f t="shared" si="72"/>
        <v>2016</v>
      </c>
    </row>
    <row r="1124" spans="1:18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9"/>
        <v>41410.703993055555</v>
      </c>
      <c r="P1124" t="str">
        <f t="shared" si="70"/>
        <v>games</v>
      </c>
      <c r="Q1124" t="str">
        <f t="shared" si="71"/>
        <v>video games</v>
      </c>
      <c r="R1124">
        <f t="shared" si="72"/>
        <v>2013</v>
      </c>
    </row>
    <row r="1125" spans="1:18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9"/>
        <v>41718.5237037037</v>
      </c>
      <c r="P1125" t="str">
        <f t="shared" si="70"/>
        <v>games</v>
      </c>
      <c r="Q1125" t="str">
        <f t="shared" si="71"/>
        <v>video games</v>
      </c>
      <c r="R1125">
        <f t="shared" si="72"/>
        <v>2014</v>
      </c>
    </row>
    <row r="1126" spans="1:18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9"/>
        <v>42094.667256944449</v>
      </c>
      <c r="P1126" t="str">
        <f t="shared" si="70"/>
        <v>games</v>
      </c>
      <c r="Q1126" t="str">
        <f t="shared" si="71"/>
        <v>mobile games</v>
      </c>
      <c r="R1126">
        <f t="shared" si="72"/>
        <v>2015</v>
      </c>
    </row>
    <row r="1127" spans="1:18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9"/>
        <v>42212.624189814815</v>
      </c>
      <c r="P1127" t="str">
        <f t="shared" si="70"/>
        <v>games</v>
      </c>
      <c r="Q1127" t="str">
        <f t="shared" si="71"/>
        <v>mobile games</v>
      </c>
      <c r="R1127">
        <f t="shared" si="72"/>
        <v>2015</v>
      </c>
    </row>
    <row r="1128" spans="1:18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9"/>
        <v>42535.327476851846</v>
      </c>
      <c r="P1128" t="str">
        <f t="shared" si="70"/>
        <v>games</v>
      </c>
      <c r="Q1128" t="str">
        <f t="shared" si="71"/>
        <v>mobile games</v>
      </c>
      <c r="R1128">
        <f t="shared" si="72"/>
        <v>2016</v>
      </c>
    </row>
    <row r="1129" spans="1:18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9"/>
        <v>41926.854166666664</v>
      </c>
      <c r="P1129" t="str">
        <f t="shared" si="70"/>
        <v>games</v>
      </c>
      <c r="Q1129" t="str">
        <f t="shared" si="71"/>
        <v>mobile games</v>
      </c>
      <c r="R1129">
        <f t="shared" si="72"/>
        <v>2014</v>
      </c>
    </row>
    <row r="1130" spans="1:18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9"/>
        <v>41828.649502314816</v>
      </c>
      <c r="P1130" t="str">
        <f t="shared" si="70"/>
        <v>games</v>
      </c>
      <c r="Q1130" t="str">
        <f t="shared" si="71"/>
        <v>mobile games</v>
      </c>
      <c r="R1130">
        <f t="shared" si="72"/>
        <v>2014</v>
      </c>
    </row>
    <row r="1131" spans="1:18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9"/>
        <v>42496.264965277776</v>
      </c>
      <c r="P1131" t="str">
        <f t="shared" si="70"/>
        <v>games</v>
      </c>
      <c r="Q1131" t="str">
        <f t="shared" si="71"/>
        <v>mobile games</v>
      </c>
      <c r="R1131">
        <f t="shared" si="72"/>
        <v>2016</v>
      </c>
    </row>
    <row r="1132" spans="1:18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9"/>
        <v>41908.996527777781</v>
      </c>
      <c r="P1132" t="str">
        <f t="shared" si="70"/>
        <v>games</v>
      </c>
      <c r="Q1132" t="str">
        <f t="shared" si="71"/>
        <v>mobile games</v>
      </c>
      <c r="R1132">
        <f t="shared" si="72"/>
        <v>2014</v>
      </c>
    </row>
    <row r="1133" spans="1:18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9"/>
        <v>42332.908194444448</v>
      </c>
      <c r="P1133" t="str">
        <f t="shared" si="70"/>
        <v>games</v>
      </c>
      <c r="Q1133" t="str">
        <f t="shared" si="71"/>
        <v>mobile games</v>
      </c>
      <c r="R1133">
        <f t="shared" si="72"/>
        <v>2015</v>
      </c>
    </row>
    <row r="1134" spans="1:18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9"/>
        <v>42706.115405092598</v>
      </c>
      <c r="P1134" t="str">
        <f t="shared" si="70"/>
        <v>games</v>
      </c>
      <c r="Q1134" t="str">
        <f t="shared" si="71"/>
        <v>mobile games</v>
      </c>
      <c r="R1134">
        <f t="shared" si="72"/>
        <v>2016</v>
      </c>
    </row>
    <row r="1135" spans="1:18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9"/>
        <v>41821.407187500001</v>
      </c>
      <c r="P1135" t="str">
        <f t="shared" si="70"/>
        <v>games</v>
      </c>
      <c r="Q1135" t="str">
        <f t="shared" si="71"/>
        <v>mobile games</v>
      </c>
      <c r="R1135">
        <f t="shared" si="72"/>
        <v>2014</v>
      </c>
    </row>
    <row r="1136" spans="1:18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9"/>
        <v>41958.285046296296</v>
      </c>
      <c r="P1136" t="str">
        <f t="shared" si="70"/>
        <v>games</v>
      </c>
      <c r="Q1136" t="str">
        <f t="shared" si="71"/>
        <v>mobile games</v>
      </c>
      <c r="R1136">
        <f t="shared" si="72"/>
        <v>2014</v>
      </c>
    </row>
    <row r="1137" spans="1:18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9"/>
        <v>42558.989513888882</v>
      </c>
      <c r="P1137" t="str">
        <f t="shared" si="70"/>
        <v>games</v>
      </c>
      <c r="Q1137" t="str">
        <f t="shared" si="71"/>
        <v>mobile games</v>
      </c>
      <c r="R1137">
        <f t="shared" si="72"/>
        <v>2016</v>
      </c>
    </row>
    <row r="1138" spans="1:18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9"/>
        <v>42327.671631944439</v>
      </c>
      <c r="P1138" t="str">
        <f t="shared" si="70"/>
        <v>games</v>
      </c>
      <c r="Q1138" t="str">
        <f t="shared" si="71"/>
        <v>mobile games</v>
      </c>
      <c r="R1138">
        <f t="shared" si="72"/>
        <v>2015</v>
      </c>
    </row>
    <row r="1139" spans="1:18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9"/>
        <v>42453.819687499999</v>
      </c>
      <c r="P1139" t="str">
        <f t="shared" si="70"/>
        <v>games</v>
      </c>
      <c r="Q1139" t="str">
        <f t="shared" si="71"/>
        <v>mobile games</v>
      </c>
      <c r="R1139">
        <f t="shared" si="72"/>
        <v>2016</v>
      </c>
    </row>
    <row r="1140" spans="1:18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9"/>
        <v>42736.9066087963</v>
      </c>
      <c r="P1140" t="str">
        <f t="shared" si="70"/>
        <v>games</v>
      </c>
      <c r="Q1140" t="str">
        <f t="shared" si="71"/>
        <v>mobile games</v>
      </c>
      <c r="R1140">
        <f t="shared" si="72"/>
        <v>2017</v>
      </c>
    </row>
    <row r="1141" spans="1:18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9"/>
        <v>41975.347523148142</v>
      </c>
      <c r="P1141" t="str">
        <f t="shared" si="70"/>
        <v>games</v>
      </c>
      <c r="Q1141" t="str">
        <f t="shared" si="71"/>
        <v>mobile games</v>
      </c>
      <c r="R1141">
        <f t="shared" si="72"/>
        <v>2014</v>
      </c>
    </row>
    <row r="1142" spans="1:18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9"/>
        <v>42192.462048611109</v>
      </c>
      <c r="P1142" t="str">
        <f t="shared" si="70"/>
        <v>games</v>
      </c>
      <c r="Q1142" t="str">
        <f t="shared" si="71"/>
        <v>mobile games</v>
      </c>
      <c r="R1142">
        <f t="shared" si="72"/>
        <v>2015</v>
      </c>
    </row>
    <row r="1143" spans="1:18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9"/>
        <v>42164.699652777781</v>
      </c>
      <c r="P1143" t="str">
        <f t="shared" si="70"/>
        <v>games</v>
      </c>
      <c r="Q1143" t="str">
        <f t="shared" si="71"/>
        <v>mobile games</v>
      </c>
      <c r="R1143">
        <f t="shared" si="72"/>
        <v>2015</v>
      </c>
    </row>
    <row r="1144" spans="1:18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9"/>
        <v>42022.006099537044</v>
      </c>
      <c r="P1144" t="str">
        <f t="shared" si="70"/>
        <v>games</v>
      </c>
      <c r="Q1144" t="str">
        <f t="shared" si="71"/>
        <v>mobile games</v>
      </c>
      <c r="R1144">
        <f t="shared" si="72"/>
        <v>2015</v>
      </c>
    </row>
    <row r="1145" spans="1:18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9"/>
        <v>42325.19358796296</v>
      </c>
      <c r="P1145" t="str">
        <f t="shared" si="70"/>
        <v>games</v>
      </c>
      <c r="Q1145" t="str">
        <f t="shared" si="71"/>
        <v>mobile games</v>
      </c>
      <c r="R1145">
        <f t="shared" si="72"/>
        <v>2015</v>
      </c>
    </row>
    <row r="1146" spans="1:18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9"/>
        <v>42093.181944444441</v>
      </c>
      <c r="P1146" t="str">
        <f t="shared" si="70"/>
        <v>food</v>
      </c>
      <c r="Q1146" t="str">
        <f t="shared" si="71"/>
        <v>food trucks</v>
      </c>
      <c r="R1146">
        <f t="shared" si="72"/>
        <v>2015</v>
      </c>
    </row>
    <row r="1147" spans="1:18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9"/>
        <v>41854.747592592597</v>
      </c>
      <c r="P1147" t="str">
        <f t="shared" si="70"/>
        <v>food</v>
      </c>
      <c r="Q1147" t="str">
        <f t="shared" si="71"/>
        <v>food trucks</v>
      </c>
      <c r="R1147">
        <f t="shared" si="72"/>
        <v>2014</v>
      </c>
    </row>
    <row r="1148" spans="1:18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9"/>
        <v>41723.9533912037</v>
      </c>
      <c r="P1148" t="str">
        <f t="shared" si="70"/>
        <v>food</v>
      </c>
      <c r="Q1148" t="str">
        <f t="shared" si="71"/>
        <v>food trucks</v>
      </c>
      <c r="R1148">
        <f t="shared" si="72"/>
        <v>2014</v>
      </c>
    </row>
    <row r="1149" spans="1:18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9"/>
        <v>41871.972025462965</v>
      </c>
      <c r="P1149" t="str">
        <f t="shared" si="70"/>
        <v>food</v>
      </c>
      <c r="Q1149" t="str">
        <f t="shared" si="71"/>
        <v>food trucks</v>
      </c>
      <c r="R1149">
        <f t="shared" si="72"/>
        <v>2014</v>
      </c>
    </row>
    <row r="1150" spans="1:18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9"/>
        <v>42675.171076388884</v>
      </c>
      <c r="P1150" t="str">
        <f t="shared" si="70"/>
        <v>food</v>
      </c>
      <c r="Q1150" t="str">
        <f t="shared" si="71"/>
        <v>food trucks</v>
      </c>
      <c r="R1150">
        <f t="shared" si="72"/>
        <v>2016</v>
      </c>
    </row>
    <row r="1151" spans="1:18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9"/>
        <v>42507.71025462963</v>
      </c>
      <c r="P1151" t="str">
        <f t="shared" si="70"/>
        <v>food</v>
      </c>
      <c r="Q1151" t="str">
        <f t="shared" si="71"/>
        <v>food trucks</v>
      </c>
      <c r="R1151">
        <f t="shared" si="72"/>
        <v>2016</v>
      </c>
    </row>
    <row r="1152" spans="1:18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9"/>
        <v>42317.954571759255</v>
      </c>
      <c r="P1152" t="str">
        <f t="shared" si="70"/>
        <v>food</v>
      </c>
      <c r="Q1152" t="str">
        <f t="shared" si="71"/>
        <v>food trucks</v>
      </c>
      <c r="R1152">
        <f t="shared" si="72"/>
        <v>2015</v>
      </c>
    </row>
    <row r="1153" spans="1:18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9"/>
        <v>42224.102581018517</v>
      </c>
      <c r="P1153" t="str">
        <f t="shared" si="70"/>
        <v>food</v>
      </c>
      <c r="Q1153" t="str">
        <f t="shared" si="71"/>
        <v>food trucks</v>
      </c>
      <c r="R1153">
        <f t="shared" si="72"/>
        <v>2015</v>
      </c>
    </row>
    <row r="1154" spans="1:18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3">(((J1154/60)/60)/24)+DATE(1970,1,1)</f>
        <v>42109.709629629629</v>
      </c>
      <c r="P1154" t="str">
        <f t="shared" ref="P1154:P1217" si="74">LEFT(N1154,SEARCH("/",N1154)-1)</f>
        <v>food</v>
      </c>
      <c r="Q1154" t="str">
        <f t="shared" ref="Q1154:Q1217" si="75">RIGHT(N1154,LEN(N1154)-SEARCH("/",N1154))</f>
        <v>food trucks</v>
      </c>
      <c r="R1154">
        <f t="shared" si="72"/>
        <v>2015</v>
      </c>
    </row>
    <row r="1155" spans="1:18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3"/>
        <v>42143.714178240742</v>
      </c>
      <c r="P1155" t="str">
        <f t="shared" si="74"/>
        <v>food</v>
      </c>
      <c r="Q1155" t="str">
        <f t="shared" si="75"/>
        <v>food trucks</v>
      </c>
      <c r="R1155">
        <f t="shared" ref="R1155:R1218" si="76">YEAR(O1155)</f>
        <v>2015</v>
      </c>
    </row>
    <row r="1156" spans="1:18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3"/>
        <v>42223.108865740738</v>
      </c>
      <c r="P1156" t="str">
        <f t="shared" si="74"/>
        <v>food</v>
      </c>
      <c r="Q1156" t="str">
        <f t="shared" si="75"/>
        <v>food trucks</v>
      </c>
      <c r="R1156">
        <f t="shared" si="76"/>
        <v>2015</v>
      </c>
    </row>
    <row r="1157" spans="1:18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3"/>
        <v>41835.763981481483</v>
      </c>
      <c r="P1157" t="str">
        <f t="shared" si="74"/>
        <v>food</v>
      </c>
      <c r="Q1157" t="str">
        <f t="shared" si="75"/>
        <v>food trucks</v>
      </c>
      <c r="R1157">
        <f t="shared" si="76"/>
        <v>2014</v>
      </c>
    </row>
    <row r="1158" spans="1:18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3"/>
        <v>42029.07131944444</v>
      </c>
      <c r="P1158" t="str">
        <f t="shared" si="74"/>
        <v>food</v>
      </c>
      <c r="Q1158" t="str">
        <f t="shared" si="75"/>
        <v>food trucks</v>
      </c>
      <c r="R1158">
        <f t="shared" si="76"/>
        <v>2015</v>
      </c>
    </row>
    <row r="1159" spans="1:18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3"/>
        <v>41918.628240740742</v>
      </c>
      <c r="P1159" t="str">
        <f t="shared" si="74"/>
        <v>food</v>
      </c>
      <c r="Q1159" t="str">
        <f t="shared" si="75"/>
        <v>food trucks</v>
      </c>
      <c r="R1159">
        <f t="shared" si="76"/>
        <v>2014</v>
      </c>
    </row>
    <row r="1160" spans="1:18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3"/>
        <v>41952.09175925926</v>
      </c>
      <c r="P1160" t="str">
        <f t="shared" si="74"/>
        <v>food</v>
      </c>
      <c r="Q1160" t="str">
        <f t="shared" si="75"/>
        <v>food trucks</v>
      </c>
      <c r="R1160">
        <f t="shared" si="76"/>
        <v>2014</v>
      </c>
    </row>
    <row r="1161" spans="1:18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3"/>
        <v>42154.726446759261</v>
      </c>
      <c r="P1161" t="str">
        <f t="shared" si="74"/>
        <v>food</v>
      </c>
      <c r="Q1161" t="str">
        <f t="shared" si="75"/>
        <v>food trucks</v>
      </c>
      <c r="R1161">
        <f t="shared" si="76"/>
        <v>2015</v>
      </c>
    </row>
    <row r="1162" spans="1:18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3"/>
        <v>42061.154930555553</v>
      </c>
      <c r="P1162" t="str">
        <f t="shared" si="74"/>
        <v>food</v>
      </c>
      <c r="Q1162" t="str">
        <f t="shared" si="75"/>
        <v>food trucks</v>
      </c>
      <c r="R1162">
        <f t="shared" si="76"/>
        <v>2015</v>
      </c>
    </row>
    <row r="1163" spans="1:18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3"/>
        <v>42122.629502314812</v>
      </c>
      <c r="P1163" t="str">
        <f t="shared" si="74"/>
        <v>food</v>
      </c>
      <c r="Q1163" t="str">
        <f t="shared" si="75"/>
        <v>food trucks</v>
      </c>
      <c r="R1163">
        <f t="shared" si="76"/>
        <v>2015</v>
      </c>
    </row>
    <row r="1164" spans="1:18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3"/>
        <v>41876.683611111112</v>
      </c>
      <c r="P1164" t="str">
        <f t="shared" si="74"/>
        <v>food</v>
      </c>
      <c r="Q1164" t="str">
        <f t="shared" si="75"/>
        <v>food trucks</v>
      </c>
      <c r="R1164">
        <f t="shared" si="76"/>
        <v>2014</v>
      </c>
    </row>
    <row r="1165" spans="1:18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3"/>
        <v>41830.723611111112</v>
      </c>
      <c r="P1165" t="str">
        <f t="shared" si="74"/>
        <v>food</v>
      </c>
      <c r="Q1165" t="str">
        <f t="shared" si="75"/>
        <v>food trucks</v>
      </c>
      <c r="R1165">
        <f t="shared" si="76"/>
        <v>2014</v>
      </c>
    </row>
    <row r="1166" spans="1:18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3"/>
        <v>42509.724328703705</v>
      </c>
      <c r="P1166" t="str">
        <f t="shared" si="74"/>
        <v>food</v>
      </c>
      <c r="Q1166" t="str">
        <f t="shared" si="75"/>
        <v>food trucks</v>
      </c>
      <c r="R1166">
        <f t="shared" si="76"/>
        <v>2016</v>
      </c>
    </row>
    <row r="1167" spans="1:18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3"/>
        <v>41792.214467592588</v>
      </c>
      <c r="P1167" t="str">
        <f t="shared" si="74"/>
        <v>food</v>
      </c>
      <c r="Q1167" t="str">
        <f t="shared" si="75"/>
        <v>food trucks</v>
      </c>
      <c r="R1167">
        <f t="shared" si="76"/>
        <v>2014</v>
      </c>
    </row>
    <row r="1168" spans="1:18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3"/>
        <v>42150.485439814816</v>
      </c>
      <c r="P1168" t="str">
        <f t="shared" si="74"/>
        <v>food</v>
      </c>
      <c r="Q1168" t="str">
        <f t="shared" si="75"/>
        <v>food trucks</v>
      </c>
      <c r="R1168">
        <f t="shared" si="76"/>
        <v>2015</v>
      </c>
    </row>
    <row r="1169" spans="1:18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3"/>
        <v>41863.734895833331</v>
      </c>
      <c r="P1169" t="str">
        <f t="shared" si="74"/>
        <v>food</v>
      </c>
      <c r="Q1169" t="str">
        <f t="shared" si="75"/>
        <v>food trucks</v>
      </c>
      <c r="R1169">
        <f t="shared" si="76"/>
        <v>2014</v>
      </c>
    </row>
    <row r="1170" spans="1:18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3"/>
        <v>42605.053993055553</v>
      </c>
      <c r="P1170" t="str">
        <f t="shared" si="74"/>
        <v>food</v>
      </c>
      <c r="Q1170" t="str">
        <f t="shared" si="75"/>
        <v>food trucks</v>
      </c>
      <c r="R1170">
        <f t="shared" si="76"/>
        <v>2016</v>
      </c>
    </row>
    <row r="1171" spans="1:18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3"/>
        <v>42027.353738425925</v>
      </c>
      <c r="P1171" t="str">
        <f t="shared" si="74"/>
        <v>food</v>
      </c>
      <c r="Q1171" t="str">
        <f t="shared" si="75"/>
        <v>food trucks</v>
      </c>
      <c r="R1171">
        <f t="shared" si="76"/>
        <v>2015</v>
      </c>
    </row>
    <row r="1172" spans="1:18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3"/>
        <v>42124.893182870372</v>
      </c>
      <c r="P1172" t="str">
        <f t="shared" si="74"/>
        <v>food</v>
      </c>
      <c r="Q1172" t="str">
        <f t="shared" si="75"/>
        <v>food trucks</v>
      </c>
      <c r="R1172">
        <f t="shared" si="76"/>
        <v>2015</v>
      </c>
    </row>
    <row r="1173" spans="1:18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3"/>
        <v>41938.804710648146</v>
      </c>
      <c r="P1173" t="str">
        <f t="shared" si="74"/>
        <v>food</v>
      </c>
      <c r="Q1173" t="str">
        <f t="shared" si="75"/>
        <v>food trucks</v>
      </c>
      <c r="R1173">
        <f t="shared" si="76"/>
        <v>2014</v>
      </c>
    </row>
    <row r="1174" spans="1:18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3"/>
        <v>41841.682314814818</v>
      </c>
      <c r="P1174" t="str">
        <f t="shared" si="74"/>
        <v>food</v>
      </c>
      <c r="Q1174" t="str">
        <f t="shared" si="75"/>
        <v>food trucks</v>
      </c>
      <c r="R1174">
        <f t="shared" si="76"/>
        <v>2014</v>
      </c>
    </row>
    <row r="1175" spans="1:18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3"/>
        <v>42184.185844907406</v>
      </c>
      <c r="P1175" t="str">
        <f t="shared" si="74"/>
        <v>food</v>
      </c>
      <c r="Q1175" t="str">
        <f t="shared" si="75"/>
        <v>food trucks</v>
      </c>
      <c r="R1175">
        <f t="shared" si="76"/>
        <v>2015</v>
      </c>
    </row>
    <row r="1176" spans="1:18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3"/>
        <v>42468.84174768519</v>
      </c>
      <c r="P1176" t="str">
        <f t="shared" si="74"/>
        <v>food</v>
      </c>
      <c r="Q1176" t="str">
        <f t="shared" si="75"/>
        <v>food trucks</v>
      </c>
      <c r="R1176">
        <f t="shared" si="76"/>
        <v>2016</v>
      </c>
    </row>
    <row r="1177" spans="1:18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3"/>
        <v>42170.728460648148</v>
      </c>
      <c r="P1177" t="str">
        <f t="shared" si="74"/>
        <v>food</v>
      </c>
      <c r="Q1177" t="str">
        <f t="shared" si="75"/>
        <v>food trucks</v>
      </c>
      <c r="R1177">
        <f t="shared" si="76"/>
        <v>2015</v>
      </c>
    </row>
    <row r="1178" spans="1:18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3"/>
        <v>42746.019652777773</v>
      </c>
      <c r="P1178" t="str">
        <f t="shared" si="74"/>
        <v>food</v>
      </c>
      <c r="Q1178" t="str">
        <f t="shared" si="75"/>
        <v>food trucks</v>
      </c>
      <c r="R1178">
        <f t="shared" si="76"/>
        <v>2017</v>
      </c>
    </row>
    <row r="1179" spans="1:18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3"/>
        <v>41897.660833333335</v>
      </c>
      <c r="P1179" t="str">
        <f t="shared" si="74"/>
        <v>food</v>
      </c>
      <c r="Q1179" t="str">
        <f t="shared" si="75"/>
        <v>food trucks</v>
      </c>
      <c r="R1179">
        <f t="shared" si="76"/>
        <v>2014</v>
      </c>
    </row>
    <row r="1180" spans="1:18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3"/>
        <v>41837.905694444446</v>
      </c>
      <c r="P1180" t="str">
        <f t="shared" si="74"/>
        <v>food</v>
      </c>
      <c r="Q1180" t="str">
        <f t="shared" si="75"/>
        <v>food trucks</v>
      </c>
      <c r="R1180">
        <f t="shared" si="76"/>
        <v>2014</v>
      </c>
    </row>
    <row r="1181" spans="1:18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3"/>
        <v>42275.720219907409</v>
      </c>
      <c r="P1181" t="str">
        <f t="shared" si="74"/>
        <v>food</v>
      </c>
      <c r="Q1181" t="str">
        <f t="shared" si="75"/>
        <v>food trucks</v>
      </c>
      <c r="R1181">
        <f t="shared" si="76"/>
        <v>2015</v>
      </c>
    </row>
    <row r="1182" spans="1:18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3"/>
        <v>41781.806875000002</v>
      </c>
      <c r="P1182" t="str">
        <f t="shared" si="74"/>
        <v>food</v>
      </c>
      <c r="Q1182" t="str">
        <f t="shared" si="75"/>
        <v>food trucks</v>
      </c>
      <c r="R1182">
        <f t="shared" si="76"/>
        <v>2014</v>
      </c>
    </row>
    <row r="1183" spans="1:18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3"/>
        <v>42034.339363425926</v>
      </c>
      <c r="P1183" t="str">
        <f t="shared" si="74"/>
        <v>food</v>
      </c>
      <c r="Q1183" t="str">
        <f t="shared" si="75"/>
        <v>food trucks</v>
      </c>
      <c r="R1183">
        <f t="shared" si="76"/>
        <v>2015</v>
      </c>
    </row>
    <row r="1184" spans="1:18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3"/>
        <v>42728.827407407407</v>
      </c>
      <c r="P1184" t="str">
        <f t="shared" si="74"/>
        <v>food</v>
      </c>
      <c r="Q1184" t="str">
        <f t="shared" si="75"/>
        <v>food trucks</v>
      </c>
      <c r="R1184">
        <f t="shared" si="76"/>
        <v>2016</v>
      </c>
    </row>
    <row r="1185" spans="1:18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3"/>
        <v>42656.86137731481</v>
      </c>
      <c r="P1185" t="str">
        <f t="shared" si="74"/>
        <v>food</v>
      </c>
      <c r="Q1185" t="str">
        <f t="shared" si="75"/>
        <v>food trucks</v>
      </c>
      <c r="R1185">
        <f t="shared" si="76"/>
        <v>2016</v>
      </c>
    </row>
    <row r="1186" spans="1:18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42741.599664351852</v>
      </c>
      <c r="P1186" t="str">
        <f t="shared" si="74"/>
        <v>photography</v>
      </c>
      <c r="Q1186" t="str">
        <f t="shared" si="75"/>
        <v>photobooks</v>
      </c>
      <c r="R1186">
        <f t="shared" si="76"/>
        <v>2017</v>
      </c>
    </row>
    <row r="1187" spans="1:18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42130.865150462967</v>
      </c>
      <c r="P1187" t="str">
        <f t="shared" si="74"/>
        <v>photography</v>
      </c>
      <c r="Q1187" t="str">
        <f t="shared" si="75"/>
        <v>photobooks</v>
      </c>
      <c r="R1187">
        <f t="shared" si="76"/>
        <v>2015</v>
      </c>
    </row>
    <row r="1188" spans="1:18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42123.86336805555</v>
      </c>
      <c r="P1188" t="str">
        <f t="shared" si="74"/>
        <v>photography</v>
      </c>
      <c r="Q1188" t="str">
        <f t="shared" si="75"/>
        <v>photobooks</v>
      </c>
      <c r="R1188">
        <f t="shared" si="76"/>
        <v>2015</v>
      </c>
    </row>
    <row r="1189" spans="1:18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42109.894942129627</v>
      </c>
      <c r="P1189" t="str">
        <f t="shared" si="74"/>
        <v>photography</v>
      </c>
      <c r="Q1189" t="str">
        <f t="shared" si="75"/>
        <v>photobooks</v>
      </c>
      <c r="R1189">
        <f t="shared" si="76"/>
        <v>2015</v>
      </c>
    </row>
    <row r="1190" spans="1:18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42711.700694444444</v>
      </c>
      <c r="P1190" t="str">
        <f t="shared" si="74"/>
        <v>photography</v>
      </c>
      <c r="Q1190" t="str">
        <f t="shared" si="75"/>
        <v>photobooks</v>
      </c>
      <c r="R1190">
        <f t="shared" si="76"/>
        <v>2016</v>
      </c>
    </row>
    <row r="1191" spans="1:18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42529.979108796295</v>
      </c>
      <c r="P1191" t="str">
        <f t="shared" si="74"/>
        <v>photography</v>
      </c>
      <c r="Q1191" t="str">
        <f t="shared" si="75"/>
        <v>photobooks</v>
      </c>
      <c r="R1191">
        <f t="shared" si="76"/>
        <v>2016</v>
      </c>
    </row>
    <row r="1192" spans="1:18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41852.665798611109</v>
      </c>
      <c r="P1192" t="str">
        <f t="shared" si="74"/>
        <v>photography</v>
      </c>
      <c r="Q1192" t="str">
        <f t="shared" si="75"/>
        <v>photobooks</v>
      </c>
      <c r="R1192">
        <f t="shared" si="76"/>
        <v>2014</v>
      </c>
    </row>
    <row r="1193" spans="1:18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42419.603703703702</v>
      </c>
      <c r="P1193" t="str">
        <f t="shared" si="74"/>
        <v>photography</v>
      </c>
      <c r="Q1193" t="str">
        <f t="shared" si="75"/>
        <v>photobooks</v>
      </c>
      <c r="R1193">
        <f t="shared" si="76"/>
        <v>2016</v>
      </c>
    </row>
    <row r="1194" spans="1:18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42747.506689814814</v>
      </c>
      <c r="P1194" t="str">
        <f t="shared" si="74"/>
        <v>photography</v>
      </c>
      <c r="Q1194" t="str">
        <f t="shared" si="75"/>
        <v>photobooks</v>
      </c>
      <c r="R1194">
        <f t="shared" si="76"/>
        <v>2017</v>
      </c>
    </row>
    <row r="1195" spans="1:18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42409.776076388895</v>
      </c>
      <c r="P1195" t="str">
        <f t="shared" si="74"/>
        <v>photography</v>
      </c>
      <c r="Q1195" t="str">
        <f t="shared" si="75"/>
        <v>photobooks</v>
      </c>
      <c r="R1195">
        <f t="shared" si="76"/>
        <v>2016</v>
      </c>
    </row>
    <row r="1196" spans="1:18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42072.488182870366</v>
      </c>
      <c r="P1196" t="str">
        <f t="shared" si="74"/>
        <v>photography</v>
      </c>
      <c r="Q1196" t="str">
        <f t="shared" si="75"/>
        <v>photobooks</v>
      </c>
      <c r="R1196">
        <f t="shared" si="76"/>
        <v>2015</v>
      </c>
    </row>
    <row r="1197" spans="1:18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42298.34783564815</v>
      </c>
      <c r="P1197" t="str">
        <f t="shared" si="74"/>
        <v>photography</v>
      </c>
      <c r="Q1197" t="str">
        <f t="shared" si="75"/>
        <v>photobooks</v>
      </c>
      <c r="R1197">
        <f t="shared" si="76"/>
        <v>2015</v>
      </c>
    </row>
    <row r="1198" spans="1:18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42326.818738425922</v>
      </c>
      <c r="P1198" t="str">
        <f t="shared" si="74"/>
        <v>photography</v>
      </c>
      <c r="Q1198" t="str">
        <f t="shared" si="75"/>
        <v>photobooks</v>
      </c>
      <c r="R1198">
        <f t="shared" si="76"/>
        <v>2015</v>
      </c>
    </row>
    <row r="1199" spans="1:18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42503.66474537037</v>
      </c>
      <c r="P1199" t="str">
        <f t="shared" si="74"/>
        <v>photography</v>
      </c>
      <c r="Q1199" t="str">
        <f t="shared" si="75"/>
        <v>photobooks</v>
      </c>
      <c r="R1199">
        <f t="shared" si="76"/>
        <v>2016</v>
      </c>
    </row>
    <row r="1200" spans="1:18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42333.619050925925</v>
      </c>
      <c r="P1200" t="str">
        <f t="shared" si="74"/>
        <v>photography</v>
      </c>
      <c r="Q1200" t="str">
        <f t="shared" si="75"/>
        <v>photobooks</v>
      </c>
      <c r="R1200">
        <f t="shared" si="76"/>
        <v>2015</v>
      </c>
    </row>
    <row r="1201" spans="1:18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42161.770833333328</v>
      </c>
      <c r="P1201" t="str">
        <f t="shared" si="74"/>
        <v>photography</v>
      </c>
      <c r="Q1201" t="str">
        <f t="shared" si="75"/>
        <v>photobooks</v>
      </c>
      <c r="R1201">
        <f t="shared" si="76"/>
        <v>2015</v>
      </c>
    </row>
    <row r="1202" spans="1:18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42089.477500000001</v>
      </c>
      <c r="P1202" t="str">
        <f t="shared" si="74"/>
        <v>photography</v>
      </c>
      <c r="Q1202" t="str">
        <f t="shared" si="75"/>
        <v>photobooks</v>
      </c>
      <c r="R1202">
        <f t="shared" si="76"/>
        <v>2015</v>
      </c>
    </row>
    <row r="1203" spans="1:18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42536.60701388889</v>
      </c>
      <c r="P1203" t="str">
        <f t="shared" si="74"/>
        <v>photography</v>
      </c>
      <c r="Q1203" t="str">
        <f t="shared" si="75"/>
        <v>photobooks</v>
      </c>
      <c r="R1203">
        <f t="shared" si="76"/>
        <v>2016</v>
      </c>
    </row>
    <row r="1204" spans="1:18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42152.288819444439</v>
      </c>
      <c r="P1204" t="str">
        <f t="shared" si="74"/>
        <v>photography</v>
      </c>
      <c r="Q1204" t="str">
        <f t="shared" si="75"/>
        <v>photobooks</v>
      </c>
      <c r="R1204">
        <f t="shared" si="76"/>
        <v>2015</v>
      </c>
    </row>
    <row r="1205" spans="1:18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42125.614895833336</v>
      </c>
      <c r="P1205" t="str">
        <f t="shared" si="74"/>
        <v>photography</v>
      </c>
      <c r="Q1205" t="str">
        <f t="shared" si="75"/>
        <v>photobooks</v>
      </c>
      <c r="R1205">
        <f t="shared" si="76"/>
        <v>2015</v>
      </c>
    </row>
    <row r="1206" spans="1:18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42297.748067129629</v>
      </c>
      <c r="P1206" t="str">
        <f t="shared" si="74"/>
        <v>photography</v>
      </c>
      <c r="Q1206" t="str">
        <f t="shared" si="75"/>
        <v>photobooks</v>
      </c>
      <c r="R1206">
        <f t="shared" si="76"/>
        <v>2015</v>
      </c>
    </row>
    <row r="1207" spans="1:18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42138.506377314814</v>
      </c>
      <c r="P1207" t="str">
        <f t="shared" si="74"/>
        <v>photography</v>
      </c>
      <c r="Q1207" t="str">
        <f t="shared" si="75"/>
        <v>photobooks</v>
      </c>
      <c r="R1207">
        <f t="shared" si="76"/>
        <v>2015</v>
      </c>
    </row>
    <row r="1208" spans="1:18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42772.776076388895</v>
      </c>
      <c r="P1208" t="str">
        <f t="shared" si="74"/>
        <v>photography</v>
      </c>
      <c r="Q1208" t="str">
        <f t="shared" si="75"/>
        <v>photobooks</v>
      </c>
      <c r="R1208">
        <f t="shared" si="76"/>
        <v>2017</v>
      </c>
    </row>
    <row r="1209" spans="1:18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42430.430243055554</v>
      </c>
      <c r="P1209" t="str">
        <f t="shared" si="74"/>
        <v>photography</v>
      </c>
      <c r="Q1209" t="str">
        <f t="shared" si="75"/>
        <v>photobooks</v>
      </c>
      <c r="R1209">
        <f t="shared" si="76"/>
        <v>2016</v>
      </c>
    </row>
    <row r="1210" spans="1:18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42423.709074074075</v>
      </c>
      <c r="P1210" t="str">
        <f t="shared" si="74"/>
        <v>photography</v>
      </c>
      <c r="Q1210" t="str">
        <f t="shared" si="75"/>
        <v>photobooks</v>
      </c>
      <c r="R1210">
        <f t="shared" si="76"/>
        <v>2016</v>
      </c>
    </row>
    <row r="1211" spans="1:18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42761.846122685187</v>
      </c>
      <c r="P1211" t="str">
        <f t="shared" si="74"/>
        <v>photography</v>
      </c>
      <c r="Q1211" t="str">
        <f t="shared" si="75"/>
        <v>photobooks</v>
      </c>
      <c r="R1211">
        <f t="shared" si="76"/>
        <v>2017</v>
      </c>
    </row>
    <row r="1212" spans="1:18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42132.941805555558</v>
      </c>
      <c r="P1212" t="str">
        <f t="shared" si="74"/>
        <v>photography</v>
      </c>
      <c r="Q1212" t="str">
        <f t="shared" si="75"/>
        <v>photobooks</v>
      </c>
      <c r="R1212">
        <f t="shared" si="76"/>
        <v>2015</v>
      </c>
    </row>
    <row r="1213" spans="1:18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42515.866446759261</v>
      </c>
      <c r="P1213" t="str">
        <f t="shared" si="74"/>
        <v>photography</v>
      </c>
      <c r="Q1213" t="str">
        <f t="shared" si="75"/>
        <v>photobooks</v>
      </c>
      <c r="R1213">
        <f t="shared" si="76"/>
        <v>2016</v>
      </c>
    </row>
    <row r="1214" spans="1:18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42318.950173611112</v>
      </c>
      <c r="P1214" t="str">
        <f t="shared" si="74"/>
        <v>photography</v>
      </c>
      <c r="Q1214" t="str">
        <f t="shared" si="75"/>
        <v>photobooks</v>
      </c>
      <c r="R1214">
        <f t="shared" si="76"/>
        <v>2015</v>
      </c>
    </row>
    <row r="1215" spans="1:18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42731.755787037036</v>
      </c>
      <c r="P1215" t="str">
        <f t="shared" si="74"/>
        <v>photography</v>
      </c>
      <c r="Q1215" t="str">
        <f t="shared" si="75"/>
        <v>photobooks</v>
      </c>
      <c r="R1215">
        <f t="shared" si="76"/>
        <v>2016</v>
      </c>
    </row>
    <row r="1216" spans="1:18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42104.840335648143</v>
      </c>
      <c r="P1216" t="str">
        <f t="shared" si="74"/>
        <v>photography</v>
      </c>
      <c r="Q1216" t="str">
        <f t="shared" si="75"/>
        <v>photobooks</v>
      </c>
      <c r="R1216">
        <f t="shared" si="76"/>
        <v>2015</v>
      </c>
    </row>
    <row r="1217" spans="1:18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41759.923101851848</v>
      </c>
      <c r="P1217" t="str">
        <f t="shared" si="74"/>
        <v>photography</v>
      </c>
      <c r="Q1217" t="str">
        <f t="shared" si="75"/>
        <v>photobooks</v>
      </c>
      <c r="R1217">
        <f t="shared" si="76"/>
        <v>2014</v>
      </c>
    </row>
    <row r="1218" spans="1:18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7">(((J1218/60)/60)/24)+DATE(1970,1,1)</f>
        <v>42247.616400462968</v>
      </c>
      <c r="P1218" t="str">
        <f t="shared" ref="P1218:P1281" si="78">LEFT(N1218,SEARCH("/",N1218)-1)</f>
        <v>photography</v>
      </c>
      <c r="Q1218" t="str">
        <f t="shared" ref="Q1218:Q1281" si="79">RIGHT(N1218,LEN(N1218)-SEARCH("/",N1218))</f>
        <v>photobooks</v>
      </c>
      <c r="R1218">
        <f t="shared" si="76"/>
        <v>2015</v>
      </c>
    </row>
    <row r="1219" spans="1:18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7"/>
        <v>42535.809490740736</v>
      </c>
      <c r="P1219" t="str">
        <f t="shared" si="78"/>
        <v>photography</v>
      </c>
      <c r="Q1219" t="str">
        <f t="shared" si="79"/>
        <v>photobooks</v>
      </c>
      <c r="R1219">
        <f t="shared" ref="R1219:R1282" si="80">YEAR(O1219)</f>
        <v>2016</v>
      </c>
    </row>
    <row r="1220" spans="1:18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42278.662037037036</v>
      </c>
      <c r="P1220" t="str">
        <f t="shared" si="78"/>
        <v>photography</v>
      </c>
      <c r="Q1220" t="str">
        <f t="shared" si="79"/>
        <v>photobooks</v>
      </c>
      <c r="R1220">
        <f t="shared" si="80"/>
        <v>2015</v>
      </c>
    </row>
    <row r="1221" spans="1:18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42633.461956018517</v>
      </c>
      <c r="P1221" t="str">
        <f t="shared" si="78"/>
        <v>photography</v>
      </c>
      <c r="Q1221" t="str">
        <f t="shared" si="79"/>
        <v>photobooks</v>
      </c>
      <c r="R1221">
        <f t="shared" si="80"/>
        <v>2016</v>
      </c>
    </row>
    <row r="1222" spans="1:18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42211.628611111111</v>
      </c>
      <c r="P1222" t="str">
        <f t="shared" si="78"/>
        <v>photography</v>
      </c>
      <c r="Q1222" t="str">
        <f t="shared" si="79"/>
        <v>photobooks</v>
      </c>
      <c r="R1222">
        <f t="shared" si="80"/>
        <v>2015</v>
      </c>
    </row>
    <row r="1223" spans="1:18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42680.47555555556</v>
      </c>
      <c r="P1223" t="str">
        <f t="shared" si="78"/>
        <v>photography</v>
      </c>
      <c r="Q1223" t="str">
        <f t="shared" si="79"/>
        <v>photobooks</v>
      </c>
      <c r="R1223">
        <f t="shared" si="80"/>
        <v>2016</v>
      </c>
    </row>
    <row r="1224" spans="1:18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42430.720451388886</v>
      </c>
      <c r="P1224" t="str">
        <f t="shared" si="78"/>
        <v>photography</v>
      </c>
      <c r="Q1224" t="str">
        <f t="shared" si="79"/>
        <v>photobooks</v>
      </c>
      <c r="R1224">
        <f t="shared" si="80"/>
        <v>2016</v>
      </c>
    </row>
    <row r="1225" spans="1:18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42654.177187499998</v>
      </c>
      <c r="P1225" t="str">
        <f t="shared" si="78"/>
        <v>photography</v>
      </c>
      <c r="Q1225" t="str">
        <f t="shared" si="79"/>
        <v>photobooks</v>
      </c>
      <c r="R1225">
        <f t="shared" si="80"/>
        <v>2016</v>
      </c>
    </row>
    <row r="1226" spans="1:18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7"/>
        <v>41736.549791666665</v>
      </c>
      <c r="P1226" t="str">
        <f t="shared" si="78"/>
        <v>music</v>
      </c>
      <c r="Q1226" t="str">
        <f t="shared" si="79"/>
        <v>world music</v>
      </c>
      <c r="R1226">
        <f t="shared" si="80"/>
        <v>2014</v>
      </c>
    </row>
    <row r="1227" spans="1:18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7"/>
        <v>41509.905995370369</v>
      </c>
      <c r="P1227" t="str">
        <f t="shared" si="78"/>
        <v>music</v>
      </c>
      <c r="Q1227" t="str">
        <f t="shared" si="79"/>
        <v>world music</v>
      </c>
      <c r="R1227">
        <f t="shared" si="80"/>
        <v>2013</v>
      </c>
    </row>
    <row r="1228" spans="1:18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7"/>
        <v>41715.874780092592</v>
      </c>
      <c r="P1228" t="str">
        <f t="shared" si="78"/>
        <v>music</v>
      </c>
      <c r="Q1228" t="str">
        <f t="shared" si="79"/>
        <v>world music</v>
      </c>
      <c r="R1228">
        <f t="shared" si="80"/>
        <v>2014</v>
      </c>
    </row>
    <row r="1229" spans="1:18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7"/>
        <v>41827.919166666667</v>
      </c>
      <c r="P1229" t="str">
        <f t="shared" si="78"/>
        <v>music</v>
      </c>
      <c r="Q1229" t="str">
        <f t="shared" si="79"/>
        <v>world music</v>
      </c>
      <c r="R1229">
        <f t="shared" si="80"/>
        <v>2014</v>
      </c>
    </row>
    <row r="1230" spans="1:18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7"/>
        <v>40754.729259259257</v>
      </c>
      <c r="P1230" t="str">
        <f t="shared" si="78"/>
        <v>music</v>
      </c>
      <c r="Q1230" t="str">
        <f t="shared" si="79"/>
        <v>world music</v>
      </c>
      <c r="R1230">
        <f t="shared" si="80"/>
        <v>2011</v>
      </c>
    </row>
    <row r="1231" spans="1:18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7"/>
        <v>40985.459803240738</v>
      </c>
      <c r="P1231" t="str">
        <f t="shared" si="78"/>
        <v>music</v>
      </c>
      <c r="Q1231" t="str">
        <f t="shared" si="79"/>
        <v>world music</v>
      </c>
      <c r="R1231">
        <f t="shared" si="80"/>
        <v>2012</v>
      </c>
    </row>
    <row r="1232" spans="1:18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7"/>
        <v>40568.972569444442</v>
      </c>
      <c r="P1232" t="str">
        <f t="shared" si="78"/>
        <v>music</v>
      </c>
      <c r="Q1232" t="str">
        <f t="shared" si="79"/>
        <v>world music</v>
      </c>
      <c r="R1232">
        <f t="shared" si="80"/>
        <v>2011</v>
      </c>
    </row>
    <row r="1233" spans="1:18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7"/>
        <v>42193.941759259258</v>
      </c>
      <c r="P1233" t="str">
        <f t="shared" si="78"/>
        <v>music</v>
      </c>
      <c r="Q1233" t="str">
        <f t="shared" si="79"/>
        <v>world music</v>
      </c>
      <c r="R1233">
        <f t="shared" si="80"/>
        <v>2015</v>
      </c>
    </row>
    <row r="1234" spans="1:18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7"/>
        <v>41506.848032407412</v>
      </c>
      <c r="P1234" t="str">
        <f t="shared" si="78"/>
        <v>music</v>
      </c>
      <c r="Q1234" t="str">
        <f t="shared" si="79"/>
        <v>world music</v>
      </c>
      <c r="R1234">
        <f t="shared" si="80"/>
        <v>2013</v>
      </c>
    </row>
    <row r="1235" spans="1:18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7"/>
        <v>40939.948773148149</v>
      </c>
      <c r="P1235" t="str">
        <f t="shared" si="78"/>
        <v>music</v>
      </c>
      <c r="Q1235" t="str">
        <f t="shared" si="79"/>
        <v>world music</v>
      </c>
      <c r="R1235">
        <f t="shared" si="80"/>
        <v>2012</v>
      </c>
    </row>
    <row r="1236" spans="1:18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7"/>
        <v>42007.788680555561</v>
      </c>
      <c r="P1236" t="str">
        <f t="shared" si="78"/>
        <v>music</v>
      </c>
      <c r="Q1236" t="str">
        <f t="shared" si="79"/>
        <v>world music</v>
      </c>
      <c r="R1236">
        <f t="shared" si="80"/>
        <v>2015</v>
      </c>
    </row>
    <row r="1237" spans="1:18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7"/>
        <v>41583.135405092595</v>
      </c>
      <c r="P1237" t="str">
        <f t="shared" si="78"/>
        <v>music</v>
      </c>
      <c r="Q1237" t="str">
        <f t="shared" si="79"/>
        <v>world music</v>
      </c>
      <c r="R1237">
        <f t="shared" si="80"/>
        <v>2013</v>
      </c>
    </row>
    <row r="1238" spans="1:18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7"/>
        <v>41110.680138888885</v>
      </c>
      <c r="P1238" t="str">
        <f t="shared" si="78"/>
        <v>music</v>
      </c>
      <c r="Q1238" t="str">
        <f t="shared" si="79"/>
        <v>world music</v>
      </c>
      <c r="R1238">
        <f t="shared" si="80"/>
        <v>2012</v>
      </c>
    </row>
    <row r="1239" spans="1:18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7"/>
        <v>41125.283159722225</v>
      </c>
      <c r="P1239" t="str">
        <f t="shared" si="78"/>
        <v>music</v>
      </c>
      <c r="Q1239" t="str">
        <f t="shared" si="79"/>
        <v>world music</v>
      </c>
      <c r="R1239">
        <f t="shared" si="80"/>
        <v>2012</v>
      </c>
    </row>
    <row r="1240" spans="1:18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7"/>
        <v>40731.61037037037</v>
      </c>
      <c r="P1240" t="str">
        <f t="shared" si="78"/>
        <v>music</v>
      </c>
      <c r="Q1240" t="str">
        <f t="shared" si="79"/>
        <v>world music</v>
      </c>
      <c r="R1240">
        <f t="shared" si="80"/>
        <v>2011</v>
      </c>
    </row>
    <row r="1241" spans="1:18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7"/>
        <v>40883.962581018517</v>
      </c>
      <c r="P1241" t="str">
        <f t="shared" si="78"/>
        <v>music</v>
      </c>
      <c r="Q1241" t="str">
        <f t="shared" si="79"/>
        <v>world music</v>
      </c>
      <c r="R1241">
        <f t="shared" si="80"/>
        <v>2011</v>
      </c>
    </row>
    <row r="1242" spans="1:18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7"/>
        <v>41409.040011574078</v>
      </c>
      <c r="P1242" t="str">
        <f t="shared" si="78"/>
        <v>music</v>
      </c>
      <c r="Q1242" t="str">
        <f t="shared" si="79"/>
        <v>world music</v>
      </c>
      <c r="R1242">
        <f t="shared" si="80"/>
        <v>2013</v>
      </c>
    </row>
    <row r="1243" spans="1:18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7"/>
        <v>41923.837731481479</v>
      </c>
      <c r="P1243" t="str">
        <f t="shared" si="78"/>
        <v>music</v>
      </c>
      <c r="Q1243" t="str">
        <f t="shared" si="79"/>
        <v>world music</v>
      </c>
      <c r="R1243">
        <f t="shared" si="80"/>
        <v>2014</v>
      </c>
    </row>
    <row r="1244" spans="1:18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7"/>
        <v>40782.165532407409</v>
      </c>
      <c r="P1244" t="str">
        <f t="shared" si="78"/>
        <v>music</v>
      </c>
      <c r="Q1244" t="str">
        <f t="shared" si="79"/>
        <v>world music</v>
      </c>
      <c r="R1244">
        <f t="shared" si="80"/>
        <v>2011</v>
      </c>
    </row>
    <row r="1245" spans="1:18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7"/>
        <v>40671.879293981481</v>
      </c>
      <c r="P1245" t="str">
        <f t="shared" si="78"/>
        <v>music</v>
      </c>
      <c r="Q1245" t="str">
        <f t="shared" si="79"/>
        <v>world music</v>
      </c>
      <c r="R1245">
        <f t="shared" si="80"/>
        <v>2011</v>
      </c>
    </row>
    <row r="1246" spans="1:18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41355.825497685182</v>
      </c>
      <c r="P1246" t="str">
        <f t="shared" si="78"/>
        <v>music</v>
      </c>
      <c r="Q1246" t="str">
        <f t="shared" si="79"/>
        <v>rock</v>
      </c>
      <c r="R1246">
        <f t="shared" si="80"/>
        <v>2013</v>
      </c>
    </row>
    <row r="1247" spans="1:18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41774.599930555552</v>
      </c>
      <c r="P1247" t="str">
        <f t="shared" si="78"/>
        <v>music</v>
      </c>
      <c r="Q1247" t="str">
        <f t="shared" si="79"/>
        <v>rock</v>
      </c>
      <c r="R1247">
        <f t="shared" si="80"/>
        <v>2014</v>
      </c>
    </row>
    <row r="1248" spans="1:18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40838.043391203704</v>
      </c>
      <c r="P1248" t="str">
        <f t="shared" si="78"/>
        <v>music</v>
      </c>
      <c r="Q1248" t="str">
        <f t="shared" si="79"/>
        <v>rock</v>
      </c>
      <c r="R1248">
        <f t="shared" si="80"/>
        <v>2011</v>
      </c>
    </row>
    <row r="1249" spans="1:18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41370.292303240742</v>
      </c>
      <c r="P1249" t="str">
        <f t="shared" si="78"/>
        <v>music</v>
      </c>
      <c r="Q1249" t="str">
        <f t="shared" si="79"/>
        <v>rock</v>
      </c>
      <c r="R1249">
        <f t="shared" si="80"/>
        <v>2013</v>
      </c>
    </row>
    <row r="1250" spans="1:18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41767.656863425924</v>
      </c>
      <c r="P1250" t="str">
        <f t="shared" si="78"/>
        <v>music</v>
      </c>
      <c r="Q1250" t="str">
        <f t="shared" si="79"/>
        <v>rock</v>
      </c>
      <c r="R1250">
        <f t="shared" si="80"/>
        <v>2014</v>
      </c>
    </row>
    <row r="1251" spans="1:18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41067.74086805556</v>
      </c>
      <c r="P1251" t="str">
        <f t="shared" si="78"/>
        <v>music</v>
      </c>
      <c r="Q1251" t="str">
        <f t="shared" si="79"/>
        <v>rock</v>
      </c>
      <c r="R1251">
        <f t="shared" si="80"/>
        <v>2012</v>
      </c>
    </row>
    <row r="1252" spans="1:18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41843.64271990741</v>
      </c>
      <c r="P1252" t="str">
        <f t="shared" si="78"/>
        <v>music</v>
      </c>
      <c r="Q1252" t="str">
        <f t="shared" si="79"/>
        <v>rock</v>
      </c>
      <c r="R1252">
        <f t="shared" si="80"/>
        <v>2014</v>
      </c>
    </row>
    <row r="1253" spans="1:18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40751.814432870371</v>
      </c>
      <c r="P1253" t="str">
        <f t="shared" si="78"/>
        <v>music</v>
      </c>
      <c r="Q1253" t="str">
        <f t="shared" si="79"/>
        <v>rock</v>
      </c>
      <c r="R1253">
        <f t="shared" si="80"/>
        <v>2011</v>
      </c>
    </row>
    <row r="1254" spans="1:18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41543.988067129627</v>
      </c>
      <c r="P1254" t="str">
        <f t="shared" si="78"/>
        <v>music</v>
      </c>
      <c r="Q1254" t="str">
        <f t="shared" si="79"/>
        <v>rock</v>
      </c>
      <c r="R1254">
        <f t="shared" si="80"/>
        <v>2013</v>
      </c>
    </row>
    <row r="1255" spans="1:18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41855.783645833333</v>
      </c>
      <c r="P1255" t="str">
        <f t="shared" si="78"/>
        <v>music</v>
      </c>
      <c r="Q1255" t="str">
        <f t="shared" si="79"/>
        <v>rock</v>
      </c>
      <c r="R1255">
        <f t="shared" si="80"/>
        <v>2014</v>
      </c>
    </row>
    <row r="1256" spans="1:18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40487.621365740742</v>
      </c>
      <c r="P1256" t="str">
        <f t="shared" si="78"/>
        <v>music</v>
      </c>
      <c r="Q1256" t="str">
        <f t="shared" si="79"/>
        <v>rock</v>
      </c>
      <c r="R1256">
        <f t="shared" si="80"/>
        <v>2010</v>
      </c>
    </row>
    <row r="1257" spans="1:18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41579.845509259263</v>
      </c>
      <c r="P1257" t="str">
        <f t="shared" si="78"/>
        <v>music</v>
      </c>
      <c r="Q1257" t="str">
        <f t="shared" si="79"/>
        <v>rock</v>
      </c>
      <c r="R1257">
        <f t="shared" si="80"/>
        <v>2013</v>
      </c>
    </row>
    <row r="1258" spans="1:18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40921.919340277782</v>
      </c>
      <c r="P1258" t="str">
        <f t="shared" si="78"/>
        <v>music</v>
      </c>
      <c r="Q1258" t="str">
        <f t="shared" si="79"/>
        <v>rock</v>
      </c>
      <c r="R1258">
        <f t="shared" si="80"/>
        <v>2012</v>
      </c>
    </row>
    <row r="1259" spans="1:18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40587.085532407407</v>
      </c>
      <c r="P1259" t="str">
        <f t="shared" si="78"/>
        <v>music</v>
      </c>
      <c r="Q1259" t="str">
        <f t="shared" si="79"/>
        <v>rock</v>
      </c>
      <c r="R1259">
        <f t="shared" si="80"/>
        <v>2011</v>
      </c>
    </row>
    <row r="1260" spans="1:18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41487.611250000002</v>
      </c>
      <c r="P1260" t="str">
        <f t="shared" si="78"/>
        <v>music</v>
      </c>
      <c r="Q1260" t="str">
        <f t="shared" si="79"/>
        <v>rock</v>
      </c>
      <c r="R1260">
        <f t="shared" si="80"/>
        <v>2013</v>
      </c>
    </row>
    <row r="1261" spans="1:18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41766.970648148148</v>
      </c>
      <c r="P1261" t="str">
        <f t="shared" si="78"/>
        <v>music</v>
      </c>
      <c r="Q1261" t="str">
        <f t="shared" si="79"/>
        <v>rock</v>
      </c>
      <c r="R1261">
        <f t="shared" si="80"/>
        <v>2014</v>
      </c>
    </row>
    <row r="1262" spans="1:18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41666.842824074076</v>
      </c>
      <c r="P1262" t="str">
        <f t="shared" si="78"/>
        <v>music</v>
      </c>
      <c r="Q1262" t="str">
        <f t="shared" si="79"/>
        <v>rock</v>
      </c>
      <c r="R1262">
        <f t="shared" si="80"/>
        <v>2014</v>
      </c>
    </row>
    <row r="1263" spans="1:18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41638.342905092592</v>
      </c>
      <c r="P1263" t="str">
        <f t="shared" si="78"/>
        <v>music</v>
      </c>
      <c r="Q1263" t="str">
        <f t="shared" si="79"/>
        <v>rock</v>
      </c>
      <c r="R1263">
        <f t="shared" si="80"/>
        <v>2013</v>
      </c>
    </row>
    <row r="1264" spans="1:18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41656.762638888889</v>
      </c>
      <c r="P1264" t="str">
        <f t="shared" si="78"/>
        <v>music</v>
      </c>
      <c r="Q1264" t="str">
        <f t="shared" si="79"/>
        <v>rock</v>
      </c>
      <c r="R1264">
        <f t="shared" si="80"/>
        <v>2014</v>
      </c>
    </row>
    <row r="1265" spans="1:18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41692.084143518521</v>
      </c>
      <c r="P1265" t="str">
        <f t="shared" si="78"/>
        <v>music</v>
      </c>
      <c r="Q1265" t="str">
        <f t="shared" si="79"/>
        <v>rock</v>
      </c>
      <c r="R1265">
        <f t="shared" si="80"/>
        <v>2014</v>
      </c>
    </row>
    <row r="1266" spans="1:18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41547.662997685184</v>
      </c>
      <c r="P1266" t="str">
        <f t="shared" si="78"/>
        <v>music</v>
      </c>
      <c r="Q1266" t="str">
        <f t="shared" si="79"/>
        <v>rock</v>
      </c>
      <c r="R1266">
        <f t="shared" si="80"/>
        <v>2013</v>
      </c>
    </row>
    <row r="1267" spans="1:18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40465.655266203699</v>
      </c>
      <c r="P1267" t="str">
        <f t="shared" si="78"/>
        <v>music</v>
      </c>
      <c r="Q1267" t="str">
        <f t="shared" si="79"/>
        <v>rock</v>
      </c>
      <c r="R1267">
        <f t="shared" si="80"/>
        <v>2010</v>
      </c>
    </row>
    <row r="1268" spans="1:18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41620.87667824074</v>
      </c>
      <c r="P1268" t="str">
        <f t="shared" si="78"/>
        <v>music</v>
      </c>
      <c r="Q1268" t="str">
        <f t="shared" si="79"/>
        <v>rock</v>
      </c>
      <c r="R1268">
        <f t="shared" si="80"/>
        <v>2013</v>
      </c>
    </row>
    <row r="1269" spans="1:18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41449.585162037038</v>
      </c>
      <c r="P1269" t="str">
        <f t="shared" si="78"/>
        <v>music</v>
      </c>
      <c r="Q1269" t="str">
        <f t="shared" si="79"/>
        <v>rock</v>
      </c>
      <c r="R1269">
        <f t="shared" si="80"/>
        <v>2013</v>
      </c>
    </row>
    <row r="1270" spans="1:18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41507.845451388886</v>
      </c>
      <c r="P1270" t="str">
        <f t="shared" si="78"/>
        <v>music</v>
      </c>
      <c r="Q1270" t="str">
        <f t="shared" si="79"/>
        <v>rock</v>
      </c>
      <c r="R1270">
        <f t="shared" si="80"/>
        <v>2013</v>
      </c>
    </row>
    <row r="1271" spans="1:18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42445.823055555549</v>
      </c>
      <c r="P1271" t="str">
        <f t="shared" si="78"/>
        <v>music</v>
      </c>
      <c r="Q1271" t="str">
        <f t="shared" si="79"/>
        <v>rock</v>
      </c>
      <c r="R1271">
        <f t="shared" si="80"/>
        <v>2016</v>
      </c>
    </row>
    <row r="1272" spans="1:18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40933.856967592597</v>
      </c>
      <c r="P1272" t="str">
        <f t="shared" si="78"/>
        <v>music</v>
      </c>
      <c r="Q1272" t="str">
        <f t="shared" si="79"/>
        <v>rock</v>
      </c>
      <c r="R1272">
        <f t="shared" si="80"/>
        <v>2012</v>
      </c>
    </row>
    <row r="1273" spans="1:18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41561.683553240742</v>
      </c>
      <c r="P1273" t="str">
        <f t="shared" si="78"/>
        <v>music</v>
      </c>
      <c r="Q1273" t="str">
        <f t="shared" si="79"/>
        <v>rock</v>
      </c>
      <c r="R1273">
        <f t="shared" si="80"/>
        <v>2013</v>
      </c>
    </row>
    <row r="1274" spans="1:18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40274.745127314818</v>
      </c>
      <c r="P1274" t="str">
        <f t="shared" si="78"/>
        <v>music</v>
      </c>
      <c r="Q1274" t="str">
        <f t="shared" si="79"/>
        <v>rock</v>
      </c>
      <c r="R1274">
        <f t="shared" si="80"/>
        <v>2010</v>
      </c>
    </row>
    <row r="1275" spans="1:18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41852.730219907404</v>
      </c>
      <c r="P1275" t="str">
        <f t="shared" si="78"/>
        <v>music</v>
      </c>
      <c r="Q1275" t="str">
        <f t="shared" si="79"/>
        <v>rock</v>
      </c>
      <c r="R1275">
        <f t="shared" si="80"/>
        <v>2014</v>
      </c>
    </row>
    <row r="1276" spans="1:18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41116.690104166664</v>
      </c>
      <c r="P1276" t="str">
        <f t="shared" si="78"/>
        <v>music</v>
      </c>
      <c r="Q1276" t="str">
        <f t="shared" si="79"/>
        <v>rock</v>
      </c>
      <c r="R1276">
        <f t="shared" si="80"/>
        <v>2012</v>
      </c>
    </row>
    <row r="1277" spans="1:18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41458.867905092593</v>
      </c>
      <c r="P1277" t="str">
        <f t="shared" si="78"/>
        <v>music</v>
      </c>
      <c r="Q1277" t="str">
        <f t="shared" si="79"/>
        <v>rock</v>
      </c>
      <c r="R1277">
        <f t="shared" si="80"/>
        <v>2013</v>
      </c>
    </row>
    <row r="1278" spans="1:18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40007.704247685186</v>
      </c>
      <c r="P1278" t="str">
        <f t="shared" si="78"/>
        <v>music</v>
      </c>
      <c r="Q1278" t="str">
        <f t="shared" si="79"/>
        <v>rock</v>
      </c>
      <c r="R1278">
        <f t="shared" si="80"/>
        <v>2009</v>
      </c>
    </row>
    <row r="1279" spans="1:18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41121.561886574076</v>
      </c>
      <c r="P1279" t="str">
        <f t="shared" si="78"/>
        <v>music</v>
      </c>
      <c r="Q1279" t="str">
        <f t="shared" si="79"/>
        <v>rock</v>
      </c>
      <c r="R1279">
        <f t="shared" si="80"/>
        <v>2012</v>
      </c>
    </row>
    <row r="1280" spans="1:18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41786.555162037039</v>
      </c>
      <c r="P1280" t="str">
        <f t="shared" si="78"/>
        <v>music</v>
      </c>
      <c r="Q1280" t="str">
        <f t="shared" si="79"/>
        <v>rock</v>
      </c>
      <c r="R1280">
        <f t="shared" si="80"/>
        <v>2014</v>
      </c>
    </row>
    <row r="1281" spans="1:18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41682.099189814813</v>
      </c>
      <c r="P1281" t="str">
        <f t="shared" si="78"/>
        <v>music</v>
      </c>
      <c r="Q1281" t="str">
        <f t="shared" si="79"/>
        <v>rock</v>
      </c>
      <c r="R1281">
        <f t="shared" si="80"/>
        <v>2014</v>
      </c>
    </row>
    <row r="1282" spans="1:18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1">(((J1282/60)/60)/24)+DATE(1970,1,1)</f>
        <v>40513.757569444446</v>
      </c>
      <c r="P1282" t="str">
        <f t="shared" ref="P1282:P1345" si="82">LEFT(N1282,SEARCH("/",N1282)-1)</f>
        <v>music</v>
      </c>
      <c r="Q1282" t="str">
        <f t="shared" ref="Q1282:Q1345" si="83">RIGHT(N1282,LEN(N1282)-SEARCH("/",N1282))</f>
        <v>rock</v>
      </c>
      <c r="R1282">
        <f t="shared" si="80"/>
        <v>2010</v>
      </c>
    </row>
    <row r="1283" spans="1:18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1"/>
        <v>41463.743472222224</v>
      </c>
      <c r="P1283" t="str">
        <f t="shared" si="82"/>
        <v>music</v>
      </c>
      <c r="Q1283" t="str">
        <f t="shared" si="83"/>
        <v>rock</v>
      </c>
      <c r="R1283">
        <f t="shared" ref="R1283:R1346" si="84">YEAR(O1283)</f>
        <v>2013</v>
      </c>
    </row>
    <row r="1284" spans="1:18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41586.475173611114</v>
      </c>
      <c r="P1284" t="str">
        <f t="shared" si="82"/>
        <v>music</v>
      </c>
      <c r="Q1284" t="str">
        <f t="shared" si="83"/>
        <v>rock</v>
      </c>
      <c r="R1284">
        <f t="shared" si="84"/>
        <v>2013</v>
      </c>
    </row>
    <row r="1285" spans="1:18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41320.717465277776</v>
      </c>
      <c r="P1285" t="str">
        <f t="shared" si="82"/>
        <v>music</v>
      </c>
      <c r="Q1285" t="str">
        <f t="shared" si="83"/>
        <v>rock</v>
      </c>
      <c r="R1285">
        <f t="shared" si="84"/>
        <v>2013</v>
      </c>
    </row>
    <row r="1286" spans="1:18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42712.23474537037</v>
      </c>
      <c r="P1286" t="str">
        <f t="shared" si="82"/>
        <v>theater</v>
      </c>
      <c r="Q1286" t="str">
        <f t="shared" si="83"/>
        <v>plays</v>
      </c>
      <c r="R1286">
        <f t="shared" si="84"/>
        <v>2016</v>
      </c>
    </row>
    <row r="1287" spans="1:18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42160.583043981482</v>
      </c>
      <c r="P1287" t="str">
        <f t="shared" si="82"/>
        <v>theater</v>
      </c>
      <c r="Q1287" t="str">
        <f t="shared" si="83"/>
        <v>plays</v>
      </c>
      <c r="R1287">
        <f t="shared" si="84"/>
        <v>2015</v>
      </c>
    </row>
    <row r="1288" spans="1:18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42039.384571759263</v>
      </c>
      <c r="P1288" t="str">
        <f t="shared" si="82"/>
        <v>theater</v>
      </c>
      <c r="Q1288" t="str">
        <f t="shared" si="83"/>
        <v>plays</v>
      </c>
      <c r="R1288">
        <f t="shared" si="84"/>
        <v>2015</v>
      </c>
    </row>
    <row r="1289" spans="1:18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42107.621018518519</v>
      </c>
      <c r="P1289" t="str">
        <f t="shared" si="82"/>
        <v>theater</v>
      </c>
      <c r="Q1289" t="str">
        <f t="shared" si="83"/>
        <v>plays</v>
      </c>
      <c r="R1289">
        <f t="shared" si="84"/>
        <v>2015</v>
      </c>
    </row>
    <row r="1290" spans="1:18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42561.154664351852</v>
      </c>
      <c r="P1290" t="str">
        <f t="shared" si="82"/>
        <v>theater</v>
      </c>
      <c r="Q1290" t="str">
        <f t="shared" si="83"/>
        <v>plays</v>
      </c>
      <c r="R1290">
        <f t="shared" si="84"/>
        <v>2016</v>
      </c>
    </row>
    <row r="1291" spans="1:18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42709.134780092587</v>
      </c>
      <c r="P1291" t="str">
        <f t="shared" si="82"/>
        <v>theater</v>
      </c>
      <c r="Q1291" t="str">
        <f t="shared" si="83"/>
        <v>plays</v>
      </c>
      <c r="R1291">
        <f t="shared" si="84"/>
        <v>2016</v>
      </c>
    </row>
    <row r="1292" spans="1:18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42086.614942129629</v>
      </c>
      <c r="P1292" t="str">
        <f t="shared" si="82"/>
        <v>theater</v>
      </c>
      <c r="Q1292" t="str">
        <f t="shared" si="83"/>
        <v>plays</v>
      </c>
      <c r="R1292">
        <f t="shared" si="84"/>
        <v>2015</v>
      </c>
    </row>
    <row r="1293" spans="1:18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42064.652673611112</v>
      </c>
      <c r="P1293" t="str">
        <f t="shared" si="82"/>
        <v>theater</v>
      </c>
      <c r="Q1293" t="str">
        <f t="shared" si="83"/>
        <v>plays</v>
      </c>
      <c r="R1293">
        <f t="shared" si="84"/>
        <v>2015</v>
      </c>
    </row>
    <row r="1294" spans="1:18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42256.764212962968</v>
      </c>
      <c r="P1294" t="str">
        <f t="shared" si="82"/>
        <v>theater</v>
      </c>
      <c r="Q1294" t="str">
        <f t="shared" si="83"/>
        <v>plays</v>
      </c>
      <c r="R1294">
        <f t="shared" si="84"/>
        <v>2015</v>
      </c>
    </row>
    <row r="1295" spans="1:18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42292.701053240744</v>
      </c>
      <c r="P1295" t="str">
        <f t="shared" si="82"/>
        <v>theater</v>
      </c>
      <c r="Q1295" t="str">
        <f t="shared" si="83"/>
        <v>plays</v>
      </c>
      <c r="R1295">
        <f t="shared" si="84"/>
        <v>2015</v>
      </c>
    </row>
    <row r="1296" spans="1:18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42278.453668981485</v>
      </c>
      <c r="P1296" t="str">
        <f t="shared" si="82"/>
        <v>theater</v>
      </c>
      <c r="Q1296" t="str">
        <f t="shared" si="83"/>
        <v>plays</v>
      </c>
      <c r="R1296">
        <f t="shared" si="84"/>
        <v>2015</v>
      </c>
    </row>
    <row r="1297" spans="1:18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42184.572881944448</v>
      </c>
      <c r="P1297" t="str">
        <f t="shared" si="82"/>
        <v>theater</v>
      </c>
      <c r="Q1297" t="str">
        <f t="shared" si="83"/>
        <v>plays</v>
      </c>
      <c r="R1297">
        <f t="shared" si="84"/>
        <v>2015</v>
      </c>
    </row>
    <row r="1298" spans="1:18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42423.050613425927</v>
      </c>
      <c r="P1298" t="str">
        <f t="shared" si="82"/>
        <v>theater</v>
      </c>
      <c r="Q1298" t="str">
        <f t="shared" si="83"/>
        <v>plays</v>
      </c>
      <c r="R1298">
        <f t="shared" si="84"/>
        <v>2016</v>
      </c>
    </row>
    <row r="1299" spans="1:18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42461.747199074074</v>
      </c>
      <c r="P1299" t="str">
        <f t="shared" si="82"/>
        <v>theater</v>
      </c>
      <c r="Q1299" t="str">
        <f t="shared" si="83"/>
        <v>plays</v>
      </c>
      <c r="R1299">
        <f t="shared" si="84"/>
        <v>2016</v>
      </c>
    </row>
    <row r="1300" spans="1:18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42458.680925925932</v>
      </c>
      <c r="P1300" t="str">
        <f t="shared" si="82"/>
        <v>theater</v>
      </c>
      <c r="Q1300" t="str">
        <f t="shared" si="83"/>
        <v>plays</v>
      </c>
      <c r="R1300">
        <f t="shared" si="84"/>
        <v>2016</v>
      </c>
    </row>
    <row r="1301" spans="1:18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42169.814340277779</v>
      </c>
      <c r="P1301" t="str">
        <f t="shared" si="82"/>
        <v>theater</v>
      </c>
      <c r="Q1301" t="str">
        <f t="shared" si="83"/>
        <v>plays</v>
      </c>
      <c r="R1301">
        <f t="shared" si="84"/>
        <v>2015</v>
      </c>
    </row>
    <row r="1302" spans="1:18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42483.675208333334</v>
      </c>
      <c r="P1302" t="str">
        <f t="shared" si="82"/>
        <v>theater</v>
      </c>
      <c r="Q1302" t="str">
        <f t="shared" si="83"/>
        <v>plays</v>
      </c>
      <c r="R1302">
        <f t="shared" si="84"/>
        <v>2016</v>
      </c>
    </row>
    <row r="1303" spans="1:18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42195.749745370369</v>
      </c>
      <c r="P1303" t="str">
        <f t="shared" si="82"/>
        <v>theater</v>
      </c>
      <c r="Q1303" t="str">
        <f t="shared" si="83"/>
        <v>plays</v>
      </c>
      <c r="R1303">
        <f t="shared" si="84"/>
        <v>2015</v>
      </c>
    </row>
    <row r="1304" spans="1:18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42675.057997685188</v>
      </c>
      <c r="P1304" t="str">
        <f t="shared" si="82"/>
        <v>theater</v>
      </c>
      <c r="Q1304" t="str">
        <f t="shared" si="83"/>
        <v>plays</v>
      </c>
      <c r="R1304">
        <f t="shared" si="84"/>
        <v>2016</v>
      </c>
    </row>
    <row r="1305" spans="1:18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42566.441203703704</v>
      </c>
      <c r="P1305" t="str">
        <f t="shared" si="82"/>
        <v>theater</v>
      </c>
      <c r="Q1305" t="str">
        <f t="shared" si="83"/>
        <v>plays</v>
      </c>
      <c r="R1305">
        <f t="shared" si="84"/>
        <v>2016</v>
      </c>
    </row>
    <row r="1306" spans="1:18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1"/>
        <v>42747.194502314815</v>
      </c>
      <c r="P1306" t="str">
        <f t="shared" si="82"/>
        <v>technology</v>
      </c>
      <c r="Q1306" t="str">
        <f t="shared" si="83"/>
        <v>wearables</v>
      </c>
      <c r="R1306">
        <f t="shared" si="84"/>
        <v>2017</v>
      </c>
    </row>
    <row r="1307" spans="1:18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1"/>
        <v>42543.665601851855</v>
      </c>
      <c r="P1307" t="str">
        <f t="shared" si="82"/>
        <v>technology</v>
      </c>
      <c r="Q1307" t="str">
        <f t="shared" si="83"/>
        <v>wearables</v>
      </c>
      <c r="R1307">
        <f t="shared" si="84"/>
        <v>2016</v>
      </c>
    </row>
    <row r="1308" spans="1:18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1"/>
        <v>41947.457569444443</v>
      </c>
      <c r="P1308" t="str">
        <f t="shared" si="82"/>
        <v>technology</v>
      </c>
      <c r="Q1308" t="str">
        <f t="shared" si="83"/>
        <v>wearables</v>
      </c>
      <c r="R1308">
        <f t="shared" si="84"/>
        <v>2014</v>
      </c>
    </row>
    <row r="1309" spans="1:18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1"/>
        <v>42387.503229166665</v>
      </c>
      <c r="P1309" t="str">
        <f t="shared" si="82"/>
        <v>technology</v>
      </c>
      <c r="Q1309" t="str">
        <f t="shared" si="83"/>
        <v>wearables</v>
      </c>
      <c r="R1309">
        <f t="shared" si="84"/>
        <v>2016</v>
      </c>
    </row>
    <row r="1310" spans="1:18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1"/>
        <v>42611.613564814819</v>
      </c>
      <c r="P1310" t="str">
        <f t="shared" si="82"/>
        <v>technology</v>
      </c>
      <c r="Q1310" t="str">
        <f t="shared" si="83"/>
        <v>wearables</v>
      </c>
      <c r="R1310">
        <f t="shared" si="84"/>
        <v>2016</v>
      </c>
    </row>
    <row r="1311" spans="1:18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1"/>
        <v>42257.882731481484</v>
      </c>
      <c r="P1311" t="str">
        <f t="shared" si="82"/>
        <v>technology</v>
      </c>
      <c r="Q1311" t="str">
        <f t="shared" si="83"/>
        <v>wearables</v>
      </c>
      <c r="R1311">
        <f t="shared" si="84"/>
        <v>2015</v>
      </c>
    </row>
    <row r="1312" spans="1:18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1"/>
        <v>42556.667245370365</v>
      </c>
      <c r="P1312" t="str">
        <f t="shared" si="82"/>
        <v>technology</v>
      </c>
      <c r="Q1312" t="str">
        <f t="shared" si="83"/>
        <v>wearables</v>
      </c>
      <c r="R1312">
        <f t="shared" si="84"/>
        <v>2016</v>
      </c>
    </row>
    <row r="1313" spans="1:18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1"/>
        <v>42669.802303240736</v>
      </c>
      <c r="P1313" t="str">
        <f t="shared" si="82"/>
        <v>technology</v>
      </c>
      <c r="Q1313" t="str">
        <f t="shared" si="83"/>
        <v>wearables</v>
      </c>
      <c r="R1313">
        <f t="shared" si="84"/>
        <v>2016</v>
      </c>
    </row>
    <row r="1314" spans="1:18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1"/>
        <v>42082.702800925923</v>
      </c>
      <c r="P1314" t="str">
        <f t="shared" si="82"/>
        <v>technology</v>
      </c>
      <c r="Q1314" t="str">
        <f t="shared" si="83"/>
        <v>wearables</v>
      </c>
      <c r="R1314">
        <f t="shared" si="84"/>
        <v>2015</v>
      </c>
    </row>
    <row r="1315" spans="1:18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1"/>
        <v>42402.709652777776</v>
      </c>
      <c r="P1315" t="str">
        <f t="shared" si="82"/>
        <v>technology</v>
      </c>
      <c r="Q1315" t="str">
        <f t="shared" si="83"/>
        <v>wearables</v>
      </c>
      <c r="R1315">
        <f t="shared" si="84"/>
        <v>2016</v>
      </c>
    </row>
    <row r="1316" spans="1:18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1"/>
        <v>42604.669675925921</v>
      </c>
      <c r="P1316" t="str">
        <f t="shared" si="82"/>
        <v>technology</v>
      </c>
      <c r="Q1316" t="str">
        <f t="shared" si="83"/>
        <v>wearables</v>
      </c>
      <c r="R1316">
        <f t="shared" si="84"/>
        <v>2016</v>
      </c>
    </row>
    <row r="1317" spans="1:18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1"/>
        <v>42278.498240740737</v>
      </c>
      <c r="P1317" t="str">
        <f t="shared" si="82"/>
        <v>technology</v>
      </c>
      <c r="Q1317" t="str">
        <f t="shared" si="83"/>
        <v>wearables</v>
      </c>
      <c r="R1317">
        <f t="shared" si="84"/>
        <v>2015</v>
      </c>
    </row>
    <row r="1318" spans="1:18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1"/>
        <v>42393.961909722217</v>
      </c>
      <c r="P1318" t="str">
        <f t="shared" si="82"/>
        <v>technology</v>
      </c>
      <c r="Q1318" t="str">
        <f t="shared" si="83"/>
        <v>wearables</v>
      </c>
      <c r="R1318">
        <f t="shared" si="84"/>
        <v>2016</v>
      </c>
    </row>
    <row r="1319" spans="1:18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1"/>
        <v>42520.235486111109</v>
      </c>
      <c r="P1319" t="str">
        <f t="shared" si="82"/>
        <v>technology</v>
      </c>
      <c r="Q1319" t="str">
        <f t="shared" si="83"/>
        <v>wearables</v>
      </c>
      <c r="R1319">
        <f t="shared" si="84"/>
        <v>2016</v>
      </c>
    </row>
    <row r="1320" spans="1:18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1"/>
        <v>41985.043657407412</v>
      </c>
      <c r="P1320" t="str">
        <f t="shared" si="82"/>
        <v>technology</v>
      </c>
      <c r="Q1320" t="str">
        <f t="shared" si="83"/>
        <v>wearables</v>
      </c>
      <c r="R1320">
        <f t="shared" si="84"/>
        <v>2014</v>
      </c>
    </row>
    <row r="1321" spans="1:18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1"/>
        <v>41816.812094907407</v>
      </c>
      <c r="P1321" t="str">
        <f t="shared" si="82"/>
        <v>technology</v>
      </c>
      <c r="Q1321" t="str">
        <f t="shared" si="83"/>
        <v>wearables</v>
      </c>
      <c r="R1321">
        <f t="shared" si="84"/>
        <v>2014</v>
      </c>
    </row>
    <row r="1322" spans="1:18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1"/>
        <v>42705.690347222218</v>
      </c>
      <c r="P1322" t="str">
        <f t="shared" si="82"/>
        <v>technology</v>
      </c>
      <c r="Q1322" t="str">
        <f t="shared" si="83"/>
        <v>wearables</v>
      </c>
      <c r="R1322">
        <f t="shared" si="84"/>
        <v>2016</v>
      </c>
    </row>
    <row r="1323" spans="1:18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1"/>
        <v>42697.74927083333</v>
      </c>
      <c r="P1323" t="str">
        <f t="shared" si="82"/>
        <v>technology</v>
      </c>
      <c r="Q1323" t="str">
        <f t="shared" si="83"/>
        <v>wearables</v>
      </c>
      <c r="R1323">
        <f t="shared" si="84"/>
        <v>2016</v>
      </c>
    </row>
    <row r="1324" spans="1:18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1"/>
        <v>42115.656539351854</v>
      </c>
      <c r="P1324" t="str">
        <f t="shared" si="82"/>
        <v>technology</v>
      </c>
      <c r="Q1324" t="str">
        <f t="shared" si="83"/>
        <v>wearables</v>
      </c>
      <c r="R1324">
        <f t="shared" si="84"/>
        <v>2015</v>
      </c>
    </row>
    <row r="1325" spans="1:18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1"/>
        <v>42451.698449074072</v>
      </c>
      <c r="P1325" t="str">
        <f t="shared" si="82"/>
        <v>technology</v>
      </c>
      <c r="Q1325" t="str">
        <f t="shared" si="83"/>
        <v>wearables</v>
      </c>
      <c r="R1325">
        <f t="shared" si="84"/>
        <v>2016</v>
      </c>
    </row>
    <row r="1326" spans="1:18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1"/>
        <v>42626.633703703701</v>
      </c>
      <c r="P1326" t="str">
        <f t="shared" si="82"/>
        <v>technology</v>
      </c>
      <c r="Q1326" t="str">
        <f t="shared" si="83"/>
        <v>wearables</v>
      </c>
      <c r="R1326">
        <f t="shared" si="84"/>
        <v>2016</v>
      </c>
    </row>
    <row r="1327" spans="1:18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1"/>
        <v>42704.086053240739</v>
      </c>
      <c r="P1327" t="str">
        <f t="shared" si="82"/>
        <v>technology</v>
      </c>
      <c r="Q1327" t="str">
        <f t="shared" si="83"/>
        <v>wearables</v>
      </c>
      <c r="R1327">
        <f t="shared" si="84"/>
        <v>2016</v>
      </c>
    </row>
    <row r="1328" spans="1:18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1"/>
        <v>41974.791990740734</v>
      </c>
      <c r="P1328" t="str">
        <f t="shared" si="82"/>
        <v>technology</v>
      </c>
      <c r="Q1328" t="str">
        <f t="shared" si="83"/>
        <v>wearables</v>
      </c>
      <c r="R1328">
        <f t="shared" si="84"/>
        <v>2014</v>
      </c>
    </row>
    <row r="1329" spans="1:18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1"/>
        <v>42123.678645833337</v>
      </c>
      <c r="P1329" t="str">
        <f t="shared" si="82"/>
        <v>technology</v>
      </c>
      <c r="Q1329" t="str">
        <f t="shared" si="83"/>
        <v>wearables</v>
      </c>
      <c r="R1329">
        <f t="shared" si="84"/>
        <v>2015</v>
      </c>
    </row>
    <row r="1330" spans="1:18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1"/>
        <v>42612.642754629633</v>
      </c>
      <c r="P1330" t="str">
        <f t="shared" si="82"/>
        <v>technology</v>
      </c>
      <c r="Q1330" t="str">
        <f t="shared" si="83"/>
        <v>wearables</v>
      </c>
      <c r="R1330">
        <f t="shared" si="84"/>
        <v>2016</v>
      </c>
    </row>
    <row r="1331" spans="1:18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1"/>
        <v>41935.221585648149</v>
      </c>
      <c r="P1331" t="str">
        <f t="shared" si="82"/>
        <v>technology</v>
      </c>
      <c r="Q1331" t="str">
        <f t="shared" si="83"/>
        <v>wearables</v>
      </c>
      <c r="R1331">
        <f t="shared" si="84"/>
        <v>2014</v>
      </c>
    </row>
    <row r="1332" spans="1:18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1"/>
        <v>42522.276724537034</v>
      </c>
      <c r="P1332" t="str">
        <f t="shared" si="82"/>
        <v>technology</v>
      </c>
      <c r="Q1332" t="str">
        <f t="shared" si="83"/>
        <v>wearables</v>
      </c>
      <c r="R1332">
        <f t="shared" si="84"/>
        <v>2016</v>
      </c>
    </row>
    <row r="1333" spans="1:18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1"/>
        <v>42569.50409722222</v>
      </c>
      <c r="P1333" t="str">
        <f t="shared" si="82"/>
        <v>technology</v>
      </c>
      <c r="Q1333" t="str">
        <f t="shared" si="83"/>
        <v>wearables</v>
      </c>
      <c r="R1333">
        <f t="shared" si="84"/>
        <v>2016</v>
      </c>
    </row>
    <row r="1334" spans="1:18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1"/>
        <v>42732.060277777782</v>
      </c>
      <c r="P1334" t="str">
        <f t="shared" si="82"/>
        <v>technology</v>
      </c>
      <c r="Q1334" t="str">
        <f t="shared" si="83"/>
        <v>wearables</v>
      </c>
      <c r="R1334">
        <f t="shared" si="84"/>
        <v>2016</v>
      </c>
    </row>
    <row r="1335" spans="1:18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1"/>
        <v>41806.106770833336</v>
      </c>
      <c r="P1335" t="str">
        <f t="shared" si="82"/>
        <v>technology</v>
      </c>
      <c r="Q1335" t="str">
        <f t="shared" si="83"/>
        <v>wearables</v>
      </c>
      <c r="R1335">
        <f t="shared" si="84"/>
        <v>2014</v>
      </c>
    </row>
    <row r="1336" spans="1:18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1"/>
        <v>42410.774155092593</v>
      </c>
      <c r="P1336" t="str">
        <f t="shared" si="82"/>
        <v>technology</v>
      </c>
      <c r="Q1336" t="str">
        <f t="shared" si="83"/>
        <v>wearables</v>
      </c>
      <c r="R1336">
        <f t="shared" si="84"/>
        <v>2016</v>
      </c>
    </row>
    <row r="1337" spans="1:18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1"/>
        <v>42313.936365740738</v>
      </c>
      <c r="P1337" t="str">
        <f t="shared" si="82"/>
        <v>technology</v>
      </c>
      <c r="Q1337" t="str">
        <f t="shared" si="83"/>
        <v>wearables</v>
      </c>
      <c r="R1337">
        <f t="shared" si="84"/>
        <v>2015</v>
      </c>
    </row>
    <row r="1338" spans="1:18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1"/>
        <v>41955.863750000004</v>
      </c>
      <c r="P1338" t="str">
        <f t="shared" si="82"/>
        <v>technology</v>
      </c>
      <c r="Q1338" t="str">
        <f t="shared" si="83"/>
        <v>wearables</v>
      </c>
      <c r="R1338">
        <f t="shared" si="84"/>
        <v>2014</v>
      </c>
    </row>
    <row r="1339" spans="1:18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1"/>
        <v>42767.577303240745</v>
      </c>
      <c r="P1339" t="str">
        <f t="shared" si="82"/>
        <v>technology</v>
      </c>
      <c r="Q1339" t="str">
        <f t="shared" si="83"/>
        <v>wearables</v>
      </c>
      <c r="R1339">
        <f t="shared" si="84"/>
        <v>2017</v>
      </c>
    </row>
    <row r="1340" spans="1:18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1"/>
        <v>42188.803622685184</v>
      </c>
      <c r="P1340" t="str">
        <f t="shared" si="82"/>
        <v>technology</v>
      </c>
      <c r="Q1340" t="str">
        <f t="shared" si="83"/>
        <v>wearables</v>
      </c>
      <c r="R1340">
        <f t="shared" si="84"/>
        <v>2015</v>
      </c>
    </row>
    <row r="1341" spans="1:18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1"/>
        <v>41936.647164351853</v>
      </c>
      <c r="P1341" t="str">
        <f t="shared" si="82"/>
        <v>technology</v>
      </c>
      <c r="Q1341" t="str">
        <f t="shared" si="83"/>
        <v>wearables</v>
      </c>
      <c r="R1341">
        <f t="shared" si="84"/>
        <v>2014</v>
      </c>
    </row>
    <row r="1342" spans="1:18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1"/>
        <v>41836.595520833333</v>
      </c>
      <c r="P1342" t="str">
        <f t="shared" si="82"/>
        <v>technology</v>
      </c>
      <c r="Q1342" t="str">
        <f t="shared" si="83"/>
        <v>wearables</v>
      </c>
      <c r="R1342">
        <f t="shared" si="84"/>
        <v>2014</v>
      </c>
    </row>
    <row r="1343" spans="1:18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1"/>
        <v>42612.624039351853</v>
      </c>
      <c r="P1343" t="str">
        <f t="shared" si="82"/>
        <v>technology</v>
      </c>
      <c r="Q1343" t="str">
        <f t="shared" si="83"/>
        <v>wearables</v>
      </c>
      <c r="R1343">
        <f t="shared" si="84"/>
        <v>2016</v>
      </c>
    </row>
    <row r="1344" spans="1:18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1"/>
        <v>42172.816423611104</v>
      </c>
      <c r="P1344" t="str">
        <f t="shared" si="82"/>
        <v>technology</v>
      </c>
      <c r="Q1344" t="str">
        <f t="shared" si="83"/>
        <v>wearables</v>
      </c>
      <c r="R1344">
        <f t="shared" si="84"/>
        <v>2015</v>
      </c>
    </row>
    <row r="1345" spans="1:18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1"/>
        <v>42542.526423611111</v>
      </c>
      <c r="P1345" t="str">
        <f t="shared" si="82"/>
        <v>technology</v>
      </c>
      <c r="Q1345" t="str">
        <f t="shared" si="83"/>
        <v>wearables</v>
      </c>
      <c r="R1345">
        <f t="shared" si="84"/>
        <v>2016</v>
      </c>
    </row>
    <row r="1346" spans="1:18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5">(((J1346/60)/60)/24)+DATE(1970,1,1)</f>
        <v>42522.789803240739</v>
      </c>
      <c r="P1346" t="str">
        <f t="shared" ref="P1346:P1409" si="86">LEFT(N1346,SEARCH("/",N1346)-1)</f>
        <v>publishing</v>
      </c>
      <c r="Q1346" t="str">
        <f t="shared" ref="Q1346:Q1409" si="87">RIGHT(N1346,LEN(N1346)-SEARCH("/",N1346))</f>
        <v>nonfiction</v>
      </c>
      <c r="R1346">
        <f t="shared" si="84"/>
        <v>2016</v>
      </c>
    </row>
    <row r="1347" spans="1:18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5"/>
        <v>41799.814340277779</v>
      </c>
      <c r="P1347" t="str">
        <f t="shared" si="86"/>
        <v>publishing</v>
      </c>
      <c r="Q1347" t="str">
        <f t="shared" si="87"/>
        <v>nonfiction</v>
      </c>
      <c r="R1347">
        <f t="shared" ref="R1347:R1410" si="88">YEAR(O1347)</f>
        <v>2014</v>
      </c>
    </row>
    <row r="1348" spans="1:18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41422.075821759259</v>
      </c>
      <c r="P1348" t="str">
        <f t="shared" si="86"/>
        <v>publishing</v>
      </c>
      <c r="Q1348" t="str">
        <f t="shared" si="87"/>
        <v>nonfiction</v>
      </c>
      <c r="R1348">
        <f t="shared" si="88"/>
        <v>2013</v>
      </c>
    </row>
    <row r="1349" spans="1:18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42040.638020833328</v>
      </c>
      <c r="P1349" t="str">
        <f t="shared" si="86"/>
        <v>publishing</v>
      </c>
      <c r="Q1349" t="str">
        <f t="shared" si="87"/>
        <v>nonfiction</v>
      </c>
      <c r="R1349">
        <f t="shared" si="88"/>
        <v>2015</v>
      </c>
    </row>
    <row r="1350" spans="1:18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41963.506168981476</v>
      </c>
      <c r="P1350" t="str">
        <f t="shared" si="86"/>
        <v>publishing</v>
      </c>
      <c r="Q1350" t="str">
        <f t="shared" si="87"/>
        <v>nonfiction</v>
      </c>
      <c r="R1350">
        <f t="shared" si="88"/>
        <v>2014</v>
      </c>
    </row>
    <row r="1351" spans="1:18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42317.33258101852</v>
      </c>
      <c r="P1351" t="str">
        <f t="shared" si="86"/>
        <v>publishing</v>
      </c>
      <c r="Q1351" t="str">
        <f t="shared" si="87"/>
        <v>nonfiction</v>
      </c>
      <c r="R1351">
        <f t="shared" si="88"/>
        <v>2015</v>
      </c>
    </row>
    <row r="1352" spans="1:18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42334.013124999998</v>
      </c>
      <c r="P1352" t="str">
        <f t="shared" si="86"/>
        <v>publishing</v>
      </c>
      <c r="Q1352" t="str">
        <f t="shared" si="87"/>
        <v>nonfiction</v>
      </c>
      <c r="R1352">
        <f t="shared" si="88"/>
        <v>2015</v>
      </c>
    </row>
    <row r="1353" spans="1:18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42382.74009259259</v>
      </c>
      <c r="P1353" t="str">
        <f t="shared" si="86"/>
        <v>publishing</v>
      </c>
      <c r="Q1353" t="str">
        <f t="shared" si="87"/>
        <v>nonfiction</v>
      </c>
      <c r="R1353">
        <f t="shared" si="88"/>
        <v>2016</v>
      </c>
    </row>
    <row r="1354" spans="1:18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42200.578310185185</v>
      </c>
      <c r="P1354" t="str">
        <f t="shared" si="86"/>
        <v>publishing</v>
      </c>
      <c r="Q1354" t="str">
        <f t="shared" si="87"/>
        <v>nonfiction</v>
      </c>
      <c r="R1354">
        <f t="shared" si="88"/>
        <v>2015</v>
      </c>
    </row>
    <row r="1355" spans="1:18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41309.11791666667</v>
      </c>
      <c r="P1355" t="str">
        <f t="shared" si="86"/>
        <v>publishing</v>
      </c>
      <c r="Q1355" t="str">
        <f t="shared" si="87"/>
        <v>nonfiction</v>
      </c>
      <c r="R1355">
        <f t="shared" si="88"/>
        <v>2013</v>
      </c>
    </row>
    <row r="1356" spans="1:18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42502.807627314818</v>
      </c>
      <c r="P1356" t="str">
        <f t="shared" si="86"/>
        <v>publishing</v>
      </c>
      <c r="Q1356" t="str">
        <f t="shared" si="87"/>
        <v>nonfiction</v>
      </c>
      <c r="R1356">
        <f t="shared" si="88"/>
        <v>2016</v>
      </c>
    </row>
    <row r="1357" spans="1:18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41213.254687499997</v>
      </c>
      <c r="P1357" t="str">
        <f t="shared" si="86"/>
        <v>publishing</v>
      </c>
      <c r="Q1357" t="str">
        <f t="shared" si="87"/>
        <v>nonfiction</v>
      </c>
      <c r="R1357">
        <f t="shared" si="88"/>
        <v>2012</v>
      </c>
    </row>
    <row r="1358" spans="1:18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41430.038888888892</v>
      </c>
      <c r="P1358" t="str">
        <f t="shared" si="86"/>
        <v>publishing</v>
      </c>
      <c r="Q1358" t="str">
        <f t="shared" si="87"/>
        <v>nonfiction</v>
      </c>
      <c r="R1358">
        <f t="shared" si="88"/>
        <v>2013</v>
      </c>
    </row>
    <row r="1359" spans="1:18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41304.962233796294</v>
      </c>
      <c r="P1359" t="str">
        <f t="shared" si="86"/>
        <v>publishing</v>
      </c>
      <c r="Q1359" t="str">
        <f t="shared" si="87"/>
        <v>nonfiction</v>
      </c>
      <c r="R1359">
        <f t="shared" si="88"/>
        <v>2013</v>
      </c>
    </row>
    <row r="1360" spans="1:18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40689.570868055554</v>
      </c>
      <c r="P1360" t="str">
        <f t="shared" si="86"/>
        <v>publishing</v>
      </c>
      <c r="Q1360" t="str">
        <f t="shared" si="87"/>
        <v>nonfiction</v>
      </c>
      <c r="R1360">
        <f t="shared" si="88"/>
        <v>2011</v>
      </c>
    </row>
    <row r="1361" spans="1:18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40668.814699074072</v>
      </c>
      <c r="P1361" t="str">
        <f t="shared" si="86"/>
        <v>publishing</v>
      </c>
      <c r="Q1361" t="str">
        <f t="shared" si="87"/>
        <v>nonfiction</v>
      </c>
      <c r="R1361">
        <f t="shared" si="88"/>
        <v>2011</v>
      </c>
    </row>
    <row r="1362" spans="1:18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41095.900694444441</v>
      </c>
      <c r="P1362" t="str">
        <f t="shared" si="86"/>
        <v>publishing</v>
      </c>
      <c r="Q1362" t="str">
        <f t="shared" si="87"/>
        <v>nonfiction</v>
      </c>
      <c r="R1362">
        <f t="shared" si="88"/>
        <v>2012</v>
      </c>
    </row>
    <row r="1363" spans="1:18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41781.717268518521</v>
      </c>
      <c r="P1363" t="str">
        <f t="shared" si="86"/>
        <v>publishing</v>
      </c>
      <c r="Q1363" t="str">
        <f t="shared" si="87"/>
        <v>nonfiction</v>
      </c>
      <c r="R1363">
        <f t="shared" si="88"/>
        <v>2014</v>
      </c>
    </row>
    <row r="1364" spans="1:18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41464.934386574074</v>
      </c>
      <c r="P1364" t="str">
        <f t="shared" si="86"/>
        <v>publishing</v>
      </c>
      <c r="Q1364" t="str">
        <f t="shared" si="87"/>
        <v>nonfiction</v>
      </c>
      <c r="R1364">
        <f t="shared" si="88"/>
        <v>2013</v>
      </c>
    </row>
    <row r="1365" spans="1:18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42396.8440625</v>
      </c>
      <c r="P1365" t="str">
        <f t="shared" si="86"/>
        <v>publishing</v>
      </c>
      <c r="Q1365" t="str">
        <f t="shared" si="87"/>
        <v>nonfiction</v>
      </c>
      <c r="R1365">
        <f t="shared" si="88"/>
        <v>2016</v>
      </c>
    </row>
    <row r="1366" spans="1:18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41951.695671296293</v>
      </c>
      <c r="P1366" t="str">
        <f t="shared" si="86"/>
        <v>music</v>
      </c>
      <c r="Q1366" t="str">
        <f t="shared" si="87"/>
        <v>rock</v>
      </c>
      <c r="R1366">
        <f t="shared" si="88"/>
        <v>2014</v>
      </c>
    </row>
    <row r="1367" spans="1:18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42049.733240740738</v>
      </c>
      <c r="P1367" t="str">
        <f t="shared" si="86"/>
        <v>music</v>
      </c>
      <c r="Q1367" t="str">
        <f t="shared" si="87"/>
        <v>rock</v>
      </c>
      <c r="R1367">
        <f t="shared" si="88"/>
        <v>2015</v>
      </c>
    </row>
    <row r="1368" spans="1:18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41924.996099537035</v>
      </c>
      <c r="P1368" t="str">
        <f t="shared" si="86"/>
        <v>music</v>
      </c>
      <c r="Q1368" t="str">
        <f t="shared" si="87"/>
        <v>rock</v>
      </c>
      <c r="R1368">
        <f t="shared" si="88"/>
        <v>2014</v>
      </c>
    </row>
    <row r="1369" spans="1:18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42292.002893518518</v>
      </c>
      <c r="P1369" t="str">
        <f t="shared" si="86"/>
        <v>music</v>
      </c>
      <c r="Q1369" t="str">
        <f t="shared" si="87"/>
        <v>rock</v>
      </c>
      <c r="R1369">
        <f t="shared" si="88"/>
        <v>2015</v>
      </c>
    </row>
    <row r="1370" spans="1:18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42146.190902777773</v>
      </c>
      <c r="P1370" t="str">
        <f t="shared" si="86"/>
        <v>music</v>
      </c>
      <c r="Q1370" t="str">
        <f t="shared" si="87"/>
        <v>rock</v>
      </c>
      <c r="R1370">
        <f t="shared" si="88"/>
        <v>2015</v>
      </c>
    </row>
    <row r="1371" spans="1:18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41710.594282407408</v>
      </c>
      <c r="P1371" t="str">
        <f t="shared" si="86"/>
        <v>music</v>
      </c>
      <c r="Q1371" t="str">
        <f t="shared" si="87"/>
        <v>rock</v>
      </c>
      <c r="R1371">
        <f t="shared" si="88"/>
        <v>2014</v>
      </c>
    </row>
    <row r="1372" spans="1:18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41548.00335648148</v>
      </c>
      <c r="P1372" t="str">
        <f t="shared" si="86"/>
        <v>music</v>
      </c>
      <c r="Q1372" t="str">
        <f t="shared" si="87"/>
        <v>rock</v>
      </c>
      <c r="R1372">
        <f t="shared" si="88"/>
        <v>2013</v>
      </c>
    </row>
    <row r="1373" spans="1:18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42101.758587962962</v>
      </c>
      <c r="P1373" t="str">
        <f t="shared" si="86"/>
        <v>music</v>
      </c>
      <c r="Q1373" t="str">
        <f t="shared" si="87"/>
        <v>rock</v>
      </c>
      <c r="R1373">
        <f t="shared" si="88"/>
        <v>2015</v>
      </c>
    </row>
    <row r="1374" spans="1:18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41072.739953703705</v>
      </c>
      <c r="P1374" t="str">
        <f t="shared" si="86"/>
        <v>music</v>
      </c>
      <c r="Q1374" t="str">
        <f t="shared" si="87"/>
        <v>rock</v>
      </c>
      <c r="R1374">
        <f t="shared" si="88"/>
        <v>2012</v>
      </c>
    </row>
    <row r="1375" spans="1:18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42704.95177083333</v>
      </c>
      <c r="P1375" t="str">
        <f t="shared" si="86"/>
        <v>music</v>
      </c>
      <c r="Q1375" t="str">
        <f t="shared" si="87"/>
        <v>rock</v>
      </c>
      <c r="R1375">
        <f t="shared" si="88"/>
        <v>2016</v>
      </c>
    </row>
    <row r="1376" spans="1:18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42424.161898148144</v>
      </c>
      <c r="P1376" t="str">
        <f t="shared" si="86"/>
        <v>music</v>
      </c>
      <c r="Q1376" t="str">
        <f t="shared" si="87"/>
        <v>rock</v>
      </c>
      <c r="R1376">
        <f t="shared" si="88"/>
        <v>2016</v>
      </c>
    </row>
    <row r="1377" spans="1:18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42720.066192129627</v>
      </c>
      <c r="P1377" t="str">
        <f t="shared" si="86"/>
        <v>music</v>
      </c>
      <c r="Q1377" t="str">
        <f t="shared" si="87"/>
        <v>rock</v>
      </c>
      <c r="R1377">
        <f t="shared" si="88"/>
        <v>2016</v>
      </c>
    </row>
    <row r="1378" spans="1:18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42677.669050925921</v>
      </c>
      <c r="P1378" t="str">
        <f t="shared" si="86"/>
        <v>music</v>
      </c>
      <c r="Q1378" t="str">
        <f t="shared" si="87"/>
        <v>rock</v>
      </c>
      <c r="R1378">
        <f t="shared" si="88"/>
        <v>2016</v>
      </c>
    </row>
    <row r="1379" spans="1:18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42747.219560185185</v>
      </c>
      <c r="P1379" t="str">
        <f t="shared" si="86"/>
        <v>music</v>
      </c>
      <c r="Q1379" t="str">
        <f t="shared" si="87"/>
        <v>rock</v>
      </c>
      <c r="R1379">
        <f t="shared" si="88"/>
        <v>2017</v>
      </c>
    </row>
    <row r="1380" spans="1:18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42568.759374999994</v>
      </c>
      <c r="P1380" t="str">
        <f t="shared" si="86"/>
        <v>music</v>
      </c>
      <c r="Q1380" t="str">
        <f t="shared" si="87"/>
        <v>rock</v>
      </c>
      <c r="R1380">
        <f t="shared" si="88"/>
        <v>2016</v>
      </c>
    </row>
    <row r="1381" spans="1:18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42130.491620370376</v>
      </c>
      <c r="P1381" t="str">
        <f t="shared" si="86"/>
        <v>music</v>
      </c>
      <c r="Q1381" t="str">
        <f t="shared" si="87"/>
        <v>rock</v>
      </c>
      <c r="R1381">
        <f t="shared" si="88"/>
        <v>2015</v>
      </c>
    </row>
    <row r="1382" spans="1:18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42141.762800925921</v>
      </c>
      <c r="P1382" t="str">
        <f t="shared" si="86"/>
        <v>music</v>
      </c>
      <c r="Q1382" t="str">
        <f t="shared" si="87"/>
        <v>rock</v>
      </c>
      <c r="R1382">
        <f t="shared" si="88"/>
        <v>2015</v>
      </c>
    </row>
    <row r="1383" spans="1:18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42703.214409722219</v>
      </c>
      <c r="P1383" t="str">
        <f t="shared" si="86"/>
        <v>music</v>
      </c>
      <c r="Q1383" t="str">
        <f t="shared" si="87"/>
        <v>rock</v>
      </c>
      <c r="R1383">
        <f t="shared" si="88"/>
        <v>2016</v>
      </c>
    </row>
    <row r="1384" spans="1:18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41370.800185185188</v>
      </c>
      <c r="P1384" t="str">
        <f t="shared" si="86"/>
        <v>music</v>
      </c>
      <c r="Q1384" t="str">
        <f t="shared" si="87"/>
        <v>rock</v>
      </c>
      <c r="R1384">
        <f t="shared" si="88"/>
        <v>2013</v>
      </c>
    </row>
    <row r="1385" spans="1:18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42707.074976851851</v>
      </c>
      <c r="P1385" t="str">
        <f t="shared" si="86"/>
        <v>music</v>
      </c>
      <c r="Q1385" t="str">
        <f t="shared" si="87"/>
        <v>rock</v>
      </c>
      <c r="R1385">
        <f t="shared" si="88"/>
        <v>2016</v>
      </c>
    </row>
    <row r="1386" spans="1:18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42160.735208333332</v>
      </c>
      <c r="P1386" t="str">
        <f t="shared" si="86"/>
        <v>music</v>
      </c>
      <c r="Q1386" t="str">
        <f t="shared" si="87"/>
        <v>rock</v>
      </c>
      <c r="R1386">
        <f t="shared" si="88"/>
        <v>2015</v>
      </c>
    </row>
    <row r="1387" spans="1:18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42433.688900462963</v>
      </c>
      <c r="P1387" t="str">
        <f t="shared" si="86"/>
        <v>music</v>
      </c>
      <c r="Q1387" t="str">
        <f t="shared" si="87"/>
        <v>rock</v>
      </c>
      <c r="R1387">
        <f t="shared" si="88"/>
        <v>2016</v>
      </c>
    </row>
    <row r="1388" spans="1:18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42184.646863425922</v>
      </c>
      <c r="P1388" t="str">
        <f t="shared" si="86"/>
        <v>music</v>
      </c>
      <c r="Q1388" t="str">
        <f t="shared" si="87"/>
        <v>rock</v>
      </c>
      <c r="R1388">
        <f t="shared" si="88"/>
        <v>2015</v>
      </c>
    </row>
    <row r="1389" spans="1:18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42126.92123842593</v>
      </c>
      <c r="P1389" t="str">
        <f t="shared" si="86"/>
        <v>music</v>
      </c>
      <c r="Q1389" t="str">
        <f t="shared" si="87"/>
        <v>rock</v>
      </c>
      <c r="R1389">
        <f t="shared" si="88"/>
        <v>2015</v>
      </c>
    </row>
    <row r="1390" spans="1:18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42634.614780092597</v>
      </c>
      <c r="P1390" t="str">
        <f t="shared" si="86"/>
        <v>music</v>
      </c>
      <c r="Q1390" t="str">
        <f t="shared" si="87"/>
        <v>rock</v>
      </c>
      <c r="R1390">
        <f t="shared" si="88"/>
        <v>2016</v>
      </c>
    </row>
    <row r="1391" spans="1:18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42565.480983796297</v>
      </c>
      <c r="P1391" t="str">
        <f t="shared" si="86"/>
        <v>music</v>
      </c>
      <c r="Q1391" t="str">
        <f t="shared" si="87"/>
        <v>rock</v>
      </c>
      <c r="R1391">
        <f t="shared" si="88"/>
        <v>2016</v>
      </c>
    </row>
    <row r="1392" spans="1:18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42087.803310185183</v>
      </c>
      <c r="P1392" t="str">
        <f t="shared" si="86"/>
        <v>music</v>
      </c>
      <c r="Q1392" t="str">
        <f t="shared" si="87"/>
        <v>rock</v>
      </c>
      <c r="R1392">
        <f t="shared" si="88"/>
        <v>2015</v>
      </c>
    </row>
    <row r="1393" spans="1:18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42193.650671296295</v>
      </c>
      <c r="P1393" t="str">
        <f t="shared" si="86"/>
        <v>music</v>
      </c>
      <c r="Q1393" t="str">
        <f t="shared" si="87"/>
        <v>rock</v>
      </c>
      <c r="R1393">
        <f t="shared" si="88"/>
        <v>2015</v>
      </c>
    </row>
    <row r="1394" spans="1:18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42401.154930555553</v>
      </c>
      <c r="P1394" t="str">
        <f t="shared" si="86"/>
        <v>music</v>
      </c>
      <c r="Q1394" t="str">
        <f t="shared" si="87"/>
        <v>rock</v>
      </c>
      <c r="R1394">
        <f t="shared" si="88"/>
        <v>2016</v>
      </c>
    </row>
    <row r="1395" spans="1:18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42553.681979166664</v>
      </c>
      <c r="P1395" t="str">
        <f t="shared" si="86"/>
        <v>music</v>
      </c>
      <c r="Q1395" t="str">
        <f t="shared" si="87"/>
        <v>rock</v>
      </c>
      <c r="R1395">
        <f t="shared" si="88"/>
        <v>2016</v>
      </c>
    </row>
    <row r="1396" spans="1:18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42752.144976851851</v>
      </c>
      <c r="P1396" t="str">
        <f t="shared" si="86"/>
        <v>music</v>
      </c>
      <c r="Q1396" t="str">
        <f t="shared" si="87"/>
        <v>rock</v>
      </c>
      <c r="R1396">
        <f t="shared" si="88"/>
        <v>2017</v>
      </c>
    </row>
    <row r="1397" spans="1:18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42719.90834490741</v>
      </c>
      <c r="P1397" t="str">
        <f t="shared" si="86"/>
        <v>music</v>
      </c>
      <c r="Q1397" t="str">
        <f t="shared" si="87"/>
        <v>rock</v>
      </c>
      <c r="R1397">
        <f t="shared" si="88"/>
        <v>2016</v>
      </c>
    </row>
    <row r="1398" spans="1:18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42018.99863425926</v>
      </c>
      <c r="P1398" t="str">
        <f t="shared" si="86"/>
        <v>music</v>
      </c>
      <c r="Q1398" t="str">
        <f t="shared" si="87"/>
        <v>rock</v>
      </c>
      <c r="R1398">
        <f t="shared" si="88"/>
        <v>2015</v>
      </c>
    </row>
    <row r="1399" spans="1:18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42640.917939814812</v>
      </c>
      <c r="P1399" t="str">
        <f t="shared" si="86"/>
        <v>music</v>
      </c>
      <c r="Q1399" t="str">
        <f t="shared" si="87"/>
        <v>rock</v>
      </c>
      <c r="R1399">
        <f t="shared" si="88"/>
        <v>2016</v>
      </c>
    </row>
    <row r="1400" spans="1:18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42526.874236111107</v>
      </c>
      <c r="P1400" t="str">
        <f t="shared" si="86"/>
        <v>music</v>
      </c>
      <c r="Q1400" t="str">
        <f t="shared" si="87"/>
        <v>rock</v>
      </c>
      <c r="R1400">
        <f t="shared" si="88"/>
        <v>2016</v>
      </c>
    </row>
    <row r="1401" spans="1:18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41889.004317129627</v>
      </c>
      <c r="P1401" t="str">
        <f t="shared" si="86"/>
        <v>music</v>
      </c>
      <c r="Q1401" t="str">
        <f t="shared" si="87"/>
        <v>rock</v>
      </c>
      <c r="R1401">
        <f t="shared" si="88"/>
        <v>2014</v>
      </c>
    </row>
    <row r="1402" spans="1:18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42498.341122685189</v>
      </c>
      <c r="P1402" t="str">
        <f t="shared" si="86"/>
        <v>music</v>
      </c>
      <c r="Q1402" t="str">
        <f t="shared" si="87"/>
        <v>rock</v>
      </c>
      <c r="R1402">
        <f t="shared" si="88"/>
        <v>2016</v>
      </c>
    </row>
    <row r="1403" spans="1:18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41399.99622685185</v>
      </c>
      <c r="P1403" t="str">
        <f t="shared" si="86"/>
        <v>music</v>
      </c>
      <c r="Q1403" t="str">
        <f t="shared" si="87"/>
        <v>rock</v>
      </c>
      <c r="R1403">
        <f t="shared" si="88"/>
        <v>2013</v>
      </c>
    </row>
    <row r="1404" spans="1:18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42065.053368055553</v>
      </c>
      <c r="P1404" t="str">
        <f t="shared" si="86"/>
        <v>music</v>
      </c>
      <c r="Q1404" t="str">
        <f t="shared" si="87"/>
        <v>rock</v>
      </c>
      <c r="R1404">
        <f t="shared" si="88"/>
        <v>2015</v>
      </c>
    </row>
    <row r="1405" spans="1:18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41451.062905092593</v>
      </c>
      <c r="P1405" t="str">
        <f t="shared" si="86"/>
        <v>music</v>
      </c>
      <c r="Q1405" t="str">
        <f t="shared" si="87"/>
        <v>rock</v>
      </c>
      <c r="R1405">
        <f t="shared" si="88"/>
        <v>2013</v>
      </c>
    </row>
    <row r="1406" spans="1:18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5"/>
        <v>42032.510243055556</v>
      </c>
      <c r="P1406" t="str">
        <f t="shared" si="86"/>
        <v>publishing</v>
      </c>
      <c r="Q1406" t="str">
        <f t="shared" si="87"/>
        <v>translations</v>
      </c>
      <c r="R1406">
        <f t="shared" si="88"/>
        <v>2015</v>
      </c>
    </row>
    <row r="1407" spans="1:18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5"/>
        <v>41941.680567129632</v>
      </c>
      <c r="P1407" t="str">
        <f t="shared" si="86"/>
        <v>publishing</v>
      </c>
      <c r="Q1407" t="str">
        <f t="shared" si="87"/>
        <v>translations</v>
      </c>
      <c r="R1407">
        <f t="shared" si="88"/>
        <v>2014</v>
      </c>
    </row>
    <row r="1408" spans="1:18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5"/>
        <v>42297.432951388888</v>
      </c>
      <c r="P1408" t="str">
        <f t="shared" si="86"/>
        <v>publishing</v>
      </c>
      <c r="Q1408" t="str">
        <f t="shared" si="87"/>
        <v>translations</v>
      </c>
      <c r="R1408">
        <f t="shared" si="88"/>
        <v>2015</v>
      </c>
    </row>
    <row r="1409" spans="1:18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5"/>
        <v>41838.536782407406</v>
      </c>
      <c r="P1409" t="str">
        <f t="shared" si="86"/>
        <v>publishing</v>
      </c>
      <c r="Q1409" t="str">
        <f t="shared" si="87"/>
        <v>translations</v>
      </c>
      <c r="R1409">
        <f t="shared" si="88"/>
        <v>2014</v>
      </c>
    </row>
    <row r="1410" spans="1:18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9">(((J1410/60)/60)/24)+DATE(1970,1,1)</f>
        <v>42291.872175925921</v>
      </c>
      <c r="P1410" t="str">
        <f t="shared" ref="P1410:P1473" si="90">LEFT(N1410,SEARCH("/",N1410)-1)</f>
        <v>publishing</v>
      </c>
      <c r="Q1410" t="str">
        <f t="shared" ref="Q1410:Q1473" si="91">RIGHT(N1410,LEN(N1410)-SEARCH("/",N1410))</f>
        <v>translations</v>
      </c>
      <c r="R1410">
        <f t="shared" si="88"/>
        <v>2015</v>
      </c>
    </row>
    <row r="1411" spans="1:18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9"/>
        <v>41945.133506944447</v>
      </c>
      <c r="P1411" t="str">
        <f t="shared" si="90"/>
        <v>publishing</v>
      </c>
      <c r="Q1411" t="str">
        <f t="shared" si="91"/>
        <v>translations</v>
      </c>
      <c r="R1411">
        <f t="shared" ref="R1411:R1474" si="92">YEAR(O1411)</f>
        <v>2014</v>
      </c>
    </row>
    <row r="1412" spans="1:18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9"/>
        <v>42479.318518518514</v>
      </c>
      <c r="P1412" t="str">
        <f t="shared" si="90"/>
        <v>publishing</v>
      </c>
      <c r="Q1412" t="str">
        <f t="shared" si="91"/>
        <v>translations</v>
      </c>
      <c r="R1412">
        <f t="shared" si="92"/>
        <v>2016</v>
      </c>
    </row>
    <row r="1413" spans="1:18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9"/>
        <v>42013.059027777781</v>
      </c>
      <c r="P1413" t="str">
        <f t="shared" si="90"/>
        <v>publishing</v>
      </c>
      <c r="Q1413" t="str">
        <f t="shared" si="91"/>
        <v>translations</v>
      </c>
      <c r="R1413">
        <f t="shared" si="92"/>
        <v>2015</v>
      </c>
    </row>
    <row r="1414" spans="1:18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9"/>
        <v>41947.063645833332</v>
      </c>
      <c r="P1414" t="str">
        <f t="shared" si="90"/>
        <v>publishing</v>
      </c>
      <c r="Q1414" t="str">
        <f t="shared" si="91"/>
        <v>translations</v>
      </c>
      <c r="R1414">
        <f t="shared" si="92"/>
        <v>2014</v>
      </c>
    </row>
    <row r="1415" spans="1:18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9"/>
        <v>42360.437152777777</v>
      </c>
      <c r="P1415" t="str">
        <f t="shared" si="90"/>
        <v>publishing</v>
      </c>
      <c r="Q1415" t="str">
        <f t="shared" si="91"/>
        <v>translations</v>
      </c>
      <c r="R1415">
        <f t="shared" si="92"/>
        <v>2015</v>
      </c>
    </row>
    <row r="1416" spans="1:18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9"/>
        <v>42708.25309027778</v>
      </c>
      <c r="P1416" t="str">
        <f t="shared" si="90"/>
        <v>publishing</v>
      </c>
      <c r="Q1416" t="str">
        <f t="shared" si="91"/>
        <v>translations</v>
      </c>
      <c r="R1416">
        <f t="shared" si="92"/>
        <v>2016</v>
      </c>
    </row>
    <row r="1417" spans="1:18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9"/>
        <v>42192.675821759258</v>
      </c>
      <c r="P1417" t="str">
        <f t="shared" si="90"/>
        <v>publishing</v>
      </c>
      <c r="Q1417" t="str">
        <f t="shared" si="91"/>
        <v>translations</v>
      </c>
      <c r="R1417">
        <f t="shared" si="92"/>
        <v>2015</v>
      </c>
    </row>
    <row r="1418" spans="1:18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9"/>
        <v>42299.926145833335</v>
      </c>
      <c r="P1418" t="str">
        <f t="shared" si="90"/>
        <v>publishing</v>
      </c>
      <c r="Q1418" t="str">
        <f t="shared" si="91"/>
        <v>translations</v>
      </c>
      <c r="R1418">
        <f t="shared" si="92"/>
        <v>2015</v>
      </c>
    </row>
    <row r="1419" spans="1:18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9"/>
        <v>42232.15016203704</v>
      </c>
      <c r="P1419" t="str">
        <f t="shared" si="90"/>
        <v>publishing</v>
      </c>
      <c r="Q1419" t="str">
        <f t="shared" si="91"/>
        <v>translations</v>
      </c>
      <c r="R1419">
        <f t="shared" si="92"/>
        <v>2015</v>
      </c>
    </row>
    <row r="1420" spans="1:18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9"/>
        <v>42395.456412037034</v>
      </c>
      <c r="P1420" t="str">
        <f t="shared" si="90"/>
        <v>publishing</v>
      </c>
      <c r="Q1420" t="str">
        <f t="shared" si="91"/>
        <v>translations</v>
      </c>
      <c r="R1420">
        <f t="shared" si="92"/>
        <v>2016</v>
      </c>
    </row>
    <row r="1421" spans="1:18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9"/>
        <v>42622.456238425926</v>
      </c>
      <c r="P1421" t="str">
        <f t="shared" si="90"/>
        <v>publishing</v>
      </c>
      <c r="Q1421" t="str">
        <f t="shared" si="91"/>
        <v>translations</v>
      </c>
      <c r="R1421">
        <f t="shared" si="92"/>
        <v>2016</v>
      </c>
    </row>
    <row r="1422" spans="1:18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9"/>
        <v>42524.667662037042</v>
      </c>
      <c r="P1422" t="str">
        <f t="shared" si="90"/>
        <v>publishing</v>
      </c>
      <c r="Q1422" t="str">
        <f t="shared" si="91"/>
        <v>translations</v>
      </c>
      <c r="R1422">
        <f t="shared" si="92"/>
        <v>2016</v>
      </c>
    </row>
    <row r="1423" spans="1:18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9"/>
        <v>42013.915613425925</v>
      </c>
      <c r="P1423" t="str">
        <f t="shared" si="90"/>
        <v>publishing</v>
      </c>
      <c r="Q1423" t="str">
        <f t="shared" si="91"/>
        <v>translations</v>
      </c>
      <c r="R1423">
        <f t="shared" si="92"/>
        <v>2015</v>
      </c>
    </row>
    <row r="1424" spans="1:18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9"/>
        <v>42604.239629629628</v>
      </c>
      <c r="P1424" t="str">
        <f t="shared" si="90"/>
        <v>publishing</v>
      </c>
      <c r="Q1424" t="str">
        <f t="shared" si="91"/>
        <v>translations</v>
      </c>
      <c r="R1424">
        <f t="shared" si="92"/>
        <v>2016</v>
      </c>
    </row>
    <row r="1425" spans="1:18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9"/>
        <v>42340.360312500001</v>
      </c>
      <c r="P1425" t="str">
        <f t="shared" si="90"/>
        <v>publishing</v>
      </c>
      <c r="Q1425" t="str">
        <f t="shared" si="91"/>
        <v>translations</v>
      </c>
      <c r="R1425">
        <f t="shared" si="92"/>
        <v>2015</v>
      </c>
    </row>
    <row r="1426" spans="1:18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9"/>
        <v>42676.717615740738</v>
      </c>
      <c r="P1426" t="str">
        <f t="shared" si="90"/>
        <v>publishing</v>
      </c>
      <c r="Q1426" t="str">
        <f t="shared" si="91"/>
        <v>translations</v>
      </c>
      <c r="R1426">
        <f t="shared" si="92"/>
        <v>2016</v>
      </c>
    </row>
    <row r="1427" spans="1:18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9"/>
        <v>42093.131469907406</v>
      </c>
      <c r="P1427" t="str">
        <f t="shared" si="90"/>
        <v>publishing</v>
      </c>
      <c r="Q1427" t="str">
        <f t="shared" si="91"/>
        <v>translations</v>
      </c>
      <c r="R1427">
        <f t="shared" si="92"/>
        <v>2015</v>
      </c>
    </row>
    <row r="1428" spans="1:18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9"/>
        <v>42180.390277777777</v>
      </c>
      <c r="P1428" t="str">
        <f t="shared" si="90"/>
        <v>publishing</v>
      </c>
      <c r="Q1428" t="str">
        <f t="shared" si="91"/>
        <v>translations</v>
      </c>
      <c r="R1428">
        <f t="shared" si="92"/>
        <v>2015</v>
      </c>
    </row>
    <row r="1429" spans="1:18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9"/>
        <v>42601.851678240739</v>
      </c>
      <c r="P1429" t="str">
        <f t="shared" si="90"/>
        <v>publishing</v>
      </c>
      <c r="Q1429" t="str">
        <f t="shared" si="91"/>
        <v>translations</v>
      </c>
      <c r="R1429">
        <f t="shared" si="92"/>
        <v>2016</v>
      </c>
    </row>
    <row r="1430" spans="1:18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9"/>
        <v>42432.379826388889</v>
      </c>
      <c r="P1430" t="str">
        <f t="shared" si="90"/>
        <v>publishing</v>
      </c>
      <c r="Q1430" t="str">
        <f t="shared" si="91"/>
        <v>translations</v>
      </c>
      <c r="R1430">
        <f t="shared" si="92"/>
        <v>2016</v>
      </c>
    </row>
    <row r="1431" spans="1:18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9"/>
        <v>42074.060671296291</v>
      </c>
      <c r="P1431" t="str">
        <f t="shared" si="90"/>
        <v>publishing</v>
      </c>
      <c r="Q1431" t="str">
        <f t="shared" si="91"/>
        <v>translations</v>
      </c>
      <c r="R1431">
        <f t="shared" si="92"/>
        <v>2015</v>
      </c>
    </row>
    <row r="1432" spans="1:18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9"/>
        <v>41961.813518518517</v>
      </c>
      <c r="P1432" t="str">
        <f t="shared" si="90"/>
        <v>publishing</v>
      </c>
      <c r="Q1432" t="str">
        <f t="shared" si="91"/>
        <v>translations</v>
      </c>
      <c r="R1432">
        <f t="shared" si="92"/>
        <v>2014</v>
      </c>
    </row>
    <row r="1433" spans="1:18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9"/>
        <v>42304.210833333331</v>
      </c>
      <c r="P1433" t="str">
        <f t="shared" si="90"/>
        <v>publishing</v>
      </c>
      <c r="Q1433" t="str">
        <f t="shared" si="91"/>
        <v>translations</v>
      </c>
      <c r="R1433">
        <f t="shared" si="92"/>
        <v>2015</v>
      </c>
    </row>
    <row r="1434" spans="1:18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9"/>
        <v>42175.780416666668</v>
      </c>
      <c r="P1434" t="str">
        <f t="shared" si="90"/>
        <v>publishing</v>
      </c>
      <c r="Q1434" t="str">
        <f t="shared" si="91"/>
        <v>translations</v>
      </c>
      <c r="R1434">
        <f t="shared" si="92"/>
        <v>2015</v>
      </c>
    </row>
    <row r="1435" spans="1:18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9"/>
        <v>42673.625868055555</v>
      </c>
      <c r="P1435" t="str">
        <f t="shared" si="90"/>
        <v>publishing</v>
      </c>
      <c r="Q1435" t="str">
        <f t="shared" si="91"/>
        <v>translations</v>
      </c>
      <c r="R1435">
        <f t="shared" si="92"/>
        <v>2016</v>
      </c>
    </row>
    <row r="1436" spans="1:18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9"/>
        <v>42142.767106481479</v>
      </c>
      <c r="P1436" t="str">
        <f t="shared" si="90"/>
        <v>publishing</v>
      </c>
      <c r="Q1436" t="str">
        <f t="shared" si="91"/>
        <v>translations</v>
      </c>
      <c r="R1436">
        <f t="shared" si="92"/>
        <v>2015</v>
      </c>
    </row>
    <row r="1437" spans="1:18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9"/>
        <v>42258.780324074076</v>
      </c>
      <c r="P1437" t="str">
        <f t="shared" si="90"/>
        <v>publishing</v>
      </c>
      <c r="Q1437" t="str">
        <f t="shared" si="91"/>
        <v>translations</v>
      </c>
      <c r="R1437">
        <f t="shared" si="92"/>
        <v>2015</v>
      </c>
    </row>
    <row r="1438" spans="1:18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9"/>
        <v>42391.35019675926</v>
      </c>
      <c r="P1438" t="str">
        <f t="shared" si="90"/>
        <v>publishing</v>
      </c>
      <c r="Q1438" t="str">
        <f t="shared" si="91"/>
        <v>translations</v>
      </c>
      <c r="R1438">
        <f t="shared" si="92"/>
        <v>2016</v>
      </c>
    </row>
    <row r="1439" spans="1:18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9"/>
        <v>41796.531701388885</v>
      </c>
      <c r="P1439" t="str">
        <f t="shared" si="90"/>
        <v>publishing</v>
      </c>
      <c r="Q1439" t="str">
        <f t="shared" si="91"/>
        <v>translations</v>
      </c>
      <c r="R1439">
        <f t="shared" si="92"/>
        <v>2014</v>
      </c>
    </row>
    <row r="1440" spans="1:18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9"/>
        <v>42457.871516203704</v>
      </c>
      <c r="P1440" t="str">
        <f t="shared" si="90"/>
        <v>publishing</v>
      </c>
      <c r="Q1440" t="str">
        <f t="shared" si="91"/>
        <v>translations</v>
      </c>
      <c r="R1440">
        <f t="shared" si="92"/>
        <v>2016</v>
      </c>
    </row>
    <row r="1441" spans="1:18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9"/>
        <v>42040.829872685179</v>
      </c>
      <c r="P1441" t="str">
        <f t="shared" si="90"/>
        <v>publishing</v>
      </c>
      <c r="Q1441" t="str">
        <f t="shared" si="91"/>
        <v>translations</v>
      </c>
      <c r="R1441">
        <f t="shared" si="92"/>
        <v>2015</v>
      </c>
    </row>
    <row r="1442" spans="1:18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9"/>
        <v>42486.748414351852</v>
      </c>
      <c r="P1442" t="str">
        <f t="shared" si="90"/>
        <v>publishing</v>
      </c>
      <c r="Q1442" t="str">
        <f t="shared" si="91"/>
        <v>translations</v>
      </c>
      <c r="R1442">
        <f t="shared" si="92"/>
        <v>2016</v>
      </c>
    </row>
    <row r="1443" spans="1:18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9"/>
        <v>42198.765844907408</v>
      </c>
      <c r="P1443" t="str">
        <f t="shared" si="90"/>
        <v>publishing</v>
      </c>
      <c r="Q1443" t="str">
        <f t="shared" si="91"/>
        <v>translations</v>
      </c>
      <c r="R1443">
        <f t="shared" si="92"/>
        <v>2015</v>
      </c>
    </row>
    <row r="1444" spans="1:18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9"/>
        <v>42485.64534722222</v>
      </c>
      <c r="P1444" t="str">
        <f t="shared" si="90"/>
        <v>publishing</v>
      </c>
      <c r="Q1444" t="str">
        <f t="shared" si="91"/>
        <v>translations</v>
      </c>
      <c r="R1444">
        <f t="shared" si="92"/>
        <v>2016</v>
      </c>
    </row>
    <row r="1445" spans="1:18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9"/>
        <v>42707.926030092596</v>
      </c>
      <c r="P1445" t="str">
        <f t="shared" si="90"/>
        <v>publishing</v>
      </c>
      <c r="Q1445" t="str">
        <f t="shared" si="91"/>
        <v>translations</v>
      </c>
      <c r="R1445">
        <f t="shared" si="92"/>
        <v>2016</v>
      </c>
    </row>
    <row r="1446" spans="1:18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9"/>
        <v>42199.873402777783</v>
      </c>
      <c r="P1446" t="str">
        <f t="shared" si="90"/>
        <v>publishing</v>
      </c>
      <c r="Q1446" t="str">
        <f t="shared" si="91"/>
        <v>translations</v>
      </c>
      <c r="R1446">
        <f t="shared" si="92"/>
        <v>2015</v>
      </c>
    </row>
    <row r="1447" spans="1:18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9"/>
        <v>42139.542303240742</v>
      </c>
      <c r="P1447" t="str">
        <f t="shared" si="90"/>
        <v>publishing</v>
      </c>
      <c r="Q1447" t="str">
        <f t="shared" si="91"/>
        <v>translations</v>
      </c>
      <c r="R1447">
        <f t="shared" si="92"/>
        <v>2015</v>
      </c>
    </row>
    <row r="1448" spans="1:18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9"/>
        <v>42461.447662037041</v>
      </c>
      <c r="P1448" t="str">
        <f t="shared" si="90"/>
        <v>publishing</v>
      </c>
      <c r="Q1448" t="str">
        <f t="shared" si="91"/>
        <v>translations</v>
      </c>
      <c r="R1448">
        <f t="shared" si="92"/>
        <v>2016</v>
      </c>
    </row>
    <row r="1449" spans="1:18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9"/>
        <v>42529.730717592596</v>
      </c>
      <c r="P1449" t="str">
        <f t="shared" si="90"/>
        <v>publishing</v>
      </c>
      <c r="Q1449" t="str">
        <f t="shared" si="91"/>
        <v>translations</v>
      </c>
      <c r="R1449">
        <f t="shared" si="92"/>
        <v>2016</v>
      </c>
    </row>
    <row r="1450" spans="1:18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9"/>
        <v>42115.936550925922</v>
      </c>
      <c r="P1450" t="str">
        <f t="shared" si="90"/>
        <v>publishing</v>
      </c>
      <c r="Q1450" t="str">
        <f t="shared" si="91"/>
        <v>translations</v>
      </c>
      <c r="R1450">
        <f t="shared" si="92"/>
        <v>2015</v>
      </c>
    </row>
    <row r="1451" spans="1:18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9"/>
        <v>42086.811400462961</v>
      </c>
      <c r="P1451" t="str">
        <f t="shared" si="90"/>
        <v>publishing</v>
      </c>
      <c r="Q1451" t="str">
        <f t="shared" si="91"/>
        <v>translations</v>
      </c>
      <c r="R1451">
        <f t="shared" si="92"/>
        <v>2015</v>
      </c>
    </row>
    <row r="1452" spans="1:18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9"/>
        <v>42390.171261574069</v>
      </c>
      <c r="P1452" t="str">
        <f t="shared" si="90"/>
        <v>publishing</v>
      </c>
      <c r="Q1452" t="str">
        <f t="shared" si="91"/>
        <v>translations</v>
      </c>
      <c r="R1452">
        <f t="shared" si="92"/>
        <v>2016</v>
      </c>
    </row>
    <row r="1453" spans="1:18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9"/>
        <v>41931.959016203706</v>
      </c>
      <c r="P1453" t="str">
        <f t="shared" si="90"/>
        <v>publishing</v>
      </c>
      <c r="Q1453" t="str">
        <f t="shared" si="91"/>
        <v>translations</v>
      </c>
      <c r="R1453">
        <f t="shared" si="92"/>
        <v>2014</v>
      </c>
    </row>
    <row r="1454" spans="1:18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9"/>
        <v>41818.703275462962</v>
      </c>
      <c r="P1454" t="str">
        <f t="shared" si="90"/>
        <v>publishing</v>
      </c>
      <c r="Q1454" t="str">
        <f t="shared" si="91"/>
        <v>translations</v>
      </c>
      <c r="R1454">
        <f t="shared" si="92"/>
        <v>2014</v>
      </c>
    </row>
    <row r="1455" spans="1:18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9"/>
        <v>42795.696145833332</v>
      </c>
      <c r="P1455" t="str">
        <f t="shared" si="90"/>
        <v>publishing</v>
      </c>
      <c r="Q1455" t="str">
        <f t="shared" si="91"/>
        <v>translations</v>
      </c>
      <c r="R1455">
        <f t="shared" si="92"/>
        <v>2017</v>
      </c>
    </row>
    <row r="1456" spans="1:18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9"/>
        <v>42463.866666666669</v>
      </c>
      <c r="P1456" t="str">
        <f t="shared" si="90"/>
        <v>publishing</v>
      </c>
      <c r="Q1456" t="str">
        <f t="shared" si="91"/>
        <v>translations</v>
      </c>
      <c r="R1456">
        <f t="shared" si="92"/>
        <v>2016</v>
      </c>
    </row>
    <row r="1457" spans="1:18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9"/>
        <v>41832.672685185185</v>
      </c>
      <c r="P1457" t="str">
        <f t="shared" si="90"/>
        <v>publishing</v>
      </c>
      <c r="Q1457" t="str">
        <f t="shared" si="91"/>
        <v>translations</v>
      </c>
      <c r="R1457">
        <f t="shared" si="92"/>
        <v>2014</v>
      </c>
    </row>
    <row r="1458" spans="1:18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9"/>
        <v>42708.668576388889</v>
      </c>
      <c r="P1458" t="str">
        <f t="shared" si="90"/>
        <v>publishing</v>
      </c>
      <c r="Q1458" t="str">
        <f t="shared" si="91"/>
        <v>translations</v>
      </c>
      <c r="R1458">
        <f t="shared" si="92"/>
        <v>2016</v>
      </c>
    </row>
    <row r="1459" spans="1:18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9"/>
        <v>42289.89634259259</v>
      </c>
      <c r="P1459" t="str">
        <f t="shared" si="90"/>
        <v>publishing</v>
      </c>
      <c r="Q1459" t="str">
        <f t="shared" si="91"/>
        <v>translations</v>
      </c>
      <c r="R1459">
        <f t="shared" si="92"/>
        <v>2015</v>
      </c>
    </row>
    <row r="1460" spans="1:18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9"/>
        <v>41831.705555555556</v>
      </c>
      <c r="P1460" t="str">
        <f t="shared" si="90"/>
        <v>publishing</v>
      </c>
      <c r="Q1460" t="str">
        <f t="shared" si="91"/>
        <v>translations</v>
      </c>
      <c r="R1460">
        <f t="shared" si="92"/>
        <v>2014</v>
      </c>
    </row>
    <row r="1461" spans="1:18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9"/>
        <v>42312.204814814817</v>
      </c>
      <c r="P1461" t="str">
        <f t="shared" si="90"/>
        <v>publishing</v>
      </c>
      <c r="Q1461" t="str">
        <f t="shared" si="91"/>
        <v>translations</v>
      </c>
      <c r="R1461">
        <f t="shared" si="92"/>
        <v>2015</v>
      </c>
    </row>
    <row r="1462" spans="1:18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9"/>
        <v>41915.896967592591</v>
      </c>
      <c r="P1462" t="str">
        <f t="shared" si="90"/>
        <v>publishing</v>
      </c>
      <c r="Q1462" t="str">
        <f t="shared" si="91"/>
        <v>translations</v>
      </c>
      <c r="R1462">
        <f t="shared" si="92"/>
        <v>2014</v>
      </c>
    </row>
    <row r="1463" spans="1:18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41899.645300925928</v>
      </c>
      <c r="P1463" t="str">
        <f t="shared" si="90"/>
        <v>publishing</v>
      </c>
      <c r="Q1463" t="str">
        <f t="shared" si="91"/>
        <v>radio &amp; podcasts</v>
      </c>
      <c r="R1463">
        <f t="shared" si="92"/>
        <v>2014</v>
      </c>
    </row>
    <row r="1464" spans="1:18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41344.662858796299</v>
      </c>
      <c r="P1464" t="str">
        <f t="shared" si="90"/>
        <v>publishing</v>
      </c>
      <c r="Q1464" t="str">
        <f t="shared" si="91"/>
        <v>radio &amp; podcasts</v>
      </c>
      <c r="R1464">
        <f t="shared" si="92"/>
        <v>2013</v>
      </c>
    </row>
    <row r="1465" spans="1:18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41326.911319444444</v>
      </c>
      <c r="P1465" t="str">
        <f t="shared" si="90"/>
        <v>publishing</v>
      </c>
      <c r="Q1465" t="str">
        <f t="shared" si="91"/>
        <v>radio &amp; podcasts</v>
      </c>
      <c r="R1465">
        <f t="shared" si="92"/>
        <v>2013</v>
      </c>
    </row>
    <row r="1466" spans="1:18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41291.661550925928</v>
      </c>
      <c r="P1466" t="str">
        <f t="shared" si="90"/>
        <v>publishing</v>
      </c>
      <c r="Q1466" t="str">
        <f t="shared" si="91"/>
        <v>radio &amp; podcasts</v>
      </c>
      <c r="R1466">
        <f t="shared" si="92"/>
        <v>2013</v>
      </c>
    </row>
    <row r="1467" spans="1:18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40959.734398148146</v>
      </c>
      <c r="P1467" t="str">
        <f t="shared" si="90"/>
        <v>publishing</v>
      </c>
      <c r="Q1467" t="str">
        <f t="shared" si="91"/>
        <v>radio &amp; podcasts</v>
      </c>
      <c r="R1467">
        <f t="shared" si="92"/>
        <v>2012</v>
      </c>
    </row>
    <row r="1468" spans="1:18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42340.172060185185</v>
      </c>
      <c r="P1468" t="str">
        <f t="shared" si="90"/>
        <v>publishing</v>
      </c>
      <c r="Q1468" t="str">
        <f t="shared" si="91"/>
        <v>radio &amp; podcasts</v>
      </c>
      <c r="R1468">
        <f t="shared" si="92"/>
        <v>2015</v>
      </c>
    </row>
    <row r="1469" spans="1:18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40933.80190972222</v>
      </c>
      <c r="P1469" t="str">
        <f t="shared" si="90"/>
        <v>publishing</v>
      </c>
      <c r="Q1469" t="str">
        <f t="shared" si="91"/>
        <v>radio &amp; podcasts</v>
      </c>
      <c r="R1469">
        <f t="shared" si="92"/>
        <v>2012</v>
      </c>
    </row>
    <row r="1470" spans="1:18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40646.014456018522</v>
      </c>
      <c r="P1470" t="str">
        <f t="shared" si="90"/>
        <v>publishing</v>
      </c>
      <c r="Q1470" t="str">
        <f t="shared" si="91"/>
        <v>radio &amp; podcasts</v>
      </c>
      <c r="R1470">
        <f t="shared" si="92"/>
        <v>2011</v>
      </c>
    </row>
    <row r="1471" spans="1:18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41290.598483796297</v>
      </c>
      <c r="P1471" t="str">
        <f t="shared" si="90"/>
        <v>publishing</v>
      </c>
      <c r="Q1471" t="str">
        <f t="shared" si="91"/>
        <v>radio &amp; podcasts</v>
      </c>
      <c r="R1471">
        <f t="shared" si="92"/>
        <v>2013</v>
      </c>
    </row>
    <row r="1472" spans="1:18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41250.827118055553</v>
      </c>
      <c r="P1472" t="str">
        <f t="shared" si="90"/>
        <v>publishing</v>
      </c>
      <c r="Q1472" t="str">
        <f t="shared" si="91"/>
        <v>radio &amp; podcasts</v>
      </c>
      <c r="R1472">
        <f t="shared" si="92"/>
        <v>2012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42073.957569444443</v>
      </c>
      <c r="P1473" t="str">
        <f t="shared" si="90"/>
        <v>publishing</v>
      </c>
      <c r="Q1473" t="str">
        <f t="shared" si="91"/>
        <v>radio &amp; podcasts</v>
      </c>
      <c r="R1473">
        <f t="shared" si="92"/>
        <v>2015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3">(((J1474/60)/60)/24)+DATE(1970,1,1)</f>
        <v>41533.542858796296</v>
      </c>
      <c r="P1474" t="str">
        <f t="shared" ref="P1474:P1537" si="94">LEFT(N1474,SEARCH("/",N1474)-1)</f>
        <v>publishing</v>
      </c>
      <c r="Q1474" t="str">
        <f t="shared" ref="Q1474:Q1537" si="95">RIGHT(N1474,LEN(N1474)-SEARCH("/",N1474))</f>
        <v>radio &amp; podcasts</v>
      </c>
      <c r="R1474">
        <f t="shared" si="92"/>
        <v>2013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3"/>
        <v>40939.979618055557</v>
      </c>
      <c r="P1475" t="str">
        <f t="shared" si="94"/>
        <v>publishing</v>
      </c>
      <c r="Q1475" t="str">
        <f t="shared" si="95"/>
        <v>radio &amp; podcasts</v>
      </c>
      <c r="R1475">
        <f t="shared" ref="R1475:R1538" si="96">YEAR(O1475)</f>
        <v>2012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41500.727916666663</v>
      </c>
      <c r="P1476" t="str">
        <f t="shared" si="94"/>
        <v>publishing</v>
      </c>
      <c r="Q1476" t="str">
        <f t="shared" si="95"/>
        <v>radio &amp; podcasts</v>
      </c>
      <c r="R1476">
        <f t="shared" si="96"/>
        <v>2013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41960.722951388889</v>
      </c>
      <c r="P1477" t="str">
        <f t="shared" si="94"/>
        <v>publishing</v>
      </c>
      <c r="Q1477" t="str">
        <f t="shared" si="95"/>
        <v>radio &amp; podcasts</v>
      </c>
      <c r="R1477">
        <f t="shared" si="96"/>
        <v>2014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40766.041921296295</v>
      </c>
      <c r="P1478" t="str">
        <f t="shared" si="94"/>
        <v>publishing</v>
      </c>
      <c r="Q1478" t="str">
        <f t="shared" si="95"/>
        <v>radio &amp; podcasts</v>
      </c>
      <c r="R1478">
        <f t="shared" si="96"/>
        <v>2011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40840.615787037037</v>
      </c>
      <c r="P1479" t="str">
        <f t="shared" si="94"/>
        <v>publishing</v>
      </c>
      <c r="Q1479" t="str">
        <f t="shared" si="95"/>
        <v>radio &amp; podcasts</v>
      </c>
      <c r="R1479">
        <f t="shared" si="96"/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41394.871678240743</v>
      </c>
      <c r="P1480" t="str">
        <f t="shared" si="94"/>
        <v>publishing</v>
      </c>
      <c r="Q1480" t="str">
        <f t="shared" si="95"/>
        <v>radio &amp; podcasts</v>
      </c>
      <c r="R1480">
        <f t="shared" si="96"/>
        <v>2013</v>
      </c>
      <c r="S1480">
        <f>YEAR(O1480)</f>
        <v>2013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41754.745243055557</v>
      </c>
      <c r="P1481" t="str">
        <f t="shared" si="94"/>
        <v>publishing</v>
      </c>
      <c r="Q1481" t="str">
        <f t="shared" si="95"/>
        <v>radio &amp; podcasts</v>
      </c>
      <c r="R1481">
        <f t="shared" si="96"/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41464.934016203704</v>
      </c>
      <c r="P1482" t="str">
        <f t="shared" si="94"/>
        <v>publishing</v>
      </c>
      <c r="Q1482" t="str">
        <f t="shared" si="95"/>
        <v>radio &amp; podcasts</v>
      </c>
      <c r="R1482">
        <f t="shared" si="96"/>
        <v>2013</v>
      </c>
      <c r="S1482">
        <f>YEAR(O1482)</f>
        <v>2013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3"/>
        <v>41550.922974537039</v>
      </c>
      <c r="P1483" t="str">
        <f t="shared" si="94"/>
        <v>publishing</v>
      </c>
      <c r="Q1483" t="str">
        <f t="shared" si="95"/>
        <v>fiction</v>
      </c>
      <c r="R1483">
        <f t="shared" si="96"/>
        <v>2013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3"/>
        <v>41136.85805555556</v>
      </c>
      <c r="P1484" t="str">
        <f t="shared" si="94"/>
        <v>publishing</v>
      </c>
      <c r="Q1484" t="str">
        <f t="shared" si="95"/>
        <v>fiction</v>
      </c>
      <c r="R1484">
        <f t="shared" si="96"/>
        <v>2012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3"/>
        <v>42548.192997685182</v>
      </c>
      <c r="P1485" t="str">
        <f t="shared" si="94"/>
        <v>publishing</v>
      </c>
      <c r="Q1485" t="str">
        <f t="shared" si="95"/>
        <v>fiction</v>
      </c>
      <c r="R1485">
        <f t="shared" si="96"/>
        <v>2016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3"/>
        <v>41053.200960648144</v>
      </c>
      <c r="P1486" t="str">
        <f t="shared" si="94"/>
        <v>publishing</v>
      </c>
      <c r="Q1486" t="str">
        <f t="shared" si="95"/>
        <v>fiction</v>
      </c>
      <c r="R1486">
        <f t="shared" si="96"/>
        <v>2012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3"/>
        <v>42130.795983796299</v>
      </c>
      <c r="P1487" t="str">
        <f t="shared" si="94"/>
        <v>publishing</v>
      </c>
      <c r="Q1487" t="str">
        <f t="shared" si="95"/>
        <v>fiction</v>
      </c>
      <c r="R1487">
        <f t="shared" si="96"/>
        <v>2015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3"/>
        <v>42032.168530092589</v>
      </c>
      <c r="P1488" t="str">
        <f t="shared" si="94"/>
        <v>publishing</v>
      </c>
      <c r="Q1488" t="str">
        <f t="shared" si="95"/>
        <v>fiction</v>
      </c>
      <c r="R1488">
        <f t="shared" si="96"/>
        <v>2015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3"/>
        <v>42554.917488425926</v>
      </c>
      <c r="P1489" t="str">
        <f t="shared" si="94"/>
        <v>publishing</v>
      </c>
      <c r="Q1489" t="str">
        <f t="shared" si="95"/>
        <v>fiction</v>
      </c>
      <c r="R1489">
        <f t="shared" si="96"/>
        <v>2016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3"/>
        <v>41614.563194444447</v>
      </c>
      <c r="P1490" t="str">
        <f t="shared" si="94"/>
        <v>publishing</v>
      </c>
      <c r="Q1490" t="str">
        <f t="shared" si="95"/>
        <v>fiction</v>
      </c>
      <c r="R1490">
        <f t="shared" si="96"/>
        <v>2013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3"/>
        <v>41198.611712962964</v>
      </c>
      <c r="P1491" t="str">
        <f t="shared" si="94"/>
        <v>publishing</v>
      </c>
      <c r="Q1491" t="str">
        <f t="shared" si="95"/>
        <v>fiction</v>
      </c>
      <c r="R1491">
        <f t="shared" si="96"/>
        <v>2012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3"/>
        <v>41520.561041666668</v>
      </c>
      <c r="P1492" t="str">
        <f t="shared" si="94"/>
        <v>publishing</v>
      </c>
      <c r="Q1492" t="str">
        <f t="shared" si="95"/>
        <v>fiction</v>
      </c>
      <c r="R1492">
        <f t="shared" si="96"/>
        <v>2013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3"/>
        <v>41991.713460648149</v>
      </c>
      <c r="P1493" t="str">
        <f t="shared" si="94"/>
        <v>publishing</v>
      </c>
      <c r="Q1493" t="str">
        <f t="shared" si="95"/>
        <v>fiction</v>
      </c>
      <c r="R1493">
        <f t="shared" si="96"/>
        <v>2014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3"/>
        <v>40682.884791666671</v>
      </c>
      <c r="P1494" t="str">
        <f t="shared" si="94"/>
        <v>publishing</v>
      </c>
      <c r="Q1494" t="str">
        <f t="shared" si="95"/>
        <v>fiction</v>
      </c>
      <c r="R1494">
        <f t="shared" si="96"/>
        <v>2011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3"/>
        <v>41411.866608796299</v>
      </c>
      <c r="P1495" t="str">
        <f t="shared" si="94"/>
        <v>publishing</v>
      </c>
      <c r="Q1495" t="str">
        <f t="shared" si="95"/>
        <v>fiction</v>
      </c>
      <c r="R1495">
        <f t="shared" si="96"/>
        <v>2013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3"/>
        <v>42067.722372685181</v>
      </c>
      <c r="P1496" t="str">
        <f t="shared" si="94"/>
        <v>publishing</v>
      </c>
      <c r="Q1496" t="str">
        <f t="shared" si="95"/>
        <v>fiction</v>
      </c>
      <c r="R1496">
        <f t="shared" si="96"/>
        <v>2015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3"/>
        <v>40752.789710648147</v>
      </c>
      <c r="P1497" t="str">
        <f t="shared" si="94"/>
        <v>publishing</v>
      </c>
      <c r="Q1497" t="str">
        <f t="shared" si="95"/>
        <v>fiction</v>
      </c>
      <c r="R1497">
        <f t="shared" si="96"/>
        <v>2011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3"/>
        <v>41838.475219907406</v>
      </c>
      <c r="P1498" t="str">
        <f t="shared" si="94"/>
        <v>publishing</v>
      </c>
      <c r="Q1498" t="str">
        <f t="shared" si="95"/>
        <v>fiction</v>
      </c>
      <c r="R1498">
        <f t="shared" si="96"/>
        <v>2014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3"/>
        <v>41444.64261574074</v>
      </c>
      <c r="P1499" t="str">
        <f t="shared" si="94"/>
        <v>publishing</v>
      </c>
      <c r="Q1499" t="str">
        <f t="shared" si="95"/>
        <v>fiction</v>
      </c>
      <c r="R1499">
        <f t="shared" si="96"/>
        <v>2013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3"/>
        <v>41840.983541666668</v>
      </c>
      <c r="P1500" t="str">
        <f t="shared" si="94"/>
        <v>publishing</v>
      </c>
      <c r="Q1500" t="str">
        <f t="shared" si="95"/>
        <v>fiction</v>
      </c>
      <c r="R1500">
        <f t="shared" si="96"/>
        <v>2014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3"/>
        <v>42527.007326388892</v>
      </c>
      <c r="P1501" t="str">
        <f t="shared" si="94"/>
        <v>publishing</v>
      </c>
      <c r="Q1501" t="str">
        <f t="shared" si="95"/>
        <v>fiction</v>
      </c>
      <c r="R1501">
        <f t="shared" si="96"/>
        <v>2016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3"/>
        <v>41365.904594907406</v>
      </c>
      <c r="P1502" t="str">
        <f t="shared" si="94"/>
        <v>publishing</v>
      </c>
      <c r="Q1502" t="str">
        <f t="shared" si="95"/>
        <v>fiction</v>
      </c>
      <c r="R1502">
        <f t="shared" si="96"/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42163.583599537036</v>
      </c>
      <c r="P1503" t="str">
        <f t="shared" si="94"/>
        <v>photography</v>
      </c>
      <c r="Q1503" t="str">
        <f t="shared" si="95"/>
        <v>photobooks</v>
      </c>
      <c r="R1503">
        <f t="shared" si="96"/>
        <v>2015</v>
      </c>
      <c r="S1503">
        <f>YEAR(O1503)</f>
        <v>2015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42426.542592592596</v>
      </c>
      <c r="P1504" t="str">
        <f t="shared" si="94"/>
        <v>photography</v>
      </c>
      <c r="Q1504" t="str">
        <f t="shared" si="95"/>
        <v>photobooks</v>
      </c>
      <c r="R1504">
        <f t="shared" si="96"/>
        <v>2016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42606.347233796296</v>
      </c>
      <c r="P1505" t="str">
        <f t="shared" si="94"/>
        <v>photography</v>
      </c>
      <c r="Q1505" t="str">
        <f t="shared" si="95"/>
        <v>photobooks</v>
      </c>
      <c r="R1505">
        <f t="shared" si="96"/>
        <v>2016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41772.657685185186</v>
      </c>
      <c r="P1506" t="str">
        <f t="shared" si="94"/>
        <v>photography</v>
      </c>
      <c r="Q1506" t="str">
        <f t="shared" si="95"/>
        <v>photobooks</v>
      </c>
      <c r="R1506">
        <f t="shared" si="96"/>
        <v>2014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42414.44332175926</v>
      </c>
      <c r="P1507" t="str">
        <f t="shared" si="94"/>
        <v>photography</v>
      </c>
      <c r="Q1507" t="str">
        <f t="shared" si="95"/>
        <v>photobooks</v>
      </c>
      <c r="R1507">
        <f t="shared" si="96"/>
        <v>2016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41814.785925925928</v>
      </c>
      <c r="P1508" t="str">
        <f t="shared" si="94"/>
        <v>photography</v>
      </c>
      <c r="Q1508" t="str">
        <f t="shared" si="95"/>
        <v>photobooks</v>
      </c>
      <c r="R1508">
        <f t="shared" si="96"/>
        <v>2014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40254.450335648151</v>
      </c>
      <c r="P1509" t="str">
        <f t="shared" si="94"/>
        <v>photography</v>
      </c>
      <c r="Q1509" t="str">
        <f t="shared" si="95"/>
        <v>photobooks</v>
      </c>
      <c r="R1509">
        <f t="shared" si="96"/>
        <v>2010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41786.614363425928</v>
      </c>
      <c r="P1510" t="str">
        <f t="shared" si="94"/>
        <v>photography</v>
      </c>
      <c r="Q1510" t="str">
        <f t="shared" si="95"/>
        <v>photobooks</v>
      </c>
      <c r="R1510">
        <f t="shared" si="96"/>
        <v>2014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42751.533391203702</v>
      </c>
      <c r="P1511" t="str">
        <f t="shared" si="94"/>
        <v>photography</v>
      </c>
      <c r="Q1511" t="str">
        <f t="shared" si="95"/>
        <v>photobooks</v>
      </c>
      <c r="R1511">
        <f t="shared" si="96"/>
        <v>2017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41809.385162037033</v>
      </c>
      <c r="P1512" t="str">
        <f t="shared" si="94"/>
        <v>photography</v>
      </c>
      <c r="Q1512" t="str">
        <f t="shared" si="95"/>
        <v>photobooks</v>
      </c>
      <c r="R1512">
        <f t="shared" si="96"/>
        <v>2014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42296.583379629628</v>
      </c>
      <c r="P1513" t="str">
        <f t="shared" si="94"/>
        <v>photography</v>
      </c>
      <c r="Q1513" t="str">
        <f t="shared" si="95"/>
        <v>photobooks</v>
      </c>
      <c r="R1513">
        <f t="shared" si="96"/>
        <v>2015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42741.684479166666</v>
      </c>
      <c r="P1514" t="str">
        <f t="shared" si="94"/>
        <v>photography</v>
      </c>
      <c r="Q1514" t="str">
        <f t="shared" si="95"/>
        <v>photobooks</v>
      </c>
      <c r="R1514">
        <f t="shared" si="96"/>
        <v>2017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41806.637337962966</v>
      </c>
      <c r="P1515" t="str">
        <f t="shared" si="94"/>
        <v>photography</v>
      </c>
      <c r="Q1515" t="str">
        <f t="shared" si="95"/>
        <v>photobooks</v>
      </c>
      <c r="R1515">
        <f t="shared" si="96"/>
        <v>2014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42234.597685185188</v>
      </c>
      <c r="P1516" t="str">
        <f t="shared" si="94"/>
        <v>photography</v>
      </c>
      <c r="Q1516" t="str">
        <f t="shared" si="95"/>
        <v>photobooks</v>
      </c>
      <c r="R1516">
        <f t="shared" si="96"/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42415.253437499996</v>
      </c>
      <c r="P1517" t="str">
        <f t="shared" si="94"/>
        <v>photography</v>
      </c>
      <c r="Q1517" t="str">
        <f t="shared" si="95"/>
        <v>photobooks</v>
      </c>
      <c r="R1517">
        <f t="shared" si="96"/>
        <v>2016</v>
      </c>
      <c r="S1517">
        <f>YEAR(O1517)</f>
        <v>2016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42619.466342592597</v>
      </c>
      <c r="P1518" t="str">
        <f t="shared" si="94"/>
        <v>photography</v>
      </c>
      <c r="Q1518" t="str">
        <f t="shared" si="95"/>
        <v>photobooks</v>
      </c>
      <c r="R1518">
        <f t="shared" si="96"/>
        <v>2016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41948.56658564815</v>
      </c>
      <c r="P1519" t="str">
        <f t="shared" si="94"/>
        <v>photography</v>
      </c>
      <c r="Q1519" t="str">
        <f t="shared" si="95"/>
        <v>photobooks</v>
      </c>
      <c r="R1519">
        <f t="shared" si="96"/>
        <v>2014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41760.8200462963</v>
      </c>
      <c r="P1520" t="str">
        <f t="shared" si="94"/>
        <v>photography</v>
      </c>
      <c r="Q1520" t="str">
        <f t="shared" si="95"/>
        <v>photobooks</v>
      </c>
      <c r="R1520">
        <f t="shared" si="96"/>
        <v>2014</v>
      </c>
    </row>
    <row r="1521" spans="1:18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41782.741701388892</v>
      </c>
      <c r="P1521" t="str">
        <f t="shared" si="94"/>
        <v>photography</v>
      </c>
      <c r="Q1521" t="str">
        <f t="shared" si="95"/>
        <v>photobooks</v>
      </c>
      <c r="R1521">
        <f t="shared" si="96"/>
        <v>2014</v>
      </c>
    </row>
    <row r="1522" spans="1:18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41955.857789351852</v>
      </c>
      <c r="P1522" t="str">
        <f t="shared" si="94"/>
        <v>photography</v>
      </c>
      <c r="Q1522" t="str">
        <f t="shared" si="95"/>
        <v>photobooks</v>
      </c>
      <c r="R1522">
        <f t="shared" si="96"/>
        <v>2014</v>
      </c>
    </row>
    <row r="1523" spans="1:18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42493.167719907404</v>
      </c>
      <c r="P1523" t="str">
        <f t="shared" si="94"/>
        <v>photography</v>
      </c>
      <c r="Q1523" t="str">
        <f t="shared" si="95"/>
        <v>photobooks</v>
      </c>
      <c r="R1523">
        <f t="shared" si="96"/>
        <v>2016</v>
      </c>
    </row>
    <row r="1524" spans="1:18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41899.830312500002</v>
      </c>
      <c r="P1524" t="str">
        <f t="shared" si="94"/>
        <v>photography</v>
      </c>
      <c r="Q1524" t="str">
        <f t="shared" si="95"/>
        <v>photobooks</v>
      </c>
      <c r="R1524">
        <f t="shared" si="96"/>
        <v>2014</v>
      </c>
    </row>
    <row r="1525" spans="1:18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41964.751342592594</v>
      </c>
      <c r="P1525" t="str">
        <f t="shared" si="94"/>
        <v>photography</v>
      </c>
      <c r="Q1525" t="str">
        <f t="shared" si="95"/>
        <v>photobooks</v>
      </c>
      <c r="R1525">
        <f t="shared" si="96"/>
        <v>2014</v>
      </c>
    </row>
    <row r="1526" spans="1:18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42756.501041666663</v>
      </c>
      <c r="P1526" t="str">
        <f t="shared" si="94"/>
        <v>photography</v>
      </c>
      <c r="Q1526" t="str">
        <f t="shared" si="95"/>
        <v>photobooks</v>
      </c>
      <c r="R1526">
        <f t="shared" si="96"/>
        <v>2017</v>
      </c>
    </row>
    <row r="1527" spans="1:18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42570.702986111108</v>
      </c>
      <c r="P1527" t="str">
        <f t="shared" si="94"/>
        <v>photography</v>
      </c>
      <c r="Q1527" t="str">
        <f t="shared" si="95"/>
        <v>photobooks</v>
      </c>
      <c r="R1527">
        <f t="shared" si="96"/>
        <v>2016</v>
      </c>
    </row>
    <row r="1528" spans="1:18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42339.276006944448</v>
      </c>
      <c r="P1528" t="str">
        <f t="shared" si="94"/>
        <v>photography</v>
      </c>
      <c r="Q1528" t="str">
        <f t="shared" si="95"/>
        <v>photobooks</v>
      </c>
      <c r="R1528">
        <f t="shared" si="96"/>
        <v>2015</v>
      </c>
    </row>
    <row r="1529" spans="1:18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42780.600532407407</v>
      </c>
      <c r="P1529" t="str">
        <f t="shared" si="94"/>
        <v>photography</v>
      </c>
      <c r="Q1529" t="str">
        <f t="shared" si="95"/>
        <v>photobooks</v>
      </c>
      <c r="R1529">
        <f t="shared" si="96"/>
        <v>2017</v>
      </c>
    </row>
    <row r="1530" spans="1:18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42736.732893518521</v>
      </c>
      <c r="P1530" t="str">
        <f t="shared" si="94"/>
        <v>photography</v>
      </c>
      <c r="Q1530" t="str">
        <f t="shared" si="95"/>
        <v>photobooks</v>
      </c>
      <c r="R1530">
        <f t="shared" si="96"/>
        <v>2017</v>
      </c>
    </row>
    <row r="1531" spans="1:18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42052.628703703704</v>
      </c>
      <c r="P1531" t="str">
        <f t="shared" si="94"/>
        <v>photography</v>
      </c>
      <c r="Q1531" t="str">
        <f t="shared" si="95"/>
        <v>photobooks</v>
      </c>
      <c r="R1531">
        <f t="shared" si="96"/>
        <v>2015</v>
      </c>
    </row>
    <row r="1532" spans="1:18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42275.767303240747</v>
      </c>
      <c r="P1532" t="str">
        <f t="shared" si="94"/>
        <v>photography</v>
      </c>
      <c r="Q1532" t="str">
        <f t="shared" si="95"/>
        <v>photobooks</v>
      </c>
      <c r="R1532">
        <f t="shared" si="96"/>
        <v>2015</v>
      </c>
    </row>
    <row r="1533" spans="1:18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41941.802384259259</v>
      </c>
      <c r="P1533" t="str">
        <f t="shared" si="94"/>
        <v>photography</v>
      </c>
      <c r="Q1533" t="str">
        <f t="shared" si="95"/>
        <v>photobooks</v>
      </c>
      <c r="R1533">
        <f t="shared" si="96"/>
        <v>2014</v>
      </c>
    </row>
    <row r="1534" spans="1:18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42391.475289351853</v>
      </c>
      <c r="P1534" t="str">
        <f t="shared" si="94"/>
        <v>photography</v>
      </c>
      <c r="Q1534" t="str">
        <f t="shared" si="95"/>
        <v>photobooks</v>
      </c>
      <c r="R1534">
        <f t="shared" si="96"/>
        <v>2016</v>
      </c>
    </row>
    <row r="1535" spans="1:18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42443.00204861111</v>
      </c>
      <c r="P1535" t="str">
        <f t="shared" si="94"/>
        <v>photography</v>
      </c>
      <c r="Q1535" t="str">
        <f t="shared" si="95"/>
        <v>photobooks</v>
      </c>
      <c r="R1535">
        <f t="shared" si="96"/>
        <v>2016</v>
      </c>
    </row>
    <row r="1536" spans="1:18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42221.67432870371</v>
      </c>
      <c r="P1536" t="str">
        <f t="shared" si="94"/>
        <v>photography</v>
      </c>
      <c r="Q1536" t="str">
        <f t="shared" si="95"/>
        <v>photobooks</v>
      </c>
      <c r="R1536">
        <f t="shared" si="96"/>
        <v>2015</v>
      </c>
    </row>
    <row r="1537" spans="1:18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42484.829062500001</v>
      </c>
      <c r="P1537" t="str">
        <f t="shared" si="94"/>
        <v>photography</v>
      </c>
      <c r="Q1537" t="str">
        <f t="shared" si="95"/>
        <v>photobooks</v>
      </c>
      <c r="R1537">
        <f t="shared" si="96"/>
        <v>2016</v>
      </c>
    </row>
    <row r="1538" spans="1:18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7">(((J1538/60)/60)/24)+DATE(1970,1,1)</f>
        <v>42213.802199074074</v>
      </c>
      <c r="P1538" t="str">
        <f t="shared" ref="P1538:P1601" si="98">LEFT(N1538,SEARCH("/",N1538)-1)</f>
        <v>photography</v>
      </c>
      <c r="Q1538" t="str">
        <f t="shared" ref="Q1538:Q1601" si="99">RIGHT(N1538,LEN(N1538)-SEARCH("/",N1538))</f>
        <v>photobooks</v>
      </c>
      <c r="R1538">
        <f t="shared" si="96"/>
        <v>2015</v>
      </c>
    </row>
    <row r="1539" spans="1:18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7"/>
        <v>42552.315127314811</v>
      </c>
      <c r="P1539" t="str">
        <f t="shared" si="98"/>
        <v>photography</v>
      </c>
      <c r="Q1539" t="str">
        <f t="shared" si="99"/>
        <v>photobooks</v>
      </c>
      <c r="R1539">
        <f t="shared" ref="R1539:R1602" si="100">YEAR(O1539)</f>
        <v>2016</v>
      </c>
    </row>
    <row r="1540" spans="1:18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41981.782060185185</v>
      </c>
      <c r="P1540" t="str">
        <f t="shared" si="98"/>
        <v>photography</v>
      </c>
      <c r="Q1540" t="str">
        <f t="shared" si="99"/>
        <v>photobooks</v>
      </c>
      <c r="R1540">
        <f t="shared" si="100"/>
        <v>2014</v>
      </c>
    </row>
    <row r="1541" spans="1:18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42705.919201388882</v>
      </c>
      <c r="P1541" t="str">
        <f t="shared" si="98"/>
        <v>photography</v>
      </c>
      <c r="Q1541" t="str">
        <f t="shared" si="99"/>
        <v>photobooks</v>
      </c>
      <c r="R1541">
        <f t="shared" si="100"/>
        <v>2016</v>
      </c>
    </row>
    <row r="1542" spans="1:18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41939.00712962963</v>
      </c>
      <c r="P1542" t="str">
        <f t="shared" si="98"/>
        <v>photography</v>
      </c>
      <c r="Q1542" t="str">
        <f t="shared" si="99"/>
        <v>photobooks</v>
      </c>
      <c r="R1542">
        <f t="shared" si="100"/>
        <v>2014</v>
      </c>
    </row>
    <row r="1543" spans="1:18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7"/>
        <v>41974.712245370371</v>
      </c>
      <c r="P1543" t="str">
        <f t="shared" si="98"/>
        <v>photography</v>
      </c>
      <c r="Q1543" t="str">
        <f t="shared" si="99"/>
        <v>nature</v>
      </c>
      <c r="R1543">
        <f t="shared" si="100"/>
        <v>2014</v>
      </c>
    </row>
    <row r="1544" spans="1:18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7"/>
        <v>42170.996527777781</v>
      </c>
      <c r="P1544" t="str">
        <f t="shared" si="98"/>
        <v>photography</v>
      </c>
      <c r="Q1544" t="str">
        <f t="shared" si="99"/>
        <v>nature</v>
      </c>
      <c r="R1544">
        <f t="shared" si="100"/>
        <v>2015</v>
      </c>
    </row>
    <row r="1545" spans="1:18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7"/>
        <v>41935.509652777779</v>
      </c>
      <c r="P1545" t="str">
        <f t="shared" si="98"/>
        <v>photography</v>
      </c>
      <c r="Q1545" t="str">
        <f t="shared" si="99"/>
        <v>nature</v>
      </c>
      <c r="R1545">
        <f t="shared" si="100"/>
        <v>2014</v>
      </c>
    </row>
    <row r="1546" spans="1:18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7"/>
        <v>42053.051203703704</v>
      </c>
      <c r="P1546" t="str">
        <f t="shared" si="98"/>
        <v>photography</v>
      </c>
      <c r="Q1546" t="str">
        <f t="shared" si="99"/>
        <v>nature</v>
      </c>
      <c r="R1546">
        <f t="shared" si="100"/>
        <v>2015</v>
      </c>
    </row>
    <row r="1547" spans="1:18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7"/>
        <v>42031.884652777779</v>
      </c>
      <c r="P1547" t="str">
        <f t="shared" si="98"/>
        <v>photography</v>
      </c>
      <c r="Q1547" t="str">
        <f t="shared" si="99"/>
        <v>nature</v>
      </c>
      <c r="R1547">
        <f t="shared" si="100"/>
        <v>2015</v>
      </c>
    </row>
    <row r="1548" spans="1:18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7"/>
        <v>41839.212951388887</v>
      </c>
      <c r="P1548" t="str">
        <f t="shared" si="98"/>
        <v>photography</v>
      </c>
      <c r="Q1548" t="str">
        <f t="shared" si="99"/>
        <v>nature</v>
      </c>
      <c r="R1548">
        <f t="shared" si="100"/>
        <v>2014</v>
      </c>
    </row>
    <row r="1549" spans="1:18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7"/>
        <v>42782.426875000005</v>
      </c>
      <c r="P1549" t="str">
        <f t="shared" si="98"/>
        <v>photography</v>
      </c>
      <c r="Q1549" t="str">
        <f t="shared" si="99"/>
        <v>nature</v>
      </c>
      <c r="R1549">
        <f t="shared" si="100"/>
        <v>2017</v>
      </c>
    </row>
    <row r="1550" spans="1:18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7"/>
        <v>42286.88217592593</v>
      </c>
      <c r="P1550" t="str">
        <f t="shared" si="98"/>
        <v>photography</v>
      </c>
      <c r="Q1550" t="str">
        <f t="shared" si="99"/>
        <v>nature</v>
      </c>
      <c r="R1550">
        <f t="shared" si="100"/>
        <v>2015</v>
      </c>
    </row>
    <row r="1551" spans="1:18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7"/>
        <v>42281.136099537034</v>
      </c>
      <c r="P1551" t="str">
        <f t="shared" si="98"/>
        <v>photography</v>
      </c>
      <c r="Q1551" t="str">
        <f t="shared" si="99"/>
        <v>nature</v>
      </c>
      <c r="R1551">
        <f t="shared" si="100"/>
        <v>2015</v>
      </c>
    </row>
    <row r="1552" spans="1:18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7"/>
        <v>42472.449467592596</v>
      </c>
      <c r="P1552" t="str">
        <f t="shared" si="98"/>
        <v>photography</v>
      </c>
      <c r="Q1552" t="str">
        <f t="shared" si="99"/>
        <v>nature</v>
      </c>
      <c r="R1552">
        <f t="shared" si="100"/>
        <v>2016</v>
      </c>
    </row>
    <row r="1553" spans="1:18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7"/>
        <v>42121.824525462958</v>
      </c>
      <c r="P1553" t="str">
        <f t="shared" si="98"/>
        <v>photography</v>
      </c>
      <c r="Q1553" t="str">
        <f t="shared" si="99"/>
        <v>nature</v>
      </c>
      <c r="R1553">
        <f t="shared" si="100"/>
        <v>2015</v>
      </c>
    </row>
    <row r="1554" spans="1:18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7"/>
        <v>41892.688750000001</v>
      </c>
      <c r="P1554" t="str">
        <f t="shared" si="98"/>
        <v>photography</v>
      </c>
      <c r="Q1554" t="str">
        <f t="shared" si="99"/>
        <v>nature</v>
      </c>
      <c r="R1554">
        <f t="shared" si="100"/>
        <v>2014</v>
      </c>
    </row>
    <row r="1555" spans="1:18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7"/>
        <v>42219.282951388886</v>
      </c>
      <c r="P1555" t="str">
        <f t="shared" si="98"/>
        <v>photography</v>
      </c>
      <c r="Q1555" t="str">
        <f t="shared" si="99"/>
        <v>nature</v>
      </c>
      <c r="R1555">
        <f t="shared" si="100"/>
        <v>2015</v>
      </c>
    </row>
    <row r="1556" spans="1:18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7"/>
        <v>42188.252199074079</v>
      </c>
      <c r="P1556" t="str">
        <f t="shared" si="98"/>
        <v>photography</v>
      </c>
      <c r="Q1556" t="str">
        <f t="shared" si="99"/>
        <v>nature</v>
      </c>
      <c r="R1556">
        <f t="shared" si="100"/>
        <v>2015</v>
      </c>
    </row>
    <row r="1557" spans="1:18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7"/>
        <v>42241.613796296297</v>
      </c>
      <c r="P1557" t="str">
        <f t="shared" si="98"/>
        <v>photography</v>
      </c>
      <c r="Q1557" t="str">
        <f t="shared" si="99"/>
        <v>nature</v>
      </c>
      <c r="R1557">
        <f t="shared" si="100"/>
        <v>2015</v>
      </c>
    </row>
    <row r="1558" spans="1:18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7"/>
        <v>42525.153055555551</v>
      </c>
      <c r="P1558" t="str">
        <f t="shared" si="98"/>
        <v>photography</v>
      </c>
      <c r="Q1558" t="str">
        <f t="shared" si="99"/>
        <v>nature</v>
      </c>
      <c r="R1558">
        <f t="shared" si="100"/>
        <v>2016</v>
      </c>
    </row>
    <row r="1559" spans="1:18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7"/>
        <v>41871.65315972222</v>
      </c>
      <c r="P1559" t="str">
        <f t="shared" si="98"/>
        <v>photography</v>
      </c>
      <c r="Q1559" t="str">
        <f t="shared" si="99"/>
        <v>nature</v>
      </c>
      <c r="R1559">
        <f t="shared" si="100"/>
        <v>2014</v>
      </c>
    </row>
    <row r="1560" spans="1:18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7"/>
        <v>42185.397673611107</v>
      </c>
      <c r="P1560" t="str">
        <f t="shared" si="98"/>
        <v>photography</v>
      </c>
      <c r="Q1560" t="str">
        <f t="shared" si="99"/>
        <v>nature</v>
      </c>
      <c r="R1560">
        <f t="shared" si="100"/>
        <v>2015</v>
      </c>
    </row>
    <row r="1561" spans="1:18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7"/>
        <v>42108.05322916666</v>
      </c>
      <c r="P1561" t="str">
        <f t="shared" si="98"/>
        <v>photography</v>
      </c>
      <c r="Q1561" t="str">
        <f t="shared" si="99"/>
        <v>nature</v>
      </c>
      <c r="R1561">
        <f t="shared" si="100"/>
        <v>2015</v>
      </c>
    </row>
    <row r="1562" spans="1:18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7"/>
        <v>41936.020752314813</v>
      </c>
      <c r="P1562" t="str">
        <f t="shared" si="98"/>
        <v>photography</v>
      </c>
      <c r="Q1562" t="str">
        <f t="shared" si="99"/>
        <v>nature</v>
      </c>
      <c r="R1562">
        <f t="shared" si="100"/>
        <v>2014</v>
      </c>
    </row>
    <row r="1563" spans="1:18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7"/>
        <v>41555.041701388887</v>
      </c>
      <c r="P1563" t="str">
        <f t="shared" si="98"/>
        <v>publishing</v>
      </c>
      <c r="Q1563" t="str">
        <f t="shared" si="99"/>
        <v>art books</v>
      </c>
      <c r="R1563">
        <f t="shared" si="100"/>
        <v>2013</v>
      </c>
    </row>
    <row r="1564" spans="1:18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7"/>
        <v>40079.566157407404</v>
      </c>
      <c r="P1564" t="str">
        <f t="shared" si="98"/>
        <v>publishing</v>
      </c>
      <c r="Q1564" t="str">
        <f t="shared" si="99"/>
        <v>art books</v>
      </c>
      <c r="R1564">
        <f t="shared" si="100"/>
        <v>2009</v>
      </c>
    </row>
    <row r="1565" spans="1:18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7"/>
        <v>41652.742488425924</v>
      </c>
      <c r="P1565" t="str">
        <f t="shared" si="98"/>
        <v>publishing</v>
      </c>
      <c r="Q1565" t="str">
        <f t="shared" si="99"/>
        <v>art books</v>
      </c>
      <c r="R1565">
        <f t="shared" si="100"/>
        <v>2014</v>
      </c>
    </row>
    <row r="1566" spans="1:18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7"/>
        <v>42121.367002314815</v>
      </c>
      <c r="P1566" t="str">
        <f t="shared" si="98"/>
        <v>publishing</v>
      </c>
      <c r="Q1566" t="str">
        <f t="shared" si="99"/>
        <v>art books</v>
      </c>
      <c r="R1566">
        <f t="shared" si="100"/>
        <v>2015</v>
      </c>
    </row>
    <row r="1567" spans="1:18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7"/>
        <v>40672.729872685188</v>
      </c>
      <c r="P1567" t="str">
        <f t="shared" si="98"/>
        <v>publishing</v>
      </c>
      <c r="Q1567" t="str">
        <f t="shared" si="99"/>
        <v>art books</v>
      </c>
      <c r="R1567">
        <f t="shared" si="100"/>
        <v>2011</v>
      </c>
    </row>
    <row r="1568" spans="1:18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7"/>
        <v>42549.916712962964</v>
      </c>
      <c r="P1568" t="str">
        <f t="shared" si="98"/>
        <v>publishing</v>
      </c>
      <c r="Q1568" t="str">
        <f t="shared" si="99"/>
        <v>art books</v>
      </c>
      <c r="R1568">
        <f t="shared" si="100"/>
        <v>2016</v>
      </c>
    </row>
    <row r="1569" spans="1:18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7"/>
        <v>41671.936863425923</v>
      </c>
      <c r="P1569" t="str">
        <f t="shared" si="98"/>
        <v>publishing</v>
      </c>
      <c r="Q1569" t="str">
        <f t="shared" si="99"/>
        <v>art books</v>
      </c>
      <c r="R1569">
        <f t="shared" si="100"/>
        <v>2014</v>
      </c>
    </row>
    <row r="1570" spans="1:18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7"/>
        <v>41962.062326388885</v>
      </c>
      <c r="P1570" t="str">
        <f t="shared" si="98"/>
        <v>publishing</v>
      </c>
      <c r="Q1570" t="str">
        <f t="shared" si="99"/>
        <v>art books</v>
      </c>
      <c r="R1570">
        <f t="shared" si="100"/>
        <v>2014</v>
      </c>
    </row>
    <row r="1571" spans="1:18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7"/>
        <v>41389.679560185185</v>
      </c>
      <c r="P1571" t="str">
        <f t="shared" si="98"/>
        <v>publishing</v>
      </c>
      <c r="Q1571" t="str">
        <f t="shared" si="99"/>
        <v>art books</v>
      </c>
      <c r="R1571">
        <f t="shared" si="100"/>
        <v>2013</v>
      </c>
    </row>
    <row r="1572" spans="1:18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7"/>
        <v>42438.813449074078</v>
      </c>
      <c r="P1572" t="str">
        <f t="shared" si="98"/>
        <v>publishing</v>
      </c>
      <c r="Q1572" t="str">
        <f t="shared" si="99"/>
        <v>art books</v>
      </c>
      <c r="R1572">
        <f t="shared" si="100"/>
        <v>2016</v>
      </c>
    </row>
    <row r="1573" spans="1:18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7"/>
        <v>42144.769479166673</v>
      </c>
      <c r="P1573" t="str">
        <f t="shared" si="98"/>
        <v>publishing</v>
      </c>
      <c r="Q1573" t="str">
        <f t="shared" si="99"/>
        <v>art books</v>
      </c>
      <c r="R1573">
        <f t="shared" si="100"/>
        <v>2015</v>
      </c>
    </row>
    <row r="1574" spans="1:18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7"/>
        <v>42404.033090277779</v>
      </c>
      <c r="P1574" t="str">
        <f t="shared" si="98"/>
        <v>publishing</v>
      </c>
      <c r="Q1574" t="str">
        <f t="shared" si="99"/>
        <v>art books</v>
      </c>
      <c r="R1574">
        <f t="shared" si="100"/>
        <v>2016</v>
      </c>
    </row>
    <row r="1575" spans="1:18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7"/>
        <v>42786.000023148154</v>
      </c>
      <c r="P1575" t="str">
        <f t="shared" si="98"/>
        <v>publishing</v>
      </c>
      <c r="Q1575" t="str">
        <f t="shared" si="99"/>
        <v>art books</v>
      </c>
      <c r="R1575">
        <f t="shared" si="100"/>
        <v>2017</v>
      </c>
    </row>
    <row r="1576" spans="1:18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7"/>
        <v>42017.927418981482</v>
      </c>
      <c r="P1576" t="str">
        <f t="shared" si="98"/>
        <v>publishing</v>
      </c>
      <c r="Q1576" t="str">
        <f t="shared" si="99"/>
        <v>art books</v>
      </c>
      <c r="R1576">
        <f t="shared" si="100"/>
        <v>2015</v>
      </c>
    </row>
    <row r="1577" spans="1:18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7"/>
        <v>41799.524259259262</v>
      </c>
      <c r="P1577" t="str">
        <f t="shared" si="98"/>
        <v>publishing</v>
      </c>
      <c r="Q1577" t="str">
        <f t="shared" si="99"/>
        <v>art books</v>
      </c>
      <c r="R1577">
        <f t="shared" si="100"/>
        <v>2014</v>
      </c>
    </row>
    <row r="1578" spans="1:18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7"/>
        <v>42140.879259259258</v>
      </c>
      <c r="P1578" t="str">
        <f t="shared" si="98"/>
        <v>publishing</v>
      </c>
      <c r="Q1578" t="str">
        <f t="shared" si="99"/>
        <v>art books</v>
      </c>
      <c r="R1578">
        <f t="shared" si="100"/>
        <v>2015</v>
      </c>
    </row>
    <row r="1579" spans="1:18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7"/>
        <v>41054.847777777781</v>
      </c>
      <c r="P1579" t="str">
        <f t="shared" si="98"/>
        <v>publishing</v>
      </c>
      <c r="Q1579" t="str">
        <f t="shared" si="99"/>
        <v>art books</v>
      </c>
      <c r="R1579">
        <f t="shared" si="100"/>
        <v>2012</v>
      </c>
    </row>
    <row r="1580" spans="1:18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7"/>
        <v>40399.065868055557</v>
      </c>
      <c r="P1580" t="str">
        <f t="shared" si="98"/>
        <v>publishing</v>
      </c>
      <c r="Q1580" t="str">
        <f t="shared" si="99"/>
        <v>art books</v>
      </c>
      <c r="R1580">
        <f t="shared" si="100"/>
        <v>2010</v>
      </c>
    </row>
    <row r="1581" spans="1:18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7"/>
        <v>41481.996423611112</v>
      </c>
      <c r="P1581" t="str">
        <f t="shared" si="98"/>
        <v>publishing</v>
      </c>
      <c r="Q1581" t="str">
        <f t="shared" si="99"/>
        <v>art books</v>
      </c>
      <c r="R1581">
        <f t="shared" si="100"/>
        <v>2013</v>
      </c>
    </row>
    <row r="1582" spans="1:18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7"/>
        <v>40990.050069444449</v>
      </c>
      <c r="P1582" t="str">
        <f t="shared" si="98"/>
        <v>publishing</v>
      </c>
      <c r="Q1582" t="str">
        <f t="shared" si="99"/>
        <v>art books</v>
      </c>
      <c r="R1582">
        <f t="shared" si="100"/>
        <v>2012</v>
      </c>
    </row>
    <row r="1583" spans="1:18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7"/>
        <v>42325.448958333334</v>
      </c>
      <c r="P1583" t="str">
        <f t="shared" si="98"/>
        <v>photography</v>
      </c>
      <c r="Q1583" t="str">
        <f t="shared" si="99"/>
        <v>places</v>
      </c>
      <c r="R1583">
        <f t="shared" si="100"/>
        <v>2015</v>
      </c>
    </row>
    <row r="1584" spans="1:18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7"/>
        <v>42246.789965277778</v>
      </c>
      <c r="P1584" t="str">
        <f t="shared" si="98"/>
        <v>photography</v>
      </c>
      <c r="Q1584" t="str">
        <f t="shared" si="99"/>
        <v>places</v>
      </c>
      <c r="R1584">
        <f t="shared" si="100"/>
        <v>2015</v>
      </c>
    </row>
    <row r="1585" spans="1:18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7"/>
        <v>41877.904988425929</v>
      </c>
      <c r="P1585" t="str">
        <f t="shared" si="98"/>
        <v>photography</v>
      </c>
      <c r="Q1585" t="str">
        <f t="shared" si="99"/>
        <v>places</v>
      </c>
      <c r="R1585">
        <f t="shared" si="100"/>
        <v>2014</v>
      </c>
    </row>
    <row r="1586" spans="1:18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7"/>
        <v>41779.649317129632</v>
      </c>
      <c r="P1586" t="str">
        <f t="shared" si="98"/>
        <v>photography</v>
      </c>
      <c r="Q1586" t="str">
        <f t="shared" si="99"/>
        <v>places</v>
      </c>
      <c r="R1586">
        <f t="shared" si="100"/>
        <v>2014</v>
      </c>
    </row>
    <row r="1587" spans="1:18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7"/>
        <v>42707.895462962959</v>
      </c>
      <c r="P1587" t="str">
        <f t="shared" si="98"/>
        <v>photography</v>
      </c>
      <c r="Q1587" t="str">
        <f t="shared" si="99"/>
        <v>places</v>
      </c>
      <c r="R1587">
        <f t="shared" si="100"/>
        <v>2016</v>
      </c>
    </row>
    <row r="1588" spans="1:18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7"/>
        <v>42069.104421296302</v>
      </c>
      <c r="P1588" t="str">
        <f t="shared" si="98"/>
        <v>photography</v>
      </c>
      <c r="Q1588" t="str">
        <f t="shared" si="99"/>
        <v>places</v>
      </c>
      <c r="R1588">
        <f t="shared" si="100"/>
        <v>2015</v>
      </c>
    </row>
    <row r="1589" spans="1:18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7"/>
        <v>41956.950983796298</v>
      </c>
      <c r="P1589" t="str">
        <f t="shared" si="98"/>
        <v>photography</v>
      </c>
      <c r="Q1589" t="str">
        <f t="shared" si="99"/>
        <v>places</v>
      </c>
      <c r="R1589">
        <f t="shared" si="100"/>
        <v>2014</v>
      </c>
    </row>
    <row r="1590" spans="1:18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7"/>
        <v>42005.24998842593</v>
      </c>
      <c r="P1590" t="str">
        <f t="shared" si="98"/>
        <v>photography</v>
      </c>
      <c r="Q1590" t="str">
        <f t="shared" si="99"/>
        <v>places</v>
      </c>
      <c r="R1590">
        <f t="shared" si="100"/>
        <v>2015</v>
      </c>
    </row>
    <row r="1591" spans="1:18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7"/>
        <v>42256.984791666662</v>
      </c>
      <c r="P1591" t="str">
        <f t="shared" si="98"/>
        <v>photography</v>
      </c>
      <c r="Q1591" t="str">
        <f t="shared" si="99"/>
        <v>places</v>
      </c>
      <c r="R1591">
        <f t="shared" si="100"/>
        <v>2015</v>
      </c>
    </row>
    <row r="1592" spans="1:18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7"/>
        <v>42240.857222222221</v>
      </c>
      <c r="P1592" t="str">
        <f t="shared" si="98"/>
        <v>photography</v>
      </c>
      <c r="Q1592" t="str">
        <f t="shared" si="99"/>
        <v>places</v>
      </c>
      <c r="R1592">
        <f t="shared" si="100"/>
        <v>2015</v>
      </c>
    </row>
    <row r="1593" spans="1:18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7"/>
        <v>42433.726168981477</v>
      </c>
      <c r="P1593" t="str">
        <f t="shared" si="98"/>
        <v>photography</v>
      </c>
      <c r="Q1593" t="str">
        <f t="shared" si="99"/>
        <v>places</v>
      </c>
      <c r="R1593">
        <f t="shared" si="100"/>
        <v>2016</v>
      </c>
    </row>
    <row r="1594" spans="1:18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7"/>
        <v>42046.072743055556</v>
      </c>
      <c r="P1594" t="str">
        <f t="shared" si="98"/>
        <v>photography</v>
      </c>
      <c r="Q1594" t="str">
        <f t="shared" si="99"/>
        <v>places</v>
      </c>
      <c r="R1594">
        <f t="shared" si="100"/>
        <v>2015</v>
      </c>
    </row>
    <row r="1595" spans="1:18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7"/>
        <v>42033.845543981486</v>
      </c>
      <c r="P1595" t="str">
        <f t="shared" si="98"/>
        <v>photography</v>
      </c>
      <c r="Q1595" t="str">
        <f t="shared" si="99"/>
        <v>places</v>
      </c>
      <c r="R1595">
        <f t="shared" si="100"/>
        <v>2015</v>
      </c>
    </row>
    <row r="1596" spans="1:18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7"/>
        <v>42445.712754629625</v>
      </c>
      <c r="P1596" t="str">
        <f t="shared" si="98"/>
        <v>photography</v>
      </c>
      <c r="Q1596" t="str">
        <f t="shared" si="99"/>
        <v>places</v>
      </c>
      <c r="R1596">
        <f t="shared" si="100"/>
        <v>2016</v>
      </c>
    </row>
    <row r="1597" spans="1:18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7"/>
        <v>41780.050092592595</v>
      </c>
      <c r="P1597" t="str">
        <f t="shared" si="98"/>
        <v>photography</v>
      </c>
      <c r="Q1597" t="str">
        <f t="shared" si="99"/>
        <v>places</v>
      </c>
      <c r="R1597">
        <f t="shared" si="100"/>
        <v>2014</v>
      </c>
    </row>
    <row r="1598" spans="1:18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7"/>
        <v>41941.430196759262</v>
      </c>
      <c r="P1598" t="str">
        <f t="shared" si="98"/>
        <v>photography</v>
      </c>
      <c r="Q1598" t="str">
        <f t="shared" si="99"/>
        <v>places</v>
      </c>
      <c r="R1598">
        <f t="shared" si="100"/>
        <v>2014</v>
      </c>
    </row>
    <row r="1599" spans="1:18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7"/>
        <v>42603.354131944448</v>
      </c>
      <c r="P1599" t="str">
        <f t="shared" si="98"/>
        <v>photography</v>
      </c>
      <c r="Q1599" t="str">
        <f t="shared" si="99"/>
        <v>places</v>
      </c>
      <c r="R1599">
        <f t="shared" si="100"/>
        <v>2016</v>
      </c>
    </row>
    <row r="1600" spans="1:18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7"/>
        <v>42151.667337962965</v>
      </c>
      <c r="P1600" t="str">
        <f t="shared" si="98"/>
        <v>photography</v>
      </c>
      <c r="Q1600" t="str">
        <f t="shared" si="99"/>
        <v>places</v>
      </c>
      <c r="R1600">
        <f t="shared" si="100"/>
        <v>2015</v>
      </c>
    </row>
    <row r="1601" spans="1:18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7"/>
        <v>42438.53907407407</v>
      </c>
      <c r="P1601" t="str">
        <f t="shared" si="98"/>
        <v>photography</v>
      </c>
      <c r="Q1601" t="str">
        <f t="shared" si="99"/>
        <v>places</v>
      </c>
      <c r="R1601">
        <f t="shared" si="100"/>
        <v>2016</v>
      </c>
    </row>
    <row r="1602" spans="1:18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1">(((J1602/60)/60)/24)+DATE(1970,1,1)</f>
        <v>41791.057314814818</v>
      </c>
      <c r="P1602" t="str">
        <f t="shared" ref="P1602:P1665" si="102">LEFT(N1602,SEARCH("/",N1602)-1)</f>
        <v>photography</v>
      </c>
      <c r="Q1602" t="str">
        <f t="shared" ref="Q1602:Q1665" si="103">RIGHT(N1602,LEN(N1602)-SEARCH("/",N1602))</f>
        <v>places</v>
      </c>
      <c r="R1602">
        <f t="shared" si="100"/>
        <v>2014</v>
      </c>
    </row>
    <row r="1603" spans="1:18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1"/>
        <v>40638.092974537038</v>
      </c>
      <c r="P1603" t="str">
        <f t="shared" si="102"/>
        <v>music</v>
      </c>
      <c r="Q1603" t="str">
        <f t="shared" si="103"/>
        <v>rock</v>
      </c>
      <c r="R1603">
        <f t="shared" ref="R1603:R1666" si="104">YEAR(O1603)</f>
        <v>2011</v>
      </c>
    </row>
    <row r="1604" spans="1:18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40788.297650462962</v>
      </c>
      <c r="P1604" t="str">
        <f t="shared" si="102"/>
        <v>music</v>
      </c>
      <c r="Q1604" t="str">
        <f t="shared" si="103"/>
        <v>rock</v>
      </c>
      <c r="R1604">
        <f t="shared" si="104"/>
        <v>2011</v>
      </c>
    </row>
    <row r="1605" spans="1:18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40876.169664351852</v>
      </c>
      <c r="P1605" t="str">
        <f t="shared" si="102"/>
        <v>music</v>
      </c>
      <c r="Q1605" t="str">
        <f t="shared" si="103"/>
        <v>rock</v>
      </c>
      <c r="R1605">
        <f t="shared" si="104"/>
        <v>2011</v>
      </c>
    </row>
    <row r="1606" spans="1:18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40945.845312500001</v>
      </c>
      <c r="P1606" t="str">
        <f t="shared" si="102"/>
        <v>music</v>
      </c>
      <c r="Q1606" t="str">
        <f t="shared" si="103"/>
        <v>rock</v>
      </c>
      <c r="R1606">
        <f t="shared" si="104"/>
        <v>2012</v>
      </c>
    </row>
    <row r="1607" spans="1:18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40747.012881944444</v>
      </c>
      <c r="P1607" t="str">
        <f t="shared" si="102"/>
        <v>music</v>
      </c>
      <c r="Q1607" t="str">
        <f t="shared" si="103"/>
        <v>rock</v>
      </c>
      <c r="R1607">
        <f t="shared" si="104"/>
        <v>2011</v>
      </c>
    </row>
    <row r="1608" spans="1:18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40536.111550925925</v>
      </c>
      <c r="P1608" t="str">
        <f t="shared" si="102"/>
        <v>music</v>
      </c>
      <c r="Q1608" t="str">
        <f t="shared" si="103"/>
        <v>rock</v>
      </c>
      <c r="R1608">
        <f t="shared" si="104"/>
        <v>2010</v>
      </c>
    </row>
    <row r="1609" spans="1:18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41053.80846064815</v>
      </c>
      <c r="P1609" t="str">
        <f t="shared" si="102"/>
        <v>music</v>
      </c>
      <c r="Q1609" t="str">
        <f t="shared" si="103"/>
        <v>rock</v>
      </c>
      <c r="R1609">
        <f t="shared" si="104"/>
        <v>2012</v>
      </c>
    </row>
    <row r="1610" spans="1:18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41607.83085648148</v>
      </c>
      <c r="P1610" t="str">
        <f t="shared" si="102"/>
        <v>music</v>
      </c>
      <c r="Q1610" t="str">
        <f t="shared" si="103"/>
        <v>rock</v>
      </c>
      <c r="R1610">
        <f t="shared" si="104"/>
        <v>2013</v>
      </c>
    </row>
    <row r="1611" spans="1:18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40796.001261574071</v>
      </c>
      <c r="P1611" t="str">
        <f t="shared" si="102"/>
        <v>music</v>
      </c>
      <c r="Q1611" t="str">
        <f t="shared" si="103"/>
        <v>rock</v>
      </c>
      <c r="R1611">
        <f t="shared" si="104"/>
        <v>2011</v>
      </c>
    </row>
    <row r="1612" spans="1:18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41228.924884259257</v>
      </c>
      <c r="P1612" t="str">
        <f t="shared" si="102"/>
        <v>music</v>
      </c>
      <c r="Q1612" t="str">
        <f t="shared" si="103"/>
        <v>rock</v>
      </c>
      <c r="R1612">
        <f t="shared" si="104"/>
        <v>2012</v>
      </c>
    </row>
    <row r="1613" spans="1:18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41409.00037037037</v>
      </c>
      <c r="P1613" t="str">
        <f t="shared" si="102"/>
        <v>music</v>
      </c>
      <c r="Q1613" t="str">
        <f t="shared" si="103"/>
        <v>rock</v>
      </c>
      <c r="R1613">
        <f t="shared" si="104"/>
        <v>2013</v>
      </c>
    </row>
    <row r="1614" spans="1:18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41246.874814814815</v>
      </c>
      <c r="P1614" t="str">
        <f t="shared" si="102"/>
        <v>music</v>
      </c>
      <c r="Q1614" t="str">
        <f t="shared" si="103"/>
        <v>rock</v>
      </c>
      <c r="R1614">
        <f t="shared" si="104"/>
        <v>2012</v>
      </c>
    </row>
    <row r="1615" spans="1:18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41082.069467592592</v>
      </c>
      <c r="P1615" t="str">
        <f t="shared" si="102"/>
        <v>music</v>
      </c>
      <c r="Q1615" t="str">
        <f t="shared" si="103"/>
        <v>rock</v>
      </c>
      <c r="R1615">
        <f t="shared" si="104"/>
        <v>2012</v>
      </c>
    </row>
    <row r="1616" spans="1:18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41794.981122685182</v>
      </c>
      <c r="P1616" t="str">
        <f t="shared" si="102"/>
        <v>music</v>
      </c>
      <c r="Q1616" t="str">
        <f t="shared" si="103"/>
        <v>rock</v>
      </c>
      <c r="R1616">
        <f t="shared" si="104"/>
        <v>2014</v>
      </c>
    </row>
    <row r="1617" spans="1:18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40845.050879629627</v>
      </c>
      <c r="P1617" t="str">
        <f t="shared" si="102"/>
        <v>music</v>
      </c>
      <c r="Q1617" t="str">
        <f t="shared" si="103"/>
        <v>rock</v>
      </c>
      <c r="R1617">
        <f t="shared" si="104"/>
        <v>2011</v>
      </c>
    </row>
    <row r="1618" spans="1:18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41194.715520833335</v>
      </c>
      <c r="P1618" t="str">
        <f t="shared" si="102"/>
        <v>music</v>
      </c>
      <c r="Q1618" t="str">
        <f t="shared" si="103"/>
        <v>rock</v>
      </c>
      <c r="R1618">
        <f t="shared" si="104"/>
        <v>2012</v>
      </c>
    </row>
    <row r="1619" spans="1:18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41546.664212962962</v>
      </c>
      <c r="P1619" t="str">
        <f t="shared" si="102"/>
        <v>music</v>
      </c>
      <c r="Q1619" t="str">
        <f t="shared" si="103"/>
        <v>rock</v>
      </c>
      <c r="R1619">
        <f t="shared" si="104"/>
        <v>2013</v>
      </c>
    </row>
    <row r="1620" spans="1:18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41301.654340277775</v>
      </c>
      <c r="P1620" t="str">
        <f t="shared" si="102"/>
        <v>music</v>
      </c>
      <c r="Q1620" t="str">
        <f t="shared" si="103"/>
        <v>rock</v>
      </c>
      <c r="R1620">
        <f t="shared" si="104"/>
        <v>2013</v>
      </c>
    </row>
    <row r="1621" spans="1:18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41876.18618055556</v>
      </c>
      <c r="P1621" t="str">
        <f t="shared" si="102"/>
        <v>music</v>
      </c>
      <c r="Q1621" t="str">
        <f t="shared" si="103"/>
        <v>rock</v>
      </c>
      <c r="R1621">
        <f t="shared" si="104"/>
        <v>2014</v>
      </c>
    </row>
    <row r="1622" spans="1:18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41321.339583333334</v>
      </c>
      <c r="P1622" t="str">
        <f t="shared" si="102"/>
        <v>music</v>
      </c>
      <c r="Q1622" t="str">
        <f t="shared" si="103"/>
        <v>rock</v>
      </c>
      <c r="R1622">
        <f t="shared" si="104"/>
        <v>2013</v>
      </c>
    </row>
    <row r="1623" spans="1:18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41003.60665509259</v>
      </c>
      <c r="P1623" t="str">
        <f t="shared" si="102"/>
        <v>music</v>
      </c>
      <c r="Q1623" t="str">
        <f t="shared" si="103"/>
        <v>rock</v>
      </c>
      <c r="R1623">
        <f t="shared" si="104"/>
        <v>2012</v>
      </c>
    </row>
    <row r="1624" spans="1:18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41950.29483796296</v>
      </c>
      <c r="P1624" t="str">
        <f t="shared" si="102"/>
        <v>music</v>
      </c>
      <c r="Q1624" t="str">
        <f t="shared" si="103"/>
        <v>rock</v>
      </c>
      <c r="R1624">
        <f t="shared" si="104"/>
        <v>2014</v>
      </c>
    </row>
    <row r="1625" spans="1:18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41453.688530092593</v>
      </c>
      <c r="P1625" t="str">
        <f t="shared" si="102"/>
        <v>music</v>
      </c>
      <c r="Q1625" t="str">
        <f t="shared" si="103"/>
        <v>rock</v>
      </c>
      <c r="R1625">
        <f t="shared" si="104"/>
        <v>2013</v>
      </c>
    </row>
    <row r="1626" spans="1:18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41243.367303240739</v>
      </c>
      <c r="P1626" t="str">
        <f t="shared" si="102"/>
        <v>music</v>
      </c>
      <c r="Q1626" t="str">
        <f t="shared" si="103"/>
        <v>rock</v>
      </c>
      <c r="R1626">
        <f t="shared" si="104"/>
        <v>2012</v>
      </c>
    </row>
    <row r="1627" spans="1:18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41135.699687500004</v>
      </c>
      <c r="P1627" t="str">
        <f t="shared" si="102"/>
        <v>music</v>
      </c>
      <c r="Q1627" t="str">
        <f t="shared" si="103"/>
        <v>rock</v>
      </c>
      <c r="R1627">
        <f t="shared" si="104"/>
        <v>2012</v>
      </c>
    </row>
    <row r="1628" spans="1:18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41579.847997685189</v>
      </c>
      <c r="P1628" t="str">
        <f t="shared" si="102"/>
        <v>music</v>
      </c>
      <c r="Q1628" t="str">
        <f t="shared" si="103"/>
        <v>rock</v>
      </c>
      <c r="R1628">
        <f t="shared" si="104"/>
        <v>2013</v>
      </c>
    </row>
    <row r="1629" spans="1:18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41205.707048611112</v>
      </c>
      <c r="P1629" t="str">
        <f t="shared" si="102"/>
        <v>music</v>
      </c>
      <c r="Q1629" t="str">
        <f t="shared" si="103"/>
        <v>rock</v>
      </c>
      <c r="R1629">
        <f t="shared" si="104"/>
        <v>2012</v>
      </c>
    </row>
    <row r="1630" spans="1:18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41774.737060185187</v>
      </c>
      <c r="P1630" t="str">
        <f t="shared" si="102"/>
        <v>music</v>
      </c>
      <c r="Q1630" t="str">
        <f t="shared" si="103"/>
        <v>rock</v>
      </c>
      <c r="R1630">
        <f t="shared" si="104"/>
        <v>2014</v>
      </c>
    </row>
    <row r="1631" spans="1:18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41645.867280092592</v>
      </c>
      <c r="P1631" t="str">
        <f t="shared" si="102"/>
        <v>music</v>
      </c>
      <c r="Q1631" t="str">
        <f t="shared" si="103"/>
        <v>rock</v>
      </c>
      <c r="R1631">
        <f t="shared" si="104"/>
        <v>2014</v>
      </c>
    </row>
    <row r="1632" spans="1:18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40939.837673611109</v>
      </c>
      <c r="P1632" t="str">
        <f t="shared" si="102"/>
        <v>music</v>
      </c>
      <c r="Q1632" t="str">
        <f t="shared" si="103"/>
        <v>rock</v>
      </c>
      <c r="R1632">
        <f t="shared" si="104"/>
        <v>2012</v>
      </c>
    </row>
    <row r="1633" spans="1:18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41164.859502314815</v>
      </c>
      <c r="P1633" t="str">
        <f t="shared" si="102"/>
        <v>music</v>
      </c>
      <c r="Q1633" t="str">
        <f t="shared" si="103"/>
        <v>rock</v>
      </c>
      <c r="R1633">
        <f t="shared" si="104"/>
        <v>2012</v>
      </c>
    </row>
    <row r="1634" spans="1:18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40750.340902777774</v>
      </c>
      <c r="P1634" t="str">
        <f t="shared" si="102"/>
        <v>music</v>
      </c>
      <c r="Q1634" t="str">
        <f t="shared" si="103"/>
        <v>rock</v>
      </c>
      <c r="R1634">
        <f t="shared" si="104"/>
        <v>2011</v>
      </c>
    </row>
    <row r="1635" spans="1:18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40896.883750000001</v>
      </c>
      <c r="P1635" t="str">
        <f t="shared" si="102"/>
        <v>music</v>
      </c>
      <c r="Q1635" t="str">
        <f t="shared" si="103"/>
        <v>rock</v>
      </c>
      <c r="R1635">
        <f t="shared" si="104"/>
        <v>2011</v>
      </c>
    </row>
    <row r="1636" spans="1:18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40658.189826388887</v>
      </c>
      <c r="P1636" t="str">
        <f t="shared" si="102"/>
        <v>music</v>
      </c>
      <c r="Q1636" t="str">
        <f t="shared" si="103"/>
        <v>rock</v>
      </c>
      <c r="R1636">
        <f t="shared" si="104"/>
        <v>2011</v>
      </c>
    </row>
    <row r="1637" spans="1:18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42502.868761574078</v>
      </c>
      <c r="P1637" t="str">
        <f t="shared" si="102"/>
        <v>music</v>
      </c>
      <c r="Q1637" t="str">
        <f t="shared" si="103"/>
        <v>rock</v>
      </c>
      <c r="R1637">
        <f t="shared" si="104"/>
        <v>2016</v>
      </c>
    </row>
    <row r="1638" spans="1:18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40663.08666666667</v>
      </c>
      <c r="P1638" t="str">
        <f t="shared" si="102"/>
        <v>music</v>
      </c>
      <c r="Q1638" t="str">
        <f t="shared" si="103"/>
        <v>rock</v>
      </c>
      <c r="R1638">
        <f t="shared" si="104"/>
        <v>2011</v>
      </c>
    </row>
    <row r="1639" spans="1:18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40122.751620370371</v>
      </c>
      <c r="P1639" t="str">
        <f t="shared" si="102"/>
        <v>music</v>
      </c>
      <c r="Q1639" t="str">
        <f t="shared" si="103"/>
        <v>rock</v>
      </c>
      <c r="R1639">
        <f t="shared" si="104"/>
        <v>2009</v>
      </c>
    </row>
    <row r="1640" spans="1:18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41288.68712962963</v>
      </c>
      <c r="P1640" t="str">
        <f t="shared" si="102"/>
        <v>music</v>
      </c>
      <c r="Q1640" t="str">
        <f t="shared" si="103"/>
        <v>rock</v>
      </c>
      <c r="R1640">
        <f t="shared" si="104"/>
        <v>2013</v>
      </c>
    </row>
    <row r="1641" spans="1:18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40941.652372685188</v>
      </c>
      <c r="P1641" t="str">
        <f t="shared" si="102"/>
        <v>music</v>
      </c>
      <c r="Q1641" t="str">
        <f t="shared" si="103"/>
        <v>rock</v>
      </c>
      <c r="R1641">
        <f t="shared" si="104"/>
        <v>2012</v>
      </c>
    </row>
    <row r="1642" spans="1:18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40379.23096064815</v>
      </c>
      <c r="P1642" t="str">
        <f t="shared" si="102"/>
        <v>music</v>
      </c>
      <c r="Q1642" t="str">
        <f t="shared" si="103"/>
        <v>rock</v>
      </c>
      <c r="R1642">
        <f t="shared" si="104"/>
        <v>2010</v>
      </c>
    </row>
    <row r="1643" spans="1:18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41962.596574074079</v>
      </c>
      <c r="P1643" t="str">
        <f t="shared" si="102"/>
        <v>music</v>
      </c>
      <c r="Q1643" t="str">
        <f t="shared" si="103"/>
        <v>pop</v>
      </c>
      <c r="R1643">
        <f t="shared" si="104"/>
        <v>2014</v>
      </c>
    </row>
    <row r="1644" spans="1:18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40688.024618055555</v>
      </c>
      <c r="P1644" t="str">
        <f t="shared" si="102"/>
        <v>music</v>
      </c>
      <c r="Q1644" t="str">
        <f t="shared" si="103"/>
        <v>pop</v>
      </c>
      <c r="R1644">
        <f t="shared" si="104"/>
        <v>2011</v>
      </c>
    </row>
    <row r="1645" spans="1:18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41146.824212962965</v>
      </c>
      <c r="P1645" t="str">
        <f t="shared" si="102"/>
        <v>music</v>
      </c>
      <c r="Q1645" t="str">
        <f t="shared" si="103"/>
        <v>pop</v>
      </c>
      <c r="R1645">
        <f t="shared" si="104"/>
        <v>2012</v>
      </c>
    </row>
    <row r="1646" spans="1:18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41175.05972222222</v>
      </c>
      <c r="P1646" t="str">
        <f t="shared" si="102"/>
        <v>music</v>
      </c>
      <c r="Q1646" t="str">
        <f t="shared" si="103"/>
        <v>pop</v>
      </c>
      <c r="R1646">
        <f t="shared" si="104"/>
        <v>2012</v>
      </c>
    </row>
    <row r="1647" spans="1:18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41521.617361111108</v>
      </c>
      <c r="P1647" t="str">
        <f t="shared" si="102"/>
        <v>music</v>
      </c>
      <c r="Q1647" t="str">
        <f t="shared" si="103"/>
        <v>pop</v>
      </c>
      <c r="R1647">
        <f t="shared" si="104"/>
        <v>2013</v>
      </c>
    </row>
    <row r="1648" spans="1:18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41833.450266203705</v>
      </c>
      <c r="P1648" t="str">
        <f t="shared" si="102"/>
        <v>music</v>
      </c>
      <c r="Q1648" t="str">
        <f t="shared" si="103"/>
        <v>pop</v>
      </c>
      <c r="R1648">
        <f t="shared" si="104"/>
        <v>2014</v>
      </c>
    </row>
    <row r="1649" spans="1:18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41039.409456018519</v>
      </c>
      <c r="P1649" t="str">
        <f t="shared" si="102"/>
        <v>music</v>
      </c>
      <c r="Q1649" t="str">
        <f t="shared" si="103"/>
        <v>pop</v>
      </c>
      <c r="R1649">
        <f t="shared" si="104"/>
        <v>2012</v>
      </c>
    </row>
    <row r="1650" spans="1:18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40592.704652777778</v>
      </c>
      <c r="P1650" t="str">
        <f t="shared" si="102"/>
        <v>music</v>
      </c>
      <c r="Q1650" t="str">
        <f t="shared" si="103"/>
        <v>pop</v>
      </c>
      <c r="R1650">
        <f t="shared" si="104"/>
        <v>2011</v>
      </c>
    </row>
    <row r="1651" spans="1:18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41737.684664351851</v>
      </c>
      <c r="P1651" t="str">
        <f t="shared" si="102"/>
        <v>music</v>
      </c>
      <c r="Q1651" t="str">
        <f t="shared" si="103"/>
        <v>pop</v>
      </c>
      <c r="R1651">
        <f t="shared" si="104"/>
        <v>2014</v>
      </c>
    </row>
    <row r="1652" spans="1:18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41526.435613425929</v>
      </c>
      <c r="P1652" t="str">
        <f t="shared" si="102"/>
        <v>music</v>
      </c>
      <c r="Q1652" t="str">
        <f t="shared" si="103"/>
        <v>pop</v>
      </c>
      <c r="R1652">
        <f t="shared" si="104"/>
        <v>2013</v>
      </c>
    </row>
    <row r="1653" spans="1:18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40625.900694444441</v>
      </c>
      <c r="P1653" t="str">
        <f t="shared" si="102"/>
        <v>music</v>
      </c>
      <c r="Q1653" t="str">
        <f t="shared" si="103"/>
        <v>pop</v>
      </c>
      <c r="R1653">
        <f t="shared" si="104"/>
        <v>2011</v>
      </c>
    </row>
    <row r="1654" spans="1:18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41572.492974537039</v>
      </c>
      <c r="P1654" t="str">
        <f t="shared" si="102"/>
        <v>music</v>
      </c>
      <c r="Q1654" t="str">
        <f t="shared" si="103"/>
        <v>pop</v>
      </c>
      <c r="R1654">
        <f t="shared" si="104"/>
        <v>2013</v>
      </c>
    </row>
    <row r="1655" spans="1:18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40626.834444444445</v>
      </c>
      <c r="P1655" t="str">
        <f t="shared" si="102"/>
        <v>music</v>
      </c>
      <c r="Q1655" t="str">
        <f t="shared" si="103"/>
        <v>pop</v>
      </c>
      <c r="R1655">
        <f t="shared" si="104"/>
        <v>2011</v>
      </c>
    </row>
    <row r="1656" spans="1:18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40987.890740740739</v>
      </c>
      <c r="P1656" t="str">
        <f t="shared" si="102"/>
        <v>music</v>
      </c>
      <c r="Q1656" t="str">
        <f t="shared" si="103"/>
        <v>pop</v>
      </c>
      <c r="R1656">
        <f t="shared" si="104"/>
        <v>2012</v>
      </c>
    </row>
    <row r="1657" spans="1:18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40974.791898148149</v>
      </c>
      <c r="P1657" t="str">
        <f t="shared" si="102"/>
        <v>music</v>
      </c>
      <c r="Q1657" t="str">
        <f t="shared" si="103"/>
        <v>pop</v>
      </c>
      <c r="R1657">
        <f t="shared" si="104"/>
        <v>2012</v>
      </c>
    </row>
    <row r="1658" spans="1:18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41226.928842592592</v>
      </c>
      <c r="P1658" t="str">
        <f t="shared" si="102"/>
        <v>music</v>
      </c>
      <c r="Q1658" t="str">
        <f t="shared" si="103"/>
        <v>pop</v>
      </c>
      <c r="R1658">
        <f t="shared" si="104"/>
        <v>2012</v>
      </c>
    </row>
    <row r="1659" spans="1:18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41023.782037037039</v>
      </c>
      <c r="P1659" t="str">
        <f t="shared" si="102"/>
        <v>music</v>
      </c>
      <c r="Q1659" t="str">
        <f t="shared" si="103"/>
        <v>pop</v>
      </c>
      <c r="R1659">
        <f t="shared" si="104"/>
        <v>2012</v>
      </c>
    </row>
    <row r="1660" spans="1:18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41223.22184027778</v>
      </c>
      <c r="P1660" t="str">
        <f t="shared" si="102"/>
        <v>music</v>
      </c>
      <c r="Q1660" t="str">
        <f t="shared" si="103"/>
        <v>pop</v>
      </c>
      <c r="R1660">
        <f t="shared" si="104"/>
        <v>2012</v>
      </c>
    </row>
    <row r="1661" spans="1:18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41596.913437499999</v>
      </c>
      <c r="P1661" t="str">
        <f t="shared" si="102"/>
        <v>music</v>
      </c>
      <c r="Q1661" t="str">
        <f t="shared" si="103"/>
        <v>pop</v>
      </c>
      <c r="R1661">
        <f t="shared" si="104"/>
        <v>2013</v>
      </c>
    </row>
    <row r="1662" spans="1:18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42459.693865740745</v>
      </c>
      <c r="P1662" t="str">
        <f t="shared" si="102"/>
        <v>music</v>
      </c>
      <c r="Q1662" t="str">
        <f t="shared" si="103"/>
        <v>pop</v>
      </c>
      <c r="R1662">
        <f t="shared" si="104"/>
        <v>2016</v>
      </c>
    </row>
    <row r="1663" spans="1:18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42343.998043981483</v>
      </c>
      <c r="P1663" t="str">
        <f t="shared" si="102"/>
        <v>music</v>
      </c>
      <c r="Q1663" t="str">
        <f t="shared" si="103"/>
        <v>pop</v>
      </c>
      <c r="R1663">
        <f t="shared" si="104"/>
        <v>2015</v>
      </c>
    </row>
    <row r="1664" spans="1:18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40848.198333333334</v>
      </c>
      <c r="P1664" t="str">
        <f t="shared" si="102"/>
        <v>music</v>
      </c>
      <c r="Q1664" t="str">
        <f t="shared" si="103"/>
        <v>pop</v>
      </c>
      <c r="R1664">
        <f t="shared" si="104"/>
        <v>2011</v>
      </c>
    </row>
    <row r="1665" spans="1:18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42006.02207175926</v>
      </c>
      <c r="P1665" t="str">
        <f t="shared" si="102"/>
        <v>music</v>
      </c>
      <c r="Q1665" t="str">
        <f t="shared" si="103"/>
        <v>pop</v>
      </c>
      <c r="R1665">
        <f t="shared" si="104"/>
        <v>2015</v>
      </c>
    </row>
    <row r="1666" spans="1:18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5">(((J1666/60)/60)/24)+DATE(1970,1,1)</f>
        <v>40939.761782407404</v>
      </c>
      <c r="P1666" t="str">
        <f t="shared" ref="P1666:P1729" si="106">LEFT(N1666,SEARCH("/",N1666)-1)</f>
        <v>music</v>
      </c>
      <c r="Q1666" t="str">
        <f t="shared" ref="Q1666:Q1729" si="107">RIGHT(N1666,LEN(N1666)-SEARCH("/",N1666))</f>
        <v>pop</v>
      </c>
      <c r="R1666">
        <f t="shared" si="104"/>
        <v>2012</v>
      </c>
    </row>
    <row r="1667" spans="1:18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5"/>
        <v>40564.649456018517</v>
      </c>
      <c r="P1667" t="str">
        <f t="shared" si="106"/>
        <v>music</v>
      </c>
      <c r="Q1667" t="str">
        <f t="shared" si="107"/>
        <v>pop</v>
      </c>
      <c r="R1667">
        <f t="shared" ref="R1667:R1730" si="108">YEAR(O1667)</f>
        <v>2011</v>
      </c>
    </row>
    <row r="1668" spans="1:18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41331.253159722226</v>
      </c>
      <c r="P1668" t="str">
        <f t="shared" si="106"/>
        <v>music</v>
      </c>
      <c r="Q1668" t="str">
        <f t="shared" si="107"/>
        <v>pop</v>
      </c>
      <c r="R1668">
        <f t="shared" si="108"/>
        <v>2013</v>
      </c>
    </row>
    <row r="1669" spans="1:18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41682.0705787037</v>
      </c>
      <c r="P1669" t="str">
        <f t="shared" si="106"/>
        <v>music</v>
      </c>
      <c r="Q1669" t="str">
        <f t="shared" si="107"/>
        <v>pop</v>
      </c>
      <c r="R1669">
        <f t="shared" si="108"/>
        <v>2014</v>
      </c>
    </row>
    <row r="1670" spans="1:18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40845.14975694444</v>
      </c>
      <c r="P1670" t="str">
        <f t="shared" si="106"/>
        <v>music</v>
      </c>
      <c r="Q1670" t="str">
        <f t="shared" si="107"/>
        <v>pop</v>
      </c>
      <c r="R1670">
        <f t="shared" si="108"/>
        <v>2011</v>
      </c>
    </row>
    <row r="1671" spans="1:18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42461.885138888887</v>
      </c>
      <c r="P1671" t="str">
        <f t="shared" si="106"/>
        <v>music</v>
      </c>
      <c r="Q1671" t="str">
        <f t="shared" si="107"/>
        <v>pop</v>
      </c>
      <c r="R1671">
        <f t="shared" si="108"/>
        <v>2016</v>
      </c>
    </row>
    <row r="1672" spans="1:18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40313.930543981485</v>
      </c>
      <c r="P1672" t="str">
        <f t="shared" si="106"/>
        <v>music</v>
      </c>
      <c r="Q1672" t="str">
        <f t="shared" si="107"/>
        <v>pop</v>
      </c>
      <c r="R1672">
        <f t="shared" si="108"/>
        <v>2010</v>
      </c>
    </row>
    <row r="1673" spans="1:18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42553.54414351852</v>
      </c>
      <c r="P1673" t="str">
        <f t="shared" si="106"/>
        <v>music</v>
      </c>
      <c r="Q1673" t="str">
        <f t="shared" si="107"/>
        <v>pop</v>
      </c>
      <c r="R1673">
        <f t="shared" si="108"/>
        <v>2016</v>
      </c>
    </row>
    <row r="1674" spans="1:18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41034.656597222223</v>
      </c>
      <c r="P1674" t="str">
        <f t="shared" si="106"/>
        <v>music</v>
      </c>
      <c r="Q1674" t="str">
        <f t="shared" si="107"/>
        <v>pop</v>
      </c>
      <c r="R1674">
        <f t="shared" si="108"/>
        <v>2012</v>
      </c>
    </row>
    <row r="1675" spans="1:18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42039.878379629634</v>
      </c>
      <c r="P1675" t="str">
        <f t="shared" si="106"/>
        <v>music</v>
      </c>
      <c r="Q1675" t="str">
        <f t="shared" si="107"/>
        <v>pop</v>
      </c>
      <c r="R1675">
        <f t="shared" si="108"/>
        <v>2015</v>
      </c>
    </row>
    <row r="1676" spans="1:18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42569.605393518519</v>
      </c>
      <c r="P1676" t="str">
        <f t="shared" si="106"/>
        <v>music</v>
      </c>
      <c r="Q1676" t="str">
        <f t="shared" si="107"/>
        <v>pop</v>
      </c>
      <c r="R1676">
        <f t="shared" si="108"/>
        <v>2016</v>
      </c>
    </row>
    <row r="1677" spans="1:18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40802.733101851853</v>
      </c>
      <c r="P1677" t="str">
        <f t="shared" si="106"/>
        <v>music</v>
      </c>
      <c r="Q1677" t="str">
        <f t="shared" si="107"/>
        <v>pop</v>
      </c>
      <c r="R1677">
        <f t="shared" si="108"/>
        <v>2011</v>
      </c>
    </row>
    <row r="1678" spans="1:18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40973.72623842593</v>
      </c>
      <c r="P1678" t="str">
        <f t="shared" si="106"/>
        <v>music</v>
      </c>
      <c r="Q1678" t="str">
        <f t="shared" si="107"/>
        <v>pop</v>
      </c>
      <c r="R1678">
        <f t="shared" si="108"/>
        <v>2012</v>
      </c>
    </row>
    <row r="1679" spans="1:18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42416.407129629632</v>
      </c>
      <c r="P1679" t="str">
        <f t="shared" si="106"/>
        <v>music</v>
      </c>
      <c r="Q1679" t="str">
        <f t="shared" si="107"/>
        <v>pop</v>
      </c>
      <c r="R1679">
        <f t="shared" si="108"/>
        <v>2016</v>
      </c>
    </row>
    <row r="1680" spans="1:18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41662.854988425926</v>
      </c>
      <c r="P1680" t="str">
        <f t="shared" si="106"/>
        <v>music</v>
      </c>
      <c r="Q1680" t="str">
        <f t="shared" si="107"/>
        <v>pop</v>
      </c>
      <c r="R1680">
        <f t="shared" si="108"/>
        <v>2014</v>
      </c>
    </row>
    <row r="1681" spans="1:18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40723.068807870368</v>
      </c>
      <c r="P1681" t="str">
        <f t="shared" si="106"/>
        <v>music</v>
      </c>
      <c r="Q1681" t="str">
        <f t="shared" si="107"/>
        <v>pop</v>
      </c>
      <c r="R1681">
        <f t="shared" si="108"/>
        <v>2011</v>
      </c>
    </row>
    <row r="1682" spans="1:18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41802.757719907408</v>
      </c>
      <c r="P1682" t="str">
        <f t="shared" si="106"/>
        <v>music</v>
      </c>
      <c r="Q1682" t="str">
        <f t="shared" si="107"/>
        <v>pop</v>
      </c>
      <c r="R1682">
        <f t="shared" si="108"/>
        <v>2014</v>
      </c>
    </row>
    <row r="1683" spans="1:18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42774.121342592596</v>
      </c>
      <c r="P1683" t="str">
        <f t="shared" si="106"/>
        <v>music</v>
      </c>
      <c r="Q1683" t="str">
        <f t="shared" si="107"/>
        <v>faith</v>
      </c>
      <c r="R1683">
        <f t="shared" si="108"/>
        <v>2017</v>
      </c>
    </row>
    <row r="1684" spans="1:18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42779.21365740741</v>
      </c>
      <c r="P1684" t="str">
        <f t="shared" si="106"/>
        <v>music</v>
      </c>
      <c r="Q1684" t="str">
        <f t="shared" si="107"/>
        <v>faith</v>
      </c>
      <c r="R1684">
        <f t="shared" si="108"/>
        <v>2017</v>
      </c>
    </row>
    <row r="1685" spans="1:18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42808.781689814816</v>
      </c>
      <c r="P1685" t="str">
        <f t="shared" si="106"/>
        <v>music</v>
      </c>
      <c r="Q1685" t="str">
        <f t="shared" si="107"/>
        <v>faith</v>
      </c>
      <c r="R1685">
        <f t="shared" si="108"/>
        <v>2017</v>
      </c>
    </row>
    <row r="1686" spans="1:18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42783.815289351856</v>
      </c>
      <c r="P1686" t="str">
        <f t="shared" si="106"/>
        <v>music</v>
      </c>
      <c r="Q1686" t="str">
        <f t="shared" si="107"/>
        <v>faith</v>
      </c>
      <c r="R1686">
        <f t="shared" si="108"/>
        <v>2017</v>
      </c>
    </row>
    <row r="1687" spans="1:18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42788.2502662037</v>
      </c>
      <c r="P1687" t="str">
        <f t="shared" si="106"/>
        <v>music</v>
      </c>
      <c r="Q1687" t="str">
        <f t="shared" si="107"/>
        <v>faith</v>
      </c>
      <c r="R1687">
        <f t="shared" si="108"/>
        <v>2017</v>
      </c>
    </row>
    <row r="1688" spans="1:18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42792.843969907408</v>
      </c>
      <c r="P1688" t="str">
        <f t="shared" si="106"/>
        <v>music</v>
      </c>
      <c r="Q1688" t="str">
        <f t="shared" si="107"/>
        <v>faith</v>
      </c>
      <c r="R1688">
        <f t="shared" si="108"/>
        <v>2017</v>
      </c>
    </row>
    <row r="1689" spans="1:18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42802.046817129631</v>
      </c>
      <c r="P1689" t="str">
        <f t="shared" si="106"/>
        <v>music</v>
      </c>
      <c r="Q1689" t="str">
        <f t="shared" si="107"/>
        <v>faith</v>
      </c>
      <c r="R1689">
        <f t="shared" si="108"/>
        <v>2017</v>
      </c>
    </row>
    <row r="1690" spans="1:18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42804.534652777773</v>
      </c>
      <c r="P1690" t="str">
        <f t="shared" si="106"/>
        <v>music</v>
      </c>
      <c r="Q1690" t="str">
        <f t="shared" si="107"/>
        <v>faith</v>
      </c>
      <c r="R1690">
        <f t="shared" si="108"/>
        <v>2017</v>
      </c>
    </row>
    <row r="1691" spans="1:18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42780.942476851851</v>
      </c>
      <c r="P1691" t="str">
        <f t="shared" si="106"/>
        <v>music</v>
      </c>
      <c r="Q1691" t="str">
        <f t="shared" si="107"/>
        <v>faith</v>
      </c>
      <c r="R1691">
        <f t="shared" si="108"/>
        <v>2017</v>
      </c>
    </row>
    <row r="1692" spans="1:18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42801.43104166667</v>
      </c>
      <c r="P1692" t="str">
        <f t="shared" si="106"/>
        <v>music</v>
      </c>
      <c r="Q1692" t="str">
        <f t="shared" si="107"/>
        <v>faith</v>
      </c>
      <c r="R1692">
        <f t="shared" si="108"/>
        <v>2017</v>
      </c>
    </row>
    <row r="1693" spans="1:18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42795.701481481476</v>
      </c>
      <c r="P1693" t="str">
        <f t="shared" si="106"/>
        <v>music</v>
      </c>
      <c r="Q1693" t="str">
        <f t="shared" si="107"/>
        <v>faith</v>
      </c>
      <c r="R1693">
        <f t="shared" si="108"/>
        <v>2017</v>
      </c>
    </row>
    <row r="1694" spans="1:18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42788.151238425926</v>
      </c>
      <c r="P1694" t="str">
        <f t="shared" si="106"/>
        <v>music</v>
      </c>
      <c r="Q1694" t="str">
        <f t="shared" si="107"/>
        <v>faith</v>
      </c>
      <c r="R1694">
        <f t="shared" si="108"/>
        <v>2017</v>
      </c>
    </row>
    <row r="1695" spans="1:18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42803.920277777783</v>
      </c>
      <c r="P1695" t="str">
        <f t="shared" si="106"/>
        <v>music</v>
      </c>
      <c r="Q1695" t="str">
        <f t="shared" si="107"/>
        <v>faith</v>
      </c>
      <c r="R1695">
        <f t="shared" si="108"/>
        <v>2017</v>
      </c>
    </row>
    <row r="1696" spans="1:18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42791.669837962967</v>
      </c>
      <c r="P1696" t="str">
        <f t="shared" si="106"/>
        <v>music</v>
      </c>
      <c r="Q1696" t="str">
        <f t="shared" si="107"/>
        <v>faith</v>
      </c>
      <c r="R1696">
        <f t="shared" si="108"/>
        <v>2017</v>
      </c>
    </row>
    <row r="1697" spans="1:18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42801.031412037039</v>
      </c>
      <c r="P1697" t="str">
        <f t="shared" si="106"/>
        <v>music</v>
      </c>
      <c r="Q1697" t="str">
        <f t="shared" si="107"/>
        <v>faith</v>
      </c>
      <c r="R1697">
        <f t="shared" si="108"/>
        <v>2017</v>
      </c>
    </row>
    <row r="1698" spans="1:18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42796.069571759261</v>
      </c>
      <c r="P1698" t="str">
        <f t="shared" si="106"/>
        <v>music</v>
      </c>
      <c r="Q1698" t="str">
        <f t="shared" si="107"/>
        <v>faith</v>
      </c>
      <c r="R1698">
        <f t="shared" si="108"/>
        <v>2017</v>
      </c>
    </row>
    <row r="1699" spans="1:18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42805.032962962956</v>
      </c>
      <c r="P1699" t="str">
        <f t="shared" si="106"/>
        <v>music</v>
      </c>
      <c r="Q1699" t="str">
        <f t="shared" si="107"/>
        <v>faith</v>
      </c>
      <c r="R1699">
        <f t="shared" si="108"/>
        <v>2017</v>
      </c>
    </row>
    <row r="1700" spans="1:18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42796.207870370374</v>
      </c>
      <c r="P1700" t="str">
        <f t="shared" si="106"/>
        <v>music</v>
      </c>
      <c r="Q1700" t="str">
        <f t="shared" si="107"/>
        <v>faith</v>
      </c>
      <c r="R1700">
        <f t="shared" si="108"/>
        <v>2017</v>
      </c>
    </row>
    <row r="1701" spans="1:18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42806.863946759258</v>
      </c>
      <c r="P1701" t="str">
        <f t="shared" si="106"/>
        <v>music</v>
      </c>
      <c r="Q1701" t="str">
        <f t="shared" si="107"/>
        <v>faith</v>
      </c>
      <c r="R1701">
        <f t="shared" si="108"/>
        <v>2017</v>
      </c>
    </row>
    <row r="1702" spans="1:18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42796.071643518517</v>
      </c>
      <c r="P1702" t="str">
        <f t="shared" si="106"/>
        <v>music</v>
      </c>
      <c r="Q1702" t="str">
        <f t="shared" si="107"/>
        <v>faith</v>
      </c>
      <c r="R1702">
        <f t="shared" si="108"/>
        <v>2017</v>
      </c>
    </row>
    <row r="1703" spans="1:18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5"/>
        <v>41989.664409722223</v>
      </c>
      <c r="P1703" t="str">
        <f t="shared" si="106"/>
        <v>music</v>
      </c>
      <c r="Q1703" t="str">
        <f t="shared" si="107"/>
        <v>faith</v>
      </c>
      <c r="R1703">
        <f t="shared" si="108"/>
        <v>2014</v>
      </c>
    </row>
    <row r="1704" spans="1:18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5"/>
        <v>42063.869791666672</v>
      </c>
      <c r="P1704" t="str">
        <f t="shared" si="106"/>
        <v>music</v>
      </c>
      <c r="Q1704" t="str">
        <f t="shared" si="107"/>
        <v>faith</v>
      </c>
      <c r="R1704">
        <f t="shared" si="108"/>
        <v>2015</v>
      </c>
    </row>
    <row r="1705" spans="1:18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5"/>
        <v>42187.281678240746</v>
      </c>
      <c r="P1705" t="str">
        <f t="shared" si="106"/>
        <v>music</v>
      </c>
      <c r="Q1705" t="str">
        <f t="shared" si="107"/>
        <v>faith</v>
      </c>
      <c r="R1705">
        <f t="shared" si="108"/>
        <v>2015</v>
      </c>
    </row>
    <row r="1706" spans="1:18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5"/>
        <v>42021.139733796299</v>
      </c>
      <c r="P1706" t="str">
        <f t="shared" si="106"/>
        <v>music</v>
      </c>
      <c r="Q1706" t="str">
        <f t="shared" si="107"/>
        <v>faith</v>
      </c>
      <c r="R1706">
        <f t="shared" si="108"/>
        <v>2015</v>
      </c>
    </row>
    <row r="1707" spans="1:18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5"/>
        <v>42245.016736111109</v>
      </c>
      <c r="P1707" t="str">
        <f t="shared" si="106"/>
        <v>music</v>
      </c>
      <c r="Q1707" t="str">
        <f t="shared" si="107"/>
        <v>faith</v>
      </c>
      <c r="R1707">
        <f t="shared" si="108"/>
        <v>2015</v>
      </c>
    </row>
    <row r="1708" spans="1:18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5"/>
        <v>42179.306388888886</v>
      </c>
      <c r="P1708" t="str">
        <f t="shared" si="106"/>
        <v>music</v>
      </c>
      <c r="Q1708" t="str">
        <f t="shared" si="107"/>
        <v>faith</v>
      </c>
      <c r="R1708">
        <f t="shared" si="108"/>
        <v>2015</v>
      </c>
    </row>
    <row r="1709" spans="1:18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5"/>
        <v>42427.721006944441</v>
      </c>
      <c r="P1709" t="str">
        <f t="shared" si="106"/>
        <v>music</v>
      </c>
      <c r="Q1709" t="str">
        <f t="shared" si="107"/>
        <v>faith</v>
      </c>
      <c r="R1709">
        <f t="shared" si="108"/>
        <v>2016</v>
      </c>
    </row>
    <row r="1710" spans="1:18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5"/>
        <v>42451.866967592592</v>
      </c>
      <c r="P1710" t="str">
        <f t="shared" si="106"/>
        <v>music</v>
      </c>
      <c r="Q1710" t="str">
        <f t="shared" si="107"/>
        <v>faith</v>
      </c>
      <c r="R1710">
        <f t="shared" si="108"/>
        <v>2016</v>
      </c>
    </row>
    <row r="1711" spans="1:18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5"/>
        <v>41841.56381944444</v>
      </c>
      <c r="P1711" t="str">
        <f t="shared" si="106"/>
        <v>music</v>
      </c>
      <c r="Q1711" t="str">
        <f t="shared" si="107"/>
        <v>faith</v>
      </c>
      <c r="R1711">
        <f t="shared" si="108"/>
        <v>2014</v>
      </c>
    </row>
    <row r="1712" spans="1:18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5"/>
        <v>42341.59129629629</v>
      </c>
      <c r="P1712" t="str">
        <f t="shared" si="106"/>
        <v>music</v>
      </c>
      <c r="Q1712" t="str">
        <f t="shared" si="107"/>
        <v>faith</v>
      </c>
      <c r="R1712">
        <f t="shared" si="108"/>
        <v>2015</v>
      </c>
    </row>
    <row r="1713" spans="1:18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5"/>
        <v>41852.646226851852</v>
      </c>
      <c r="P1713" t="str">
        <f t="shared" si="106"/>
        <v>music</v>
      </c>
      <c r="Q1713" t="str">
        <f t="shared" si="107"/>
        <v>faith</v>
      </c>
      <c r="R1713">
        <f t="shared" si="108"/>
        <v>2014</v>
      </c>
    </row>
    <row r="1714" spans="1:18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5"/>
        <v>42125.913807870369</v>
      </c>
      <c r="P1714" t="str">
        <f t="shared" si="106"/>
        <v>music</v>
      </c>
      <c r="Q1714" t="str">
        <f t="shared" si="107"/>
        <v>faith</v>
      </c>
      <c r="R1714">
        <f t="shared" si="108"/>
        <v>2015</v>
      </c>
    </row>
    <row r="1715" spans="1:18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5"/>
        <v>41887.801064814819</v>
      </c>
      <c r="P1715" t="str">
        <f t="shared" si="106"/>
        <v>music</v>
      </c>
      <c r="Q1715" t="str">
        <f t="shared" si="107"/>
        <v>faith</v>
      </c>
      <c r="R1715">
        <f t="shared" si="108"/>
        <v>2014</v>
      </c>
    </row>
    <row r="1716" spans="1:18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5"/>
        <v>42095.918530092589</v>
      </c>
      <c r="P1716" t="str">
        <f t="shared" si="106"/>
        <v>music</v>
      </c>
      <c r="Q1716" t="str">
        <f t="shared" si="107"/>
        <v>faith</v>
      </c>
      <c r="R1716">
        <f t="shared" si="108"/>
        <v>2015</v>
      </c>
    </row>
    <row r="1717" spans="1:18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5"/>
        <v>42064.217418981483</v>
      </c>
      <c r="P1717" t="str">
        <f t="shared" si="106"/>
        <v>music</v>
      </c>
      <c r="Q1717" t="str">
        <f t="shared" si="107"/>
        <v>faith</v>
      </c>
      <c r="R1717">
        <f t="shared" si="108"/>
        <v>2015</v>
      </c>
    </row>
    <row r="1718" spans="1:18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5"/>
        <v>42673.577534722222</v>
      </c>
      <c r="P1718" t="str">
        <f t="shared" si="106"/>
        <v>music</v>
      </c>
      <c r="Q1718" t="str">
        <f t="shared" si="107"/>
        <v>faith</v>
      </c>
      <c r="R1718">
        <f t="shared" si="108"/>
        <v>2016</v>
      </c>
    </row>
    <row r="1719" spans="1:18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5"/>
        <v>42460.98192129629</v>
      </c>
      <c r="P1719" t="str">
        <f t="shared" si="106"/>
        <v>music</v>
      </c>
      <c r="Q1719" t="str">
        <f t="shared" si="107"/>
        <v>faith</v>
      </c>
      <c r="R1719">
        <f t="shared" si="108"/>
        <v>2016</v>
      </c>
    </row>
    <row r="1720" spans="1:18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5"/>
        <v>42460.610520833332</v>
      </c>
      <c r="P1720" t="str">
        <f t="shared" si="106"/>
        <v>music</v>
      </c>
      <c r="Q1720" t="str">
        <f t="shared" si="107"/>
        <v>faith</v>
      </c>
      <c r="R1720">
        <f t="shared" si="108"/>
        <v>2016</v>
      </c>
    </row>
    <row r="1721" spans="1:18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5"/>
        <v>41869.534618055557</v>
      </c>
      <c r="P1721" t="str">
        <f t="shared" si="106"/>
        <v>music</v>
      </c>
      <c r="Q1721" t="str">
        <f t="shared" si="107"/>
        <v>faith</v>
      </c>
      <c r="R1721">
        <f t="shared" si="108"/>
        <v>2014</v>
      </c>
    </row>
    <row r="1722" spans="1:18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5"/>
        <v>41922.783229166671</v>
      </c>
      <c r="P1722" t="str">
        <f t="shared" si="106"/>
        <v>music</v>
      </c>
      <c r="Q1722" t="str">
        <f t="shared" si="107"/>
        <v>faith</v>
      </c>
      <c r="R1722">
        <f t="shared" si="108"/>
        <v>2014</v>
      </c>
    </row>
    <row r="1723" spans="1:18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5"/>
        <v>42319.461377314816</v>
      </c>
      <c r="P1723" t="str">
        <f t="shared" si="106"/>
        <v>music</v>
      </c>
      <c r="Q1723" t="str">
        <f t="shared" si="107"/>
        <v>faith</v>
      </c>
      <c r="R1723">
        <f t="shared" si="108"/>
        <v>2015</v>
      </c>
    </row>
    <row r="1724" spans="1:18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5"/>
        <v>42425.960983796293</v>
      </c>
      <c r="P1724" t="str">
        <f t="shared" si="106"/>
        <v>music</v>
      </c>
      <c r="Q1724" t="str">
        <f t="shared" si="107"/>
        <v>faith</v>
      </c>
      <c r="R1724">
        <f t="shared" si="108"/>
        <v>2016</v>
      </c>
    </row>
    <row r="1725" spans="1:18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5"/>
        <v>42129.82540509259</v>
      </c>
      <c r="P1725" t="str">
        <f t="shared" si="106"/>
        <v>music</v>
      </c>
      <c r="Q1725" t="str">
        <f t="shared" si="107"/>
        <v>faith</v>
      </c>
      <c r="R1725">
        <f t="shared" si="108"/>
        <v>2015</v>
      </c>
    </row>
    <row r="1726" spans="1:18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5"/>
        <v>41912.932430555556</v>
      </c>
      <c r="P1726" t="str">
        <f t="shared" si="106"/>
        <v>music</v>
      </c>
      <c r="Q1726" t="str">
        <f t="shared" si="107"/>
        <v>faith</v>
      </c>
      <c r="R1726">
        <f t="shared" si="108"/>
        <v>2014</v>
      </c>
    </row>
    <row r="1727" spans="1:18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5"/>
        <v>41845.968159722222</v>
      </c>
      <c r="P1727" t="str">
        <f t="shared" si="106"/>
        <v>music</v>
      </c>
      <c r="Q1727" t="str">
        <f t="shared" si="107"/>
        <v>faith</v>
      </c>
      <c r="R1727">
        <f t="shared" si="108"/>
        <v>2014</v>
      </c>
    </row>
    <row r="1728" spans="1:18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5"/>
        <v>41788.919722222221</v>
      </c>
      <c r="P1728" t="str">
        <f t="shared" si="106"/>
        <v>music</v>
      </c>
      <c r="Q1728" t="str">
        <f t="shared" si="107"/>
        <v>faith</v>
      </c>
      <c r="R1728">
        <f t="shared" si="108"/>
        <v>2014</v>
      </c>
    </row>
    <row r="1729" spans="1:18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5"/>
        <v>42044.927974537044</v>
      </c>
      <c r="P1729" t="str">
        <f t="shared" si="106"/>
        <v>music</v>
      </c>
      <c r="Q1729" t="str">
        <f t="shared" si="107"/>
        <v>faith</v>
      </c>
      <c r="R1729">
        <f t="shared" si="108"/>
        <v>2015</v>
      </c>
    </row>
    <row r="1730" spans="1:18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9">(((J1730/60)/60)/24)+DATE(1970,1,1)</f>
        <v>42268.625856481478</v>
      </c>
      <c r="P1730" t="str">
        <f t="shared" ref="P1730:P1793" si="110">LEFT(N1730,SEARCH("/",N1730)-1)</f>
        <v>music</v>
      </c>
      <c r="Q1730" t="str">
        <f t="shared" ref="Q1730:Q1793" si="111">RIGHT(N1730,LEN(N1730)-SEARCH("/",N1730))</f>
        <v>faith</v>
      </c>
      <c r="R1730">
        <f t="shared" si="108"/>
        <v>2015</v>
      </c>
    </row>
    <row r="1731" spans="1:18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9"/>
        <v>42471.052152777775</v>
      </c>
      <c r="P1731" t="str">
        <f t="shared" si="110"/>
        <v>music</v>
      </c>
      <c r="Q1731" t="str">
        <f t="shared" si="111"/>
        <v>faith</v>
      </c>
      <c r="R1731">
        <f t="shared" ref="R1731:R1794" si="112">YEAR(O1731)</f>
        <v>2016</v>
      </c>
    </row>
    <row r="1732" spans="1:18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9"/>
        <v>42272.087766203709</v>
      </c>
      <c r="P1732" t="str">
        <f t="shared" si="110"/>
        <v>music</v>
      </c>
      <c r="Q1732" t="str">
        <f t="shared" si="111"/>
        <v>faith</v>
      </c>
      <c r="R1732">
        <f t="shared" si="112"/>
        <v>2015</v>
      </c>
    </row>
    <row r="1733" spans="1:18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9"/>
        <v>42152.906851851847</v>
      </c>
      <c r="P1733" t="str">
        <f t="shared" si="110"/>
        <v>music</v>
      </c>
      <c r="Q1733" t="str">
        <f t="shared" si="111"/>
        <v>faith</v>
      </c>
      <c r="R1733">
        <f t="shared" si="112"/>
        <v>2015</v>
      </c>
    </row>
    <row r="1734" spans="1:18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9"/>
        <v>42325.683807870373</v>
      </c>
      <c r="P1734" t="str">
        <f t="shared" si="110"/>
        <v>music</v>
      </c>
      <c r="Q1734" t="str">
        <f t="shared" si="111"/>
        <v>faith</v>
      </c>
      <c r="R1734">
        <f t="shared" si="112"/>
        <v>2015</v>
      </c>
    </row>
    <row r="1735" spans="1:18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9"/>
        <v>42614.675625000003</v>
      </c>
      <c r="P1735" t="str">
        <f t="shared" si="110"/>
        <v>music</v>
      </c>
      <c r="Q1735" t="str">
        <f t="shared" si="111"/>
        <v>faith</v>
      </c>
      <c r="R1735">
        <f t="shared" si="112"/>
        <v>2016</v>
      </c>
    </row>
    <row r="1736" spans="1:18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9"/>
        <v>42102.036527777775</v>
      </c>
      <c r="P1736" t="str">
        <f t="shared" si="110"/>
        <v>music</v>
      </c>
      <c r="Q1736" t="str">
        <f t="shared" si="111"/>
        <v>faith</v>
      </c>
      <c r="R1736">
        <f t="shared" si="112"/>
        <v>2015</v>
      </c>
    </row>
    <row r="1737" spans="1:18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9"/>
        <v>42559.814178240747</v>
      </c>
      <c r="P1737" t="str">
        <f t="shared" si="110"/>
        <v>music</v>
      </c>
      <c r="Q1737" t="str">
        <f t="shared" si="111"/>
        <v>faith</v>
      </c>
      <c r="R1737">
        <f t="shared" si="112"/>
        <v>2016</v>
      </c>
    </row>
    <row r="1738" spans="1:18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9"/>
        <v>42286.861493055556</v>
      </c>
      <c r="P1738" t="str">
        <f t="shared" si="110"/>
        <v>music</v>
      </c>
      <c r="Q1738" t="str">
        <f t="shared" si="111"/>
        <v>faith</v>
      </c>
      <c r="R1738">
        <f t="shared" si="112"/>
        <v>2015</v>
      </c>
    </row>
    <row r="1739" spans="1:18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9"/>
        <v>42175.948981481488</v>
      </c>
      <c r="P1739" t="str">
        <f t="shared" si="110"/>
        <v>music</v>
      </c>
      <c r="Q1739" t="str">
        <f t="shared" si="111"/>
        <v>faith</v>
      </c>
      <c r="R1739">
        <f t="shared" si="112"/>
        <v>2015</v>
      </c>
    </row>
    <row r="1740" spans="1:18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9"/>
        <v>41884.874328703707</v>
      </c>
      <c r="P1740" t="str">
        <f t="shared" si="110"/>
        <v>music</v>
      </c>
      <c r="Q1740" t="str">
        <f t="shared" si="111"/>
        <v>faith</v>
      </c>
      <c r="R1740">
        <f t="shared" si="112"/>
        <v>2014</v>
      </c>
    </row>
    <row r="1741" spans="1:18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9"/>
        <v>42435.874212962968</v>
      </c>
      <c r="P1741" t="str">
        <f t="shared" si="110"/>
        <v>music</v>
      </c>
      <c r="Q1741" t="str">
        <f t="shared" si="111"/>
        <v>faith</v>
      </c>
      <c r="R1741">
        <f t="shared" si="112"/>
        <v>2016</v>
      </c>
    </row>
    <row r="1742" spans="1:18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9"/>
        <v>42171.817384259266</v>
      </c>
      <c r="P1742" t="str">
        <f t="shared" si="110"/>
        <v>music</v>
      </c>
      <c r="Q1742" t="str">
        <f t="shared" si="111"/>
        <v>faith</v>
      </c>
      <c r="R1742">
        <f t="shared" si="112"/>
        <v>2015</v>
      </c>
    </row>
    <row r="1743" spans="1:18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42120.628136574072</v>
      </c>
      <c r="P1743" t="str">
        <f t="shared" si="110"/>
        <v>photography</v>
      </c>
      <c r="Q1743" t="str">
        <f t="shared" si="111"/>
        <v>photobooks</v>
      </c>
      <c r="R1743">
        <f t="shared" si="112"/>
        <v>2015</v>
      </c>
    </row>
    <row r="1744" spans="1:18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42710.876967592587</v>
      </c>
      <c r="P1744" t="str">
        <f t="shared" si="110"/>
        <v>photography</v>
      </c>
      <c r="Q1744" t="str">
        <f t="shared" si="111"/>
        <v>photobooks</v>
      </c>
      <c r="R1744">
        <f t="shared" si="112"/>
        <v>2016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42586.925636574073</v>
      </c>
      <c r="P1745" t="str">
        <f t="shared" si="110"/>
        <v>photography</v>
      </c>
      <c r="Q1745" t="str">
        <f t="shared" si="111"/>
        <v>photobooks</v>
      </c>
      <c r="R1745">
        <f t="shared" si="112"/>
        <v>2016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42026.605057870373</v>
      </c>
      <c r="P1746" t="str">
        <f t="shared" si="110"/>
        <v>photography</v>
      </c>
      <c r="Q1746" t="str">
        <f t="shared" si="111"/>
        <v>photobooks</v>
      </c>
      <c r="R1746">
        <f t="shared" si="112"/>
        <v>2015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42690.259699074071</v>
      </c>
      <c r="P1747" t="str">
        <f t="shared" si="110"/>
        <v>photography</v>
      </c>
      <c r="Q1747" t="str">
        <f t="shared" si="111"/>
        <v>photobooks</v>
      </c>
      <c r="R1747">
        <f t="shared" si="112"/>
        <v>2016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42668.176701388889</v>
      </c>
      <c r="P1748" t="str">
        <f t="shared" si="110"/>
        <v>photography</v>
      </c>
      <c r="Q1748" t="str">
        <f t="shared" si="111"/>
        <v>photobooks</v>
      </c>
      <c r="R1748">
        <f t="shared" si="112"/>
        <v>2016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42292.435532407413</v>
      </c>
      <c r="P1749" t="str">
        <f t="shared" si="110"/>
        <v>photography</v>
      </c>
      <c r="Q1749" t="str">
        <f t="shared" si="111"/>
        <v>photobooks</v>
      </c>
      <c r="R1749">
        <f t="shared" si="112"/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42219.950729166667</v>
      </c>
      <c r="P1750" t="str">
        <f t="shared" si="110"/>
        <v>photography</v>
      </c>
      <c r="Q1750" t="str">
        <f t="shared" si="111"/>
        <v>photobooks</v>
      </c>
      <c r="R1750">
        <f t="shared" si="112"/>
        <v>2015</v>
      </c>
      <c r="S1750">
        <f>YEAR(O1750)</f>
        <v>2015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42758.975937499999</v>
      </c>
      <c r="P1751" t="str">
        <f t="shared" si="110"/>
        <v>photography</v>
      </c>
      <c r="Q1751" t="str">
        <f t="shared" si="111"/>
        <v>photobooks</v>
      </c>
      <c r="R1751">
        <f t="shared" si="112"/>
        <v>2017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42454.836851851855</v>
      </c>
      <c r="P1752" t="str">
        <f t="shared" si="110"/>
        <v>photography</v>
      </c>
      <c r="Q1752" t="str">
        <f t="shared" si="111"/>
        <v>photobooks</v>
      </c>
      <c r="R1752">
        <f t="shared" si="112"/>
        <v>2016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42052.7815162037</v>
      </c>
      <c r="P1753" t="str">
        <f t="shared" si="110"/>
        <v>photography</v>
      </c>
      <c r="Q1753" t="str">
        <f t="shared" si="111"/>
        <v>photobooks</v>
      </c>
      <c r="R1753">
        <f t="shared" si="112"/>
        <v>2015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42627.253263888888</v>
      </c>
      <c r="P1754" t="str">
        <f t="shared" si="110"/>
        <v>photography</v>
      </c>
      <c r="Q1754" t="str">
        <f t="shared" si="111"/>
        <v>photobooks</v>
      </c>
      <c r="R1754">
        <f t="shared" si="112"/>
        <v>2016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42420.74962962963</v>
      </c>
      <c r="P1755" t="str">
        <f t="shared" si="110"/>
        <v>photography</v>
      </c>
      <c r="Q1755" t="str">
        <f t="shared" si="111"/>
        <v>photobooks</v>
      </c>
      <c r="R1755">
        <f t="shared" si="112"/>
        <v>2016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42067.876770833333</v>
      </c>
      <c r="P1756" t="str">
        <f t="shared" si="110"/>
        <v>photography</v>
      </c>
      <c r="Q1756" t="str">
        <f t="shared" si="111"/>
        <v>photobooks</v>
      </c>
      <c r="R1756">
        <f t="shared" si="112"/>
        <v>2015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42252.788900462961</v>
      </c>
      <c r="P1757" t="str">
        <f t="shared" si="110"/>
        <v>photography</v>
      </c>
      <c r="Q1757" t="str">
        <f t="shared" si="111"/>
        <v>photobooks</v>
      </c>
      <c r="R1757">
        <f t="shared" si="112"/>
        <v>2015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42571.167465277773</v>
      </c>
      <c r="P1758" t="str">
        <f t="shared" si="110"/>
        <v>photography</v>
      </c>
      <c r="Q1758" t="str">
        <f t="shared" si="111"/>
        <v>photobooks</v>
      </c>
      <c r="R1758">
        <f t="shared" si="112"/>
        <v>2016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42733.827349537038</v>
      </c>
      <c r="P1759" t="str">
        <f t="shared" si="110"/>
        <v>photography</v>
      </c>
      <c r="Q1759" t="str">
        <f t="shared" si="111"/>
        <v>photobooks</v>
      </c>
      <c r="R1759">
        <f t="shared" si="112"/>
        <v>2016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42505.955925925926</v>
      </c>
      <c r="P1760" t="str">
        <f t="shared" si="110"/>
        <v>photography</v>
      </c>
      <c r="Q1760" t="str">
        <f t="shared" si="111"/>
        <v>photobooks</v>
      </c>
      <c r="R1760">
        <f t="shared" si="112"/>
        <v>2016</v>
      </c>
    </row>
    <row r="1761" spans="1:18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42068.829039351855</v>
      </c>
      <c r="P1761" t="str">
        <f t="shared" si="110"/>
        <v>photography</v>
      </c>
      <c r="Q1761" t="str">
        <f t="shared" si="111"/>
        <v>photobooks</v>
      </c>
      <c r="R1761">
        <f t="shared" si="112"/>
        <v>2015</v>
      </c>
    </row>
    <row r="1762" spans="1:18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42405.67260416667</v>
      </c>
      <c r="P1762" t="str">
        <f t="shared" si="110"/>
        <v>photography</v>
      </c>
      <c r="Q1762" t="str">
        <f t="shared" si="111"/>
        <v>photobooks</v>
      </c>
      <c r="R1762">
        <f t="shared" si="112"/>
        <v>2016</v>
      </c>
    </row>
    <row r="1763" spans="1:18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42209.567824074074</v>
      </c>
      <c r="P1763" t="str">
        <f t="shared" si="110"/>
        <v>photography</v>
      </c>
      <c r="Q1763" t="str">
        <f t="shared" si="111"/>
        <v>photobooks</v>
      </c>
      <c r="R1763">
        <f t="shared" si="112"/>
        <v>2015</v>
      </c>
    </row>
    <row r="1764" spans="1:18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42410.982002314813</v>
      </c>
      <c r="P1764" t="str">
        <f t="shared" si="110"/>
        <v>photography</v>
      </c>
      <c r="Q1764" t="str">
        <f t="shared" si="111"/>
        <v>photobooks</v>
      </c>
      <c r="R1764">
        <f t="shared" si="112"/>
        <v>2016</v>
      </c>
    </row>
    <row r="1765" spans="1:18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42636.868518518517</v>
      </c>
      <c r="P1765" t="str">
        <f t="shared" si="110"/>
        <v>photography</v>
      </c>
      <c r="Q1765" t="str">
        <f t="shared" si="111"/>
        <v>photobooks</v>
      </c>
      <c r="R1765">
        <f t="shared" si="112"/>
        <v>2016</v>
      </c>
    </row>
    <row r="1766" spans="1:18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9"/>
        <v>41825.485868055555</v>
      </c>
      <c r="P1766" t="str">
        <f t="shared" si="110"/>
        <v>photography</v>
      </c>
      <c r="Q1766" t="str">
        <f t="shared" si="111"/>
        <v>photobooks</v>
      </c>
      <c r="R1766">
        <f t="shared" si="112"/>
        <v>2014</v>
      </c>
    </row>
    <row r="1767" spans="1:18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9"/>
        <v>41834.980462962965</v>
      </c>
      <c r="P1767" t="str">
        <f t="shared" si="110"/>
        <v>photography</v>
      </c>
      <c r="Q1767" t="str">
        <f t="shared" si="111"/>
        <v>photobooks</v>
      </c>
      <c r="R1767">
        <f t="shared" si="112"/>
        <v>2014</v>
      </c>
    </row>
    <row r="1768" spans="1:18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9"/>
        <v>41855.859814814816</v>
      </c>
      <c r="P1768" t="str">
        <f t="shared" si="110"/>
        <v>photography</v>
      </c>
      <c r="Q1768" t="str">
        <f t="shared" si="111"/>
        <v>photobooks</v>
      </c>
      <c r="R1768">
        <f t="shared" si="112"/>
        <v>2014</v>
      </c>
    </row>
    <row r="1769" spans="1:18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9"/>
        <v>41824.658379629633</v>
      </c>
      <c r="P1769" t="str">
        <f t="shared" si="110"/>
        <v>photography</v>
      </c>
      <c r="Q1769" t="str">
        <f t="shared" si="111"/>
        <v>photobooks</v>
      </c>
      <c r="R1769">
        <f t="shared" si="112"/>
        <v>2014</v>
      </c>
    </row>
    <row r="1770" spans="1:18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9"/>
        <v>41849.560694444444</v>
      </c>
      <c r="P1770" t="str">
        <f t="shared" si="110"/>
        <v>photography</v>
      </c>
      <c r="Q1770" t="str">
        <f t="shared" si="111"/>
        <v>photobooks</v>
      </c>
      <c r="R1770">
        <f t="shared" si="112"/>
        <v>2014</v>
      </c>
    </row>
    <row r="1771" spans="1:18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9"/>
        <v>41987.818969907406</v>
      </c>
      <c r="P1771" t="str">
        <f t="shared" si="110"/>
        <v>photography</v>
      </c>
      <c r="Q1771" t="str">
        <f t="shared" si="111"/>
        <v>photobooks</v>
      </c>
      <c r="R1771">
        <f t="shared" si="112"/>
        <v>2014</v>
      </c>
    </row>
    <row r="1772" spans="1:18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9"/>
        <v>41891.780023148152</v>
      </c>
      <c r="P1772" t="str">
        <f t="shared" si="110"/>
        <v>photography</v>
      </c>
      <c r="Q1772" t="str">
        <f t="shared" si="111"/>
        <v>photobooks</v>
      </c>
      <c r="R1772">
        <f t="shared" si="112"/>
        <v>2014</v>
      </c>
    </row>
    <row r="1773" spans="1:18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9"/>
        <v>41905.979629629634</v>
      </c>
      <c r="P1773" t="str">
        <f t="shared" si="110"/>
        <v>photography</v>
      </c>
      <c r="Q1773" t="str">
        <f t="shared" si="111"/>
        <v>photobooks</v>
      </c>
      <c r="R1773">
        <f t="shared" si="112"/>
        <v>2014</v>
      </c>
    </row>
    <row r="1774" spans="1:18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9"/>
        <v>41766.718009259261</v>
      </c>
      <c r="P1774" t="str">
        <f t="shared" si="110"/>
        <v>photography</v>
      </c>
      <c r="Q1774" t="str">
        <f t="shared" si="111"/>
        <v>photobooks</v>
      </c>
      <c r="R1774">
        <f t="shared" si="112"/>
        <v>2014</v>
      </c>
    </row>
    <row r="1775" spans="1:18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9"/>
        <v>41978.760393518518</v>
      </c>
      <c r="P1775" t="str">
        <f t="shared" si="110"/>
        <v>photography</v>
      </c>
      <c r="Q1775" t="str">
        <f t="shared" si="111"/>
        <v>photobooks</v>
      </c>
      <c r="R1775">
        <f t="shared" si="112"/>
        <v>2014</v>
      </c>
    </row>
    <row r="1776" spans="1:18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9"/>
        <v>41930.218657407408</v>
      </c>
      <c r="P1776" t="str">
        <f t="shared" si="110"/>
        <v>photography</v>
      </c>
      <c r="Q1776" t="str">
        <f t="shared" si="111"/>
        <v>photobooks</v>
      </c>
      <c r="R1776">
        <f t="shared" si="112"/>
        <v>2014</v>
      </c>
    </row>
    <row r="1777" spans="1:18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9"/>
        <v>41891.976388888892</v>
      </c>
      <c r="P1777" t="str">
        <f t="shared" si="110"/>
        <v>photography</v>
      </c>
      <c r="Q1777" t="str">
        <f t="shared" si="111"/>
        <v>photobooks</v>
      </c>
      <c r="R1777">
        <f t="shared" si="112"/>
        <v>2014</v>
      </c>
    </row>
    <row r="1778" spans="1:18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9"/>
        <v>41905.95684027778</v>
      </c>
      <c r="P1778" t="str">
        <f t="shared" si="110"/>
        <v>photography</v>
      </c>
      <c r="Q1778" t="str">
        <f t="shared" si="111"/>
        <v>photobooks</v>
      </c>
      <c r="R1778">
        <f t="shared" si="112"/>
        <v>2014</v>
      </c>
    </row>
    <row r="1779" spans="1:18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9"/>
        <v>42025.357094907406</v>
      </c>
      <c r="P1779" t="str">
        <f t="shared" si="110"/>
        <v>photography</v>
      </c>
      <c r="Q1779" t="str">
        <f t="shared" si="111"/>
        <v>photobooks</v>
      </c>
      <c r="R1779">
        <f t="shared" si="112"/>
        <v>2015</v>
      </c>
    </row>
    <row r="1780" spans="1:18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9"/>
        <v>42045.86336805555</v>
      </c>
      <c r="P1780" t="str">
        <f t="shared" si="110"/>
        <v>photography</v>
      </c>
      <c r="Q1780" t="str">
        <f t="shared" si="111"/>
        <v>photobooks</v>
      </c>
      <c r="R1780">
        <f t="shared" si="112"/>
        <v>2015</v>
      </c>
    </row>
    <row r="1781" spans="1:18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9"/>
        <v>42585.691898148143</v>
      </c>
      <c r="P1781" t="str">
        <f t="shared" si="110"/>
        <v>photography</v>
      </c>
      <c r="Q1781" t="str">
        <f t="shared" si="111"/>
        <v>photobooks</v>
      </c>
      <c r="R1781">
        <f t="shared" si="112"/>
        <v>2016</v>
      </c>
    </row>
    <row r="1782" spans="1:18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9"/>
        <v>42493.600810185191</v>
      </c>
      <c r="P1782" t="str">
        <f t="shared" si="110"/>
        <v>photography</v>
      </c>
      <c r="Q1782" t="str">
        <f t="shared" si="111"/>
        <v>photobooks</v>
      </c>
      <c r="R1782">
        <f t="shared" si="112"/>
        <v>2016</v>
      </c>
    </row>
    <row r="1783" spans="1:18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9"/>
        <v>42597.617418981477</v>
      </c>
      <c r="P1783" t="str">
        <f t="shared" si="110"/>
        <v>photography</v>
      </c>
      <c r="Q1783" t="str">
        <f t="shared" si="111"/>
        <v>photobooks</v>
      </c>
      <c r="R1783">
        <f t="shared" si="112"/>
        <v>2016</v>
      </c>
    </row>
    <row r="1784" spans="1:18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9"/>
        <v>42388.575104166666</v>
      </c>
      <c r="P1784" t="str">
        <f t="shared" si="110"/>
        <v>photography</v>
      </c>
      <c r="Q1784" t="str">
        <f t="shared" si="111"/>
        <v>photobooks</v>
      </c>
      <c r="R1784">
        <f t="shared" si="112"/>
        <v>2016</v>
      </c>
    </row>
    <row r="1785" spans="1:18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9"/>
        <v>42115.949976851851</v>
      </c>
      <c r="P1785" t="str">
        <f t="shared" si="110"/>
        <v>photography</v>
      </c>
      <c r="Q1785" t="str">
        <f t="shared" si="111"/>
        <v>photobooks</v>
      </c>
      <c r="R1785">
        <f t="shared" si="112"/>
        <v>2015</v>
      </c>
    </row>
    <row r="1786" spans="1:18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9"/>
        <v>42003.655555555553</v>
      </c>
      <c r="P1786" t="str">
        <f t="shared" si="110"/>
        <v>photography</v>
      </c>
      <c r="Q1786" t="str">
        <f t="shared" si="111"/>
        <v>photobooks</v>
      </c>
      <c r="R1786">
        <f t="shared" si="112"/>
        <v>2014</v>
      </c>
    </row>
    <row r="1787" spans="1:18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9"/>
        <v>41897.134895833333</v>
      </c>
      <c r="P1787" t="str">
        <f t="shared" si="110"/>
        <v>photography</v>
      </c>
      <c r="Q1787" t="str">
        <f t="shared" si="111"/>
        <v>photobooks</v>
      </c>
      <c r="R1787">
        <f t="shared" si="112"/>
        <v>2014</v>
      </c>
    </row>
    <row r="1788" spans="1:18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9"/>
        <v>41958.550659722227</v>
      </c>
      <c r="P1788" t="str">
        <f t="shared" si="110"/>
        <v>photography</v>
      </c>
      <c r="Q1788" t="str">
        <f t="shared" si="111"/>
        <v>photobooks</v>
      </c>
      <c r="R1788">
        <f t="shared" si="112"/>
        <v>2014</v>
      </c>
    </row>
    <row r="1789" spans="1:18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9"/>
        <v>42068.65552083333</v>
      </c>
      <c r="P1789" t="str">
        <f t="shared" si="110"/>
        <v>photography</v>
      </c>
      <c r="Q1789" t="str">
        <f t="shared" si="111"/>
        <v>photobooks</v>
      </c>
      <c r="R1789">
        <f t="shared" si="112"/>
        <v>2015</v>
      </c>
    </row>
    <row r="1790" spans="1:18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9"/>
        <v>41913.94840277778</v>
      </c>
      <c r="P1790" t="str">
        <f t="shared" si="110"/>
        <v>photography</v>
      </c>
      <c r="Q1790" t="str">
        <f t="shared" si="111"/>
        <v>photobooks</v>
      </c>
      <c r="R1790">
        <f t="shared" si="112"/>
        <v>2014</v>
      </c>
    </row>
    <row r="1791" spans="1:18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9"/>
        <v>41956.250034722223</v>
      </c>
      <c r="P1791" t="str">
        <f t="shared" si="110"/>
        <v>photography</v>
      </c>
      <c r="Q1791" t="str">
        <f t="shared" si="111"/>
        <v>photobooks</v>
      </c>
      <c r="R1791">
        <f t="shared" si="112"/>
        <v>2014</v>
      </c>
    </row>
    <row r="1792" spans="1:18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9"/>
        <v>42010.674513888895</v>
      </c>
      <c r="P1792" t="str">
        <f t="shared" si="110"/>
        <v>photography</v>
      </c>
      <c r="Q1792" t="str">
        <f t="shared" si="111"/>
        <v>photobooks</v>
      </c>
      <c r="R1792">
        <f t="shared" si="112"/>
        <v>2015</v>
      </c>
    </row>
    <row r="1793" spans="1:18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9"/>
        <v>41973.740335648152</v>
      </c>
      <c r="P1793" t="str">
        <f t="shared" si="110"/>
        <v>photography</v>
      </c>
      <c r="Q1793" t="str">
        <f t="shared" si="111"/>
        <v>photobooks</v>
      </c>
      <c r="R1793">
        <f t="shared" si="112"/>
        <v>2014</v>
      </c>
    </row>
    <row r="1794" spans="1:18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3">(((J1794/60)/60)/24)+DATE(1970,1,1)</f>
        <v>42189.031041666662</v>
      </c>
      <c r="P1794" t="str">
        <f t="shared" ref="P1794:P1857" si="114">LEFT(N1794,SEARCH("/",N1794)-1)</f>
        <v>photography</v>
      </c>
      <c r="Q1794" t="str">
        <f t="shared" ref="Q1794:Q1857" si="115">RIGHT(N1794,LEN(N1794)-SEARCH("/",N1794))</f>
        <v>photobooks</v>
      </c>
      <c r="R1794">
        <f t="shared" si="112"/>
        <v>2015</v>
      </c>
    </row>
    <row r="1795" spans="1:18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3"/>
        <v>41940.89166666667</v>
      </c>
      <c r="P1795" t="str">
        <f t="shared" si="114"/>
        <v>photography</v>
      </c>
      <c r="Q1795" t="str">
        <f t="shared" si="115"/>
        <v>photobooks</v>
      </c>
      <c r="R1795">
        <f t="shared" ref="R1795:R1858" si="116">YEAR(O1795)</f>
        <v>2014</v>
      </c>
    </row>
    <row r="1796" spans="1:18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3"/>
        <v>42011.551180555558</v>
      </c>
      <c r="P1796" t="str">
        <f t="shared" si="114"/>
        <v>photography</v>
      </c>
      <c r="Q1796" t="str">
        <f t="shared" si="115"/>
        <v>photobooks</v>
      </c>
      <c r="R1796">
        <f t="shared" si="116"/>
        <v>2015</v>
      </c>
    </row>
    <row r="1797" spans="1:18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3"/>
        <v>42628.288668981477</v>
      </c>
      <c r="P1797" t="str">
        <f t="shared" si="114"/>
        <v>photography</v>
      </c>
      <c r="Q1797" t="str">
        <f t="shared" si="115"/>
        <v>photobooks</v>
      </c>
      <c r="R1797">
        <f t="shared" si="116"/>
        <v>2016</v>
      </c>
    </row>
    <row r="1798" spans="1:18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3"/>
        <v>42515.439421296294</v>
      </c>
      <c r="P1798" t="str">
        <f t="shared" si="114"/>
        <v>photography</v>
      </c>
      <c r="Q1798" t="str">
        <f t="shared" si="115"/>
        <v>photobooks</v>
      </c>
      <c r="R1798">
        <f t="shared" si="116"/>
        <v>2016</v>
      </c>
    </row>
    <row r="1799" spans="1:18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3"/>
        <v>42689.56931712963</v>
      </c>
      <c r="P1799" t="str">
        <f t="shared" si="114"/>
        <v>photography</v>
      </c>
      <c r="Q1799" t="str">
        <f t="shared" si="115"/>
        <v>photobooks</v>
      </c>
      <c r="R1799">
        <f t="shared" si="116"/>
        <v>2016</v>
      </c>
    </row>
    <row r="1800" spans="1:18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3"/>
        <v>42344.32677083333</v>
      </c>
      <c r="P1800" t="str">
        <f t="shared" si="114"/>
        <v>photography</v>
      </c>
      <c r="Q1800" t="str">
        <f t="shared" si="115"/>
        <v>photobooks</v>
      </c>
      <c r="R1800">
        <f t="shared" si="116"/>
        <v>2015</v>
      </c>
    </row>
    <row r="1801" spans="1:18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3"/>
        <v>41934.842685185184</v>
      </c>
      <c r="P1801" t="str">
        <f t="shared" si="114"/>
        <v>photography</v>
      </c>
      <c r="Q1801" t="str">
        <f t="shared" si="115"/>
        <v>photobooks</v>
      </c>
      <c r="R1801">
        <f t="shared" si="116"/>
        <v>2014</v>
      </c>
    </row>
    <row r="1802" spans="1:18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3"/>
        <v>42623.606134259258</v>
      </c>
      <c r="P1802" t="str">
        <f t="shared" si="114"/>
        <v>photography</v>
      </c>
      <c r="Q1802" t="str">
        <f t="shared" si="115"/>
        <v>photobooks</v>
      </c>
      <c r="R1802">
        <f t="shared" si="116"/>
        <v>2016</v>
      </c>
    </row>
    <row r="1803" spans="1:18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3"/>
        <v>42321.660509259258</v>
      </c>
      <c r="P1803" t="str">
        <f t="shared" si="114"/>
        <v>photography</v>
      </c>
      <c r="Q1803" t="str">
        <f t="shared" si="115"/>
        <v>photobooks</v>
      </c>
      <c r="R1803">
        <f t="shared" si="116"/>
        <v>2015</v>
      </c>
    </row>
    <row r="1804" spans="1:18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3"/>
        <v>42159.47256944445</v>
      </c>
      <c r="P1804" t="str">
        <f t="shared" si="114"/>
        <v>photography</v>
      </c>
      <c r="Q1804" t="str">
        <f t="shared" si="115"/>
        <v>photobooks</v>
      </c>
      <c r="R1804">
        <f t="shared" si="116"/>
        <v>2015</v>
      </c>
    </row>
    <row r="1805" spans="1:18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3"/>
        <v>42018.071550925932</v>
      </c>
      <c r="P1805" t="str">
        <f t="shared" si="114"/>
        <v>photography</v>
      </c>
      <c r="Q1805" t="str">
        <f t="shared" si="115"/>
        <v>photobooks</v>
      </c>
      <c r="R1805">
        <f t="shared" si="116"/>
        <v>2015</v>
      </c>
    </row>
    <row r="1806" spans="1:18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3"/>
        <v>42282.678287037037</v>
      </c>
      <c r="P1806" t="str">
        <f t="shared" si="114"/>
        <v>photography</v>
      </c>
      <c r="Q1806" t="str">
        <f t="shared" si="115"/>
        <v>photobooks</v>
      </c>
      <c r="R1806">
        <f t="shared" si="116"/>
        <v>2015</v>
      </c>
    </row>
    <row r="1807" spans="1:18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3"/>
        <v>42247.803912037038</v>
      </c>
      <c r="P1807" t="str">
        <f t="shared" si="114"/>
        <v>photography</v>
      </c>
      <c r="Q1807" t="str">
        <f t="shared" si="115"/>
        <v>photobooks</v>
      </c>
      <c r="R1807">
        <f t="shared" si="116"/>
        <v>2015</v>
      </c>
    </row>
    <row r="1808" spans="1:18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3"/>
        <v>41877.638298611113</v>
      </c>
      <c r="P1808" t="str">
        <f t="shared" si="114"/>
        <v>photography</v>
      </c>
      <c r="Q1808" t="str">
        <f t="shared" si="115"/>
        <v>photobooks</v>
      </c>
      <c r="R1808">
        <f t="shared" si="116"/>
        <v>2014</v>
      </c>
    </row>
    <row r="1809" spans="1:18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3"/>
        <v>41880.068437499998</v>
      </c>
      <c r="P1809" t="str">
        <f t="shared" si="114"/>
        <v>photography</v>
      </c>
      <c r="Q1809" t="str">
        <f t="shared" si="115"/>
        <v>photobooks</v>
      </c>
      <c r="R1809">
        <f t="shared" si="116"/>
        <v>2014</v>
      </c>
    </row>
    <row r="1810" spans="1:18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3"/>
        <v>42742.680902777778</v>
      </c>
      <c r="P1810" t="str">
        <f t="shared" si="114"/>
        <v>photography</v>
      </c>
      <c r="Q1810" t="str">
        <f t="shared" si="115"/>
        <v>photobooks</v>
      </c>
      <c r="R1810">
        <f t="shared" si="116"/>
        <v>2017</v>
      </c>
    </row>
    <row r="1811" spans="1:18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3"/>
        <v>42029.907858796301</v>
      </c>
      <c r="P1811" t="str">
        <f t="shared" si="114"/>
        <v>photography</v>
      </c>
      <c r="Q1811" t="str">
        <f t="shared" si="115"/>
        <v>photobooks</v>
      </c>
      <c r="R1811">
        <f t="shared" si="116"/>
        <v>2015</v>
      </c>
    </row>
    <row r="1812" spans="1:18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3"/>
        <v>41860.91002314815</v>
      </c>
      <c r="P1812" t="str">
        <f t="shared" si="114"/>
        <v>photography</v>
      </c>
      <c r="Q1812" t="str">
        <f t="shared" si="115"/>
        <v>photobooks</v>
      </c>
      <c r="R1812">
        <f t="shared" si="116"/>
        <v>2014</v>
      </c>
    </row>
    <row r="1813" spans="1:18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3"/>
        <v>41876.433680555558</v>
      </c>
      <c r="P1813" t="str">
        <f t="shared" si="114"/>
        <v>photography</v>
      </c>
      <c r="Q1813" t="str">
        <f t="shared" si="115"/>
        <v>photobooks</v>
      </c>
      <c r="R1813">
        <f t="shared" si="116"/>
        <v>2014</v>
      </c>
    </row>
    <row r="1814" spans="1:18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3"/>
        <v>42524.318703703699</v>
      </c>
      <c r="P1814" t="str">
        <f t="shared" si="114"/>
        <v>photography</v>
      </c>
      <c r="Q1814" t="str">
        <f t="shared" si="115"/>
        <v>photobooks</v>
      </c>
      <c r="R1814">
        <f t="shared" si="116"/>
        <v>2016</v>
      </c>
    </row>
    <row r="1815" spans="1:18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3"/>
        <v>41829.889027777775</v>
      </c>
      <c r="P1815" t="str">
        <f t="shared" si="114"/>
        <v>photography</v>
      </c>
      <c r="Q1815" t="str">
        <f t="shared" si="115"/>
        <v>photobooks</v>
      </c>
      <c r="R1815">
        <f t="shared" si="116"/>
        <v>2014</v>
      </c>
    </row>
    <row r="1816" spans="1:18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3"/>
        <v>42033.314074074078</v>
      </c>
      <c r="P1816" t="str">
        <f t="shared" si="114"/>
        <v>photography</v>
      </c>
      <c r="Q1816" t="str">
        <f t="shared" si="115"/>
        <v>photobooks</v>
      </c>
      <c r="R1816">
        <f t="shared" si="116"/>
        <v>2015</v>
      </c>
    </row>
    <row r="1817" spans="1:18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3"/>
        <v>42172.906678240746</v>
      </c>
      <c r="P1817" t="str">
        <f t="shared" si="114"/>
        <v>photography</v>
      </c>
      <c r="Q1817" t="str">
        <f t="shared" si="115"/>
        <v>photobooks</v>
      </c>
      <c r="R1817">
        <f t="shared" si="116"/>
        <v>2015</v>
      </c>
    </row>
    <row r="1818" spans="1:18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3"/>
        <v>42548.876192129625</v>
      </c>
      <c r="P1818" t="str">
        <f t="shared" si="114"/>
        <v>photography</v>
      </c>
      <c r="Q1818" t="str">
        <f t="shared" si="115"/>
        <v>photobooks</v>
      </c>
      <c r="R1818">
        <f t="shared" si="116"/>
        <v>2016</v>
      </c>
    </row>
    <row r="1819" spans="1:18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3"/>
        <v>42705.662118055552</v>
      </c>
      <c r="P1819" t="str">
        <f t="shared" si="114"/>
        <v>photography</v>
      </c>
      <c r="Q1819" t="str">
        <f t="shared" si="115"/>
        <v>photobooks</v>
      </c>
      <c r="R1819">
        <f t="shared" si="116"/>
        <v>2016</v>
      </c>
    </row>
    <row r="1820" spans="1:18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3"/>
        <v>42067.234375</v>
      </c>
      <c r="P1820" t="str">
        <f t="shared" si="114"/>
        <v>photography</v>
      </c>
      <c r="Q1820" t="str">
        <f t="shared" si="115"/>
        <v>photobooks</v>
      </c>
      <c r="R1820">
        <f t="shared" si="116"/>
        <v>2015</v>
      </c>
    </row>
    <row r="1821" spans="1:18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3"/>
        <v>41820.752268518518</v>
      </c>
      <c r="P1821" t="str">
        <f t="shared" si="114"/>
        <v>photography</v>
      </c>
      <c r="Q1821" t="str">
        <f t="shared" si="115"/>
        <v>photobooks</v>
      </c>
      <c r="R1821">
        <f t="shared" si="116"/>
        <v>2014</v>
      </c>
    </row>
    <row r="1822" spans="1:18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3"/>
        <v>42065.084375000006</v>
      </c>
      <c r="P1822" t="str">
        <f t="shared" si="114"/>
        <v>photography</v>
      </c>
      <c r="Q1822" t="str">
        <f t="shared" si="115"/>
        <v>photobooks</v>
      </c>
      <c r="R1822">
        <f t="shared" si="116"/>
        <v>2015</v>
      </c>
    </row>
    <row r="1823" spans="1:18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3"/>
        <v>40926.319062499999</v>
      </c>
      <c r="P1823" t="str">
        <f t="shared" si="114"/>
        <v>music</v>
      </c>
      <c r="Q1823" t="str">
        <f t="shared" si="115"/>
        <v>rock</v>
      </c>
      <c r="R1823">
        <f t="shared" si="116"/>
        <v>2012</v>
      </c>
    </row>
    <row r="1824" spans="1:18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3"/>
        <v>41634.797013888885</v>
      </c>
      <c r="P1824" t="str">
        <f t="shared" si="114"/>
        <v>music</v>
      </c>
      <c r="Q1824" t="str">
        <f t="shared" si="115"/>
        <v>rock</v>
      </c>
      <c r="R1824">
        <f t="shared" si="116"/>
        <v>2013</v>
      </c>
    </row>
    <row r="1825" spans="1:18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3"/>
        <v>41176.684907407405</v>
      </c>
      <c r="P1825" t="str">
        <f t="shared" si="114"/>
        <v>music</v>
      </c>
      <c r="Q1825" t="str">
        <f t="shared" si="115"/>
        <v>rock</v>
      </c>
      <c r="R1825">
        <f t="shared" si="116"/>
        <v>2012</v>
      </c>
    </row>
    <row r="1826" spans="1:18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3"/>
        <v>41626.916284722225</v>
      </c>
      <c r="P1826" t="str">
        <f t="shared" si="114"/>
        <v>music</v>
      </c>
      <c r="Q1826" t="str">
        <f t="shared" si="115"/>
        <v>rock</v>
      </c>
      <c r="R1826">
        <f t="shared" si="116"/>
        <v>2013</v>
      </c>
    </row>
    <row r="1827" spans="1:18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3"/>
        <v>41443.83452546296</v>
      </c>
      <c r="P1827" t="str">
        <f t="shared" si="114"/>
        <v>music</v>
      </c>
      <c r="Q1827" t="str">
        <f t="shared" si="115"/>
        <v>rock</v>
      </c>
      <c r="R1827">
        <f t="shared" si="116"/>
        <v>2013</v>
      </c>
    </row>
    <row r="1828" spans="1:18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3"/>
        <v>41657.923807870371</v>
      </c>
      <c r="P1828" t="str">
        <f t="shared" si="114"/>
        <v>music</v>
      </c>
      <c r="Q1828" t="str">
        <f t="shared" si="115"/>
        <v>rock</v>
      </c>
      <c r="R1828">
        <f t="shared" si="116"/>
        <v>2014</v>
      </c>
    </row>
    <row r="1829" spans="1:18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3"/>
        <v>40555.325937499998</v>
      </c>
      <c r="P1829" t="str">
        <f t="shared" si="114"/>
        <v>music</v>
      </c>
      <c r="Q1829" t="str">
        <f t="shared" si="115"/>
        <v>rock</v>
      </c>
      <c r="R1829">
        <f t="shared" si="116"/>
        <v>2011</v>
      </c>
    </row>
    <row r="1830" spans="1:18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3"/>
        <v>41736.899652777778</v>
      </c>
      <c r="P1830" t="str">
        <f t="shared" si="114"/>
        <v>music</v>
      </c>
      <c r="Q1830" t="str">
        <f t="shared" si="115"/>
        <v>rock</v>
      </c>
      <c r="R1830">
        <f t="shared" si="116"/>
        <v>2014</v>
      </c>
    </row>
    <row r="1831" spans="1:18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3"/>
        <v>40516.087627314817</v>
      </c>
      <c r="P1831" t="str">
        <f t="shared" si="114"/>
        <v>music</v>
      </c>
      <c r="Q1831" t="str">
        <f t="shared" si="115"/>
        <v>rock</v>
      </c>
      <c r="R1831">
        <f t="shared" si="116"/>
        <v>2010</v>
      </c>
    </row>
    <row r="1832" spans="1:18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3"/>
        <v>41664.684108796297</v>
      </c>
      <c r="P1832" t="str">
        <f t="shared" si="114"/>
        <v>music</v>
      </c>
      <c r="Q1832" t="str">
        <f t="shared" si="115"/>
        <v>rock</v>
      </c>
      <c r="R1832">
        <f t="shared" si="116"/>
        <v>2014</v>
      </c>
    </row>
    <row r="1833" spans="1:18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3"/>
        <v>41026.996099537035</v>
      </c>
      <c r="P1833" t="str">
        <f t="shared" si="114"/>
        <v>music</v>
      </c>
      <c r="Q1833" t="str">
        <f t="shared" si="115"/>
        <v>rock</v>
      </c>
      <c r="R1833">
        <f t="shared" si="116"/>
        <v>2012</v>
      </c>
    </row>
    <row r="1834" spans="1:18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3"/>
        <v>40576.539664351854</v>
      </c>
      <c r="P1834" t="str">
        <f t="shared" si="114"/>
        <v>music</v>
      </c>
      <c r="Q1834" t="str">
        <f t="shared" si="115"/>
        <v>rock</v>
      </c>
      <c r="R1834">
        <f t="shared" si="116"/>
        <v>2011</v>
      </c>
    </row>
    <row r="1835" spans="1:18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3"/>
        <v>41303.044016203705</v>
      </c>
      <c r="P1835" t="str">
        <f t="shared" si="114"/>
        <v>music</v>
      </c>
      <c r="Q1835" t="str">
        <f t="shared" si="115"/>
        <v>rock</v>
      </c>
      <c r="R1835">
        <f t="shared" si="116"/>
        <v>2013</v>
      </c>
    </row>
    <row r="1836" spans="1:18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3"/>
        <v>41988.964062500003</v>
      </c>
      <c r="P1836" t="str">
        <f t="shared" si="114"/>
        <v>music</v>
      </c>
      <c r="Q1836" t="str">
        <f t="shared" si="115"/>
        <v>rock</v>
      </c>
      <c r="R1836">
        <f t="shared" si="116"/>
        <v>2014</v>
      </c>
    </row>
    <row r="1837" spans="1:18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3"/>
        <v>42430.702210648145</v>
      </c>
      <c r="P1837" t="str">
        <f t="shared" si="114"/>
        <v>music</v>
      </c>
      <c r="Q1837" t="str">
        <f t="shared" si="115"/>
        <v>rock</v>
      </c>
      <c r="R1837">
        <f t="shared" si="116"/>
        <v>2016</v>
      </c>
    </row>
    <row r="1838" spans="1:18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3"/>
        <v>41305.809363425928</v>
      </c>
      <c r="P1838" t="str">
        <f t="shared" si="114"/>
        <v>music</v>
      </c>
      <c r="Q1838" t="str">
        <f t="shared" si="115"/>
        <v>rock</v>
      </c>
      <c r="R1838">
        <f t="shared" si="116"/>
        <v>2013</v>
      </c>
    </row>
    <row r="1839" spans="1:18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3"/>
        <v>40926.047858796301</v>
      </c>
      <c r="P1839" t="str">
        <f t="shared" si="114"/>
        <v>music</v>
      </c>
      <c r="Q1839" t="str">
        <f t="shared" si="115"/>
        <v>rock</v>
      </c>
      <c r="R1839">
        <f t="shared" si="116"/>
        <v>2012</v>
      </c>
    </row>
    <row r="1840" spans="1:18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3"/>
        <v>40788.786539351851</v>
      </c>
      <c r="P1840" t="str">
        <f t="shared" si="114"/>
        <v>music</v>
      </c>
      <c r="Q1840" t="str">
        <f t="shared" si="115"/>
        <v>rock</v>
      </c>
      <c r="R1840">
        <f t="shared" si="116"/>
        <v>2011</v>
      </c>
    </row>
    <row r="1841" spans="1:18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3"/>
        <v>42614.722013888888</v>
      </c>
      <c r="P1841" t="str">
        <f t="shared" si="114"/>
        <v>music</v>
      </c>
      <c r="Q1841" t="str">
        <f t="shared" si="115"/>
        <v>rock</v>
      </c>
      <c r="R1841">
        <f t="shared" si="116"/>
        <v>2016</v>
      </c>
    </row>
    <row r="1842" spans="1:18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3"/>
        <v>41382.096180555556</v>
      </c>
      <c r="P1842" t="str">
        <f t="shared" si="114"/>
        <v>music</v>
      </c>
      <c r="Q1842" t="str">
        <f t="shared" si="115"/>
        <v>rock</v>
      </c>
      <c r="R1842">
        <f t="shared" si="116"/>
        <v>2013</v>
      </c>
    </row>
    <row r="1843" spans="1:18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3"/>
        <v>41745.84542824074</v>
      </c>
      <c r="P1843" t="str">
        <f t="shared" si="114"/>
        <v>music</v>
      </c>
      <c r="Q1843" t="str">
        <f t="shared" si="115"/>
        <v>rock</v>
      </c>
      <c r="R1843">
        <f t="shared" si="116"/>
        <v>2014</v>
      </c>
    </row>
    <row r="1844" spans="1:18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3"/>
        <v>42031.631724537037</v>
      </c>
      <c r="P1844" t="str">
        <f t="shared" si="114"/>
        <v>music</v>
      </c>
      <c r="Q1844" t="str">
        <f t="shared" si="115"/>
        <v>rock</v>
      </c>
      <c r="R1844">
        <f t="shared" si="116"/>
        <v>2015</v>
      </c>
    </row>
    <row r="1845" spans="1:18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3"/>
        <v>40564.994837962964</v>
      </c>
      <c r="P1845" t="str">
        <f t="shared" si="114"/>
        <v>music</v>
      </c>
      <c r="Q1845" t="str">
        <f t="shared" si="115"/>
        <v>rock</v>
      </c>
      <c r="R1845">
        <f t="shared" si="116"/>
        <v>2011</v>
      </c>
    </row>
    <row r="1846" spans="1:18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3"/>
        <v>40666.973541666666</v>
      </c>
      <c r="P1846" t="str">
        <f t="shared" si="114"/>
        <v>music</v>
      </c>
      <c r="Q1846" t="str">
        <f t="shared" si="115"/>
        <v>rock</v>
      </c>
      <c r="R1846">
        <f t="shared" si="116"/>
        <v>2011</v>
      </c>
    </row>
    <row r="1847" spans="1:18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3"/>
        <v>42523.333310185189</v>
      </c>
      <c r="P1847" t="str">
        <f t="shared" si="114"/>
        <v>music</v>
      </c>
      <c r="Q1847" t="str">
        <f t="shared" si="115"/>
        <v>rock</v>
      </c>
      <c r="R1847">
        <f t="shared" si="116"/>
        <v>2016</v>
      </c>
    </row>
    <row r="1848" spans="1:18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3"/>
        <v>41228.650196759263</v>
      </c>
      <c r="P1848" t="str">
        <f t="shared" si="114"/>
        <v>music</v>
      </c>
      <c r="Q1848" t="str">
        <f t="shared" si="115"/>
        <v>rock</v>
      </c>
      <c r="R1848">
        <f t="shared" si="116"/>
        <v>2012</v>
      </c>
    </row>
    <row r="1849" spans="1:18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3"/>
        <v>42094.236481481479</v>
      </c>
      <c r="P1849" t="str">
        <f t="shared" si="114"/>
        <v>music</v>
      </c>
      <c r="Q1849" t="str">
        <f t="shared" si="115"/>
        <v>rock</v>
      </c>
      <c r="R1849">
        <f t="shared" si="116"/>
        <v>2015</v>
      </c>
    </row>
    <row r="1850" spans="1:18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3"/>
        <v>40691.788055555553</v>
      </c>
      <c r="P1850" t="str">
        <f t="shared" si="114"/>
        <v>music</v>
      </c>
      <c r="Q1850" t="str">
        <f t="shared" si="115"/>
        <v>rock</v>
      </c>
      <c r="R1850">
        <f t="shared" si="116"/>
        <v>2011</v>
      </c>
    </row>
    <row r="1851" spans="1:18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3"/>
        <v>41169.845590277779</v>
      </c>
      <c r="P1851" t="str">
        <f t="shared" si="114"/>
        <v>music</v>
      </c>
      <c r="Q1851" t="str">
        <f t="shared" si="115"/>
        <v>rock</v>
      </c>
      <c r="R1851">
        <f t="shared" si="116"/>
        <v>2012</v>
      </c>
    </row>
    <row r="1852" spans="1:18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3"/>
        <v>41800.959490740745</v>
      </c>
      <c r="P1852" t="str">
        <f t="shared" si="114"/>
        <v>music</v>
      </c>
      <c r="Q1852" t="str">
        <f t="shared" si="115"/>
        <v>rock</v>
      </c>
      <c r="R1852">
        <f t="shared" si="116"/>
        <v>2014</v>
      </c>
    </row>
    <row r="1853" spans="1:18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3"/>
        <v>41827.906689814816</v>
      </c>
      <c r="P1853" t="str">
        <f t="shared" si="114"/>
        <v>music</v>
      </c>
      <c r="Q1853" t="str">
        <f t="shared" si="115"/>
        <v>rock</v>
      </c>
      <c r="R1853">
        <f t="shared" si="116"/>
        <v>2014</v>
      </c>
    </row>
    <row r="1854" spans="1:18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3"/>
        <v>42081.77143518519</v>
      </c>
      <c r="P1854" t="str">
        <f t="shared" si="114"/>
        <v>music</v>
      </c>
      <c r="Q1854" t="str">
        <f t="shared" si="115"/>
        <v>rock</v>
      </c>
      <c r="R1854">
        <f t="shared" si="116"/>
        <v>2015</v>
      </c>
    </row>
    <row r="1855" spans="1:18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3"/>
        <v>41177.060381944444</v>
      </c>
      <c r="P1855" t="str">
        <f t="shared" si="114"/>
        <v>music</v>
      </c>
      <c r="Q1855" t="str">
        <f t="shared" si="115"/>
        <v>rock</v>
      </c>
      <c r="R1855">
        <f t="shared" si="116"/>
        <v>2012</v>
      </c>
    </row>
    <row r="1856" spans="1:18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3"/>
        <v>41388.021261574075</v>
      </c>
      <c r="P1856" t="str">
        <f t="shared" si="114"/>
        <v>music</v>
      </c>
      <c r="Q1856" t="str">
        <f t="shared" si="115"/>
        <v>rock</v>
      </c>
      <c r="R1856">
        <f t="shared" si="116"/>
        <v>2013</v>
      </c>
    </row>
    <row r="1857" spans="1:18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3"/>
        <v>41600.538657407407</v>
      </c>
      <c r="P1857" t="str">
        <f t="shared" si="114"/>
        <v>music</v>
      </c>
      <c r="Q1857" t="str">
        <f t="shared" si="115"/>
        <v>rock</v>
      </c>
      <c r="R1857">
        <f t="shared" si="116"/>
        <v>2013</v>
      </c>
    </row>
    <row r="1858" spans="1:18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7">(((J1858/60)/60)/24)+DATE(1970,1,1)</f>
        <v>41817.854999999996</v>
      </c>
      <c r="P1858" t="str">
        <f t="shared" ref="P1858:P1921" si="118">LEFT(N1858,SEARCH("/",N1858)-1)</f>
        <v>music</v>
      </c>
      <c r="Q1858" t="str">
        <f t="shared" ref="Q1858:Q1921" si="119">RIGHT(N1858,LEN(N1858)-SEARCH("/",N1858))</f>
        <v>rock</v>
      </c>
      <c r="R1858">
        <f t="shared" si="116"/>
        <v>2014</v>
      </c>
    </row>
    <row r="1859" spans="1:18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7"/>
        <v>41864.76866898148</v>
      </c>
      <c r="P1859" t="str">
        <f t="shared" si="118"/>
        <v>music</v>
      </c>
      <c r="Q1859" t="str">
        <f t="shared" si="119"/>
        <v>rock</v>
      </c>
      <c r="R1859">
        <f t="shared" ref="R1859:R1922" si="120">YEAR(O1859)</f>
        <v>2014</v>
      </c>
    </row>
    <row r="1860" spans="1:18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7"/>
        <v>40833.200474537036</v>
      </c>
      <c r="P1860" t="str">
        <f t="shared" si="118"/>
        <v>music</v>
      </c>
      <c r="Q1860" t="str">
        <f t="shared" si="119"/>
        <v>rock</v>
      </c>
      <c r="R1860">
        <f t="shared" si="120"/>
        <v>2011</v>
      </c>
    </row>
    <row r="1861" spans="1:18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7"/>
        <v>40778.770011574074</v>
      </c>
      <c r="P1861" t="str">
        <f t="shared" si="118"/>
        <v>music</v>
      </c>
      <c r="Q1861" t="str">
        <f t="shared" si="119"/>
        <v>rock</v>
      </c>
      <c r="R1861">
        <f t="shared" si="120"/>
        <v>2011</v>
      </c>
    </row>
    <row r="1862" spans="1:18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7"/>
        <v>41655.709305555552</v>
      </c>
      <c r="P1862" t="str">
        <f t="shared" si="118"/>
        <v>music</v>
      </c>
      <c r="Q1862" t="str">
        <f t="shared" si="119"/>
        <v>rock</v>
      </c>
      <c r="R1862">
        <f t="shared" si="120"/>
        <v>2014</v>
      </c>
    </row>
    <row r="1863" spans="1:18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7"/>
        <v>42000.300243055557</v>
      </c>
      <c r="P1863" t="str">
        <f t="shared" si="118"/>
        <v>games</v>
      </c>
      <c r="Q1863" t="str">
        <f t="shared" si="119"/>
        <v>mobile games</v>
      </c>
      <c r="R1863">
        <f t="shared" si="120"/>
        <v>2014</v>
      </c>
    </row>
    <row r="1864" spans="1:18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7"/>
        <v>42755.492754629624</v>
      </c>
      <c r="P1864" t="str">
        <f t="shared" si="118"/>
        <v>games</v>
      </c>
      <c r="Q1864" t="str">
        <f t="shared" si="119"/>
        <v>mobile games</v>
      </c>
      <c r="R1864">
        <f t="shared" si="120"/>
        <v>2017</v>
      </c>
    </row>
    <row r="1865" spans="1:18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7"/>
        <v>41772.797280092593</v>
      </c>
      <c r="P1865" t="str">
        <f t="shared" si="118"/>
        <v>games</v>
      </c>
      <c r="Q1865" t="str">
        <f t="shared" si="119"/>
        <v>mobile games</v>
      </c>
      <c r="R1865">
        <f t="shared" si="120"/>
        <v>2014</v>
      </c>
    </row>
    <row r="1866" spans="1:18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7"/>
        <v>41733.716435185182</v>
      </c>
      <c r="P1866" t="str">
        <f t="shared" si="118"/>
        <v>games</v>
      </c>
      <c r="Q1866" t="str">
        <f t="shared" si="119"/>
        <v>mobile games</v>
      </c>
      <c r="R1866">
        <f t="shared" si="120"/>
        <v>2014</v>
      </c>
    </row>
    <row r="1867" spans="1:18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7"/>
        <v>42645.367442129631</v>
      </c>
      <c r="P1867" t="str">
        <f t="shared" si="118"/>
        <v>games</v>
      </c>
      <c r="Q1867" t="str">
        <f t="shared" si="119"/>
        <v>mobile games</v>
      </c>
      <c r="R1867">
        <f t="shared" si="120"/>
        <v>2016</v>
      </c>
    </row>
    <row r="1868" spans="1:18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7"/>
        <v>42742.246493055558</v>
      </c>
      <c r="P1868" t="str">
        <f t="shared" si="118"/>
        <v>games</v>
      </c>
      <c r="Q1868" t="str">
        <f t="shared" si="119"/>
        <v>mobile games</v>
      </c>
      <c r="R1868">
        <f t="shared" si="120"/>
        <v>2017</v>
      </c>
    </row>
    <row r="1869" spans="1:18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7"/>
        <v>42649.924907407403</v>
      </c>
      <c r="P1869" t="str">
        <f t="shared" si="118"/>
        <v>games</v>
      </c>
      <c r="Q1869" t="str">
        <f t="shared" si="119"/>
        <v>mobile games</v>
      </c>
      <c r="R1869">
        <f t="shared" si="120"/>
        <v>2016</v>
      </c>
    </row>
    <row r="1870" spans="1:18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7"/>
        <v>42328.779224537036</v>
      </c>
      <c r="P1870" t="str">
        <f t="shared" si="118"/>
        <v>games</v>
      </c>
      <c r="Q1870" t="str">
        <f t="shared" si="119"/>
        <v>mobile games</v>
      </c>
      <c r="R1870">
        <f t="shared" si="120"/>
        <v>2015</v>
      </c>
    </row>
    <row r="1871" spans="1:18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7"/>
        <v>42709.002881944441</v>
      </c>
      <c r="P1871" t="str">
        <f t="shared" si="118"/>
        <v>games</v>
      </c>
      <c r="Q1871" t="str">
        <f t="shared" si="119"/>
        <v>mobile games</v>
      </c>
      <c r="R1871">
        <f t="shared" si="120"/>
        <v>2016</v>
      </c>
    </row>
    <row r="1872" spans="1:18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7"/>
        <v>42371.355729166666</v>
      </c>
      <c r="P1872" t="str">
        <f t="shared" si="118"/>
        <v>games</v>
      </c>
      <c r="Q1872" t="str">
        <f t="shared" si="119"/>
        <v>mobile games</v>
      </c>
      <c r="R1872">
        <f t="shared" si="120"/>
        <v>2016</v>
      </c>
    </row>
    <row r="1873" spans="1:18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7"/>
        <v>41923.783576388887</v>
      </c>
      <c r="P1873" t="str">
        <f t="shared" si="118"/>
        <v>games</v>
      </c>
      <c r="Q1873" t="str">
        <f t="shared" si="119"/>
        <v>mobile games</v>
      </c>
      <c r="R1873">
        <f t="shared" si="120"/>
        <v>2014</v>
      </c>
    </row>
    <row r="1874" spans="1:18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7"/>
        <v>42155.129652777774</v>
      </c>
      <c r="P1874" t="str">
        <f t="shared" si="118"/>
        <v>games</v>
      </c>
      <c r="Q1874" t="str">
        <f t="shared" si="119"/>
        <v>mobile games</v>
      </c>
      <c r="R1874">
        <f t="shared" si="120"/>
        <v>2015</v>
      </c>
    </row>
    <row r="1875" spans="1:18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7"/>
        <v>42164.615856481483</v>
      </c>
      <c r="P1875" t="str">
        <f t="shared" si="118"/>
        <v>games</v>
      </c>
      <c r="Q1875" t="str">
        <f t="shared" si="119"/>
        <v>mobile games</v>
      </c>
      <c r="R1875">
        <f t="shared" si="120"/>
        <v>2015</v>
      </c>
    </row>
    <row r="1876" spans="1:18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7"/>
        <v>42529.969131944439</v>
      </c>
      <c r="P1876" t="str">
        <f t="shared" si="118"/>
        <v>games</v>
      </c>
      <c r="Q1876" t="str">
        <f t="shared" si="119"/>
        <v>mobile games</v>
      </c>
      <c r="R1876">
        <f t="shared" si="120"/>
        <v>2016</v>
      </c>
    </row>
    <row r="1877" spans="1:18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7"/>
        <v>42528.899398148147</v>
      </c>
      <c r="P1877" t="str">
        <f t="shared" si="118"/>
        <v>games</v>
      </c>
      <c r="Q1877" t="str">
        <f t="shared" si="119"/>
        <v>mobile games</v>
      </c>
      <c r="R1877">
        <f t="shared" si="120"/>
        <v>2016</v>
      </c>
    </row>
    <row r="1878" spans="1:18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7"/>
        <v>41776.284780092588</v>
      </c>
      <c r="P1878" t="str">
        <f t="shared" si="118"/>
        <v>games</v>
      </c>
      <c r="Q1878" t="str">
        <f t="shared" si="119"/>
        <v>mobile games</v>
      </c>
      <c r="R1878">
        <f t="shared" si="120"/>
        <v>2014</v>
      </c>
    </row>
    <row r="1879" spans="1:18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7"/>
        <v>42035.029224537036</v>
      </c>
      <c r="P1879" t="str">
        <f t="shared" si="118"/>
        <v>games</v>
      </c>
      <c r="Q1879" t="str">
        <f t="shared" si="119"/>
        <v>mobile games</v>
      </c>
      <c r="R1879">
        <f t="shared" si="120"/>
        <v>2015</v>
      </c>
    </row>
    <row r="1880" spans="1:18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7"/>
        <v>41773.008738425924</v>
      </c>
      <c r="P1880" t="str">
        <f t="shared" si="118"/>
        <v>games</v>
      </c>
      <c r="Q1880" t="str">
        <f t="shared" si="119"/>
        <v>mobile games</v>
      </c>
      <c r="R1880">
        <f t="shared" si="120"/>
        <v>2014</v>
      </c>
    </row>
    <row r="1881" spans="1:18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7"/>
        <v>42413.649641203709</v>
      </c>
      <c r="P1881" t="str">
        <f t="shared" si="118"/>
        <v>games</v>
      </c>
      <c r="Q1881" t="str">
        <f t="shared" si="119"/>
        <v>mobile games</v>
      </c>
      <c r="R1881">
        <f t="shared" si="120"/>
        <v>2016</v>
      </c>
    </row>
    <row r="1882" spans="1:18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7"/>
        <v>42430.566898148143</v>
      </c>
      <c r="P1882" t="str">
        <f t="shared" si="118"/>
        <v>games</v>
      </c>
      <c r="Q1882" t="str">
        <f t="shared" si="119"/>
        <v>mobile games</v>
      </c>
      <c r="R1882">
        <f t="shared" si="120"/>
        <v>2016</v>
      </c>
    </row>
    <row r="1883" spans="1:18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7"/>
        <v>42043.152650462958</v>
      </c>
      <c r="P1883" t="str">
        <f t="shared" si="118"/>
        <v>music</v>
      </c>
      <c r="Q1883" t="str">
        <f t="shared" si="119"/>
        <v>indie rock</v>
      </c>
      <c r="R1883">
        <f t="shared" si="120"/>
        <v>2015</v>
      </c>
    </row>
    <row r="1884" spans="1:18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7"/>
        <v>41067.949212962965</v>
      </c>
      <c r="P1884" t="str">
        <f t="shared" si="118"/>
        <v>music</v>
      </c>
      <c r="Q1884" t="str">
        <f t="shared" si="119"/>
        <v>indie rock</v>
      </c>
      <c r="R1884">
        <f t="shared" si="120"/>
        <v>2012</v>
      </c>
    </row>
    <row r="1885" spans="1:18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7"/>
        <v>40977.948009259257</v>
      </c>
      <c r="P1885" t="str">
        <f t="shared" si="118"/>
        <v>music</v>
      </c>
      <c r="Q1885" t="str">
        <f t="shared" si="119"/>
        <v>indie rock</v>
      </c>
      <c r="R1885">
        <f t="shared" si="120"/>
        <v>2012</v>
      </c>
    </row>
    <row r="1886" spans="1:18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7"/>
        <v>41205.198321759257</v>
      </c>
      <c r="P1886" t="str">
        <f t="shared" si="118"/>
        <v>music</v>
      </c>
      <c r="Q1886" t="str">
        <f t="shared" si="119"/>
        <v>indie rock</v>
      </c>
      <c r="R1886">
        <f t="shared" si="120"/>
        <v>2012</v>
      </c>
    </row>
    <row r="1887" spans="1:18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7"/>
        <v>41099.093865740739</v>
      </c>
      <c r="P1887" t="str">
        <f t="shared" si="118"/>
        <v>music</v>
      </c>
      <c r="Q1887" t="str">
        <f t="shared" si="119"/>
        <v>indie rock</v>
      </c>
      <c r="R1887">
        <f t="shared" si="120"/>
        <v>2012</v>
      </c>
    </row>
    <row r="1888" spans="1:18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7"/>
        <v>41925.906689814816</v>
      </c>
      <c r="P1888" t="str">
        <f t="shared" si="118"/>
        <v>music</v>
      </c>
      <c r="Q1888" t="str">
        <f t="shared" si="119"/>
        <v>indie rock</v>
      </c>
      <c r="R1888">
        <f t="shared" si="120"/>
        <v>2014</v>
      </c>
    </row>
    <row r="1889" spans="1:18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7"/>
        <v>42323.800138888888</v>
      </c>
      <c r="P1889" t="str">
        <f t="shared" si="118"/>
        <v>music</v>
      </c>
      <c r="Q1889" t="str">
        <f t="shared" si="119"/>
        <v>indie rock</v>
      </c>
      <c r="R1889">
        <f t="shared" si="120"/>
        <v>2015</v>
      </c>
    </row>
    <row r="1890" spans="1:18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7"/>
        <v>40299.239953703705</v>
      </c>
      <c r="P1890" t="str">
        <f t="shared" si="118"/>
        <v>music</v>
      </c>
      <c r="Q1890" t="str">
        <f t="shared" si="119"/>
        <v>indie rock</v>
      </c>
      <c r="R1890">
        <f t="shared" si="120"/>
        <v>2010</v>
      </c>
    </row>
    <row r="1891" spans="1:18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7"/>
        <v>41299.793356481481</v>
      </c>
      <c r="P1891" t="str">
        <f t="shared" si="118"/>
        <v>music</v>
      </c>
      <c r="Q1891" t="str">
        <f t="shared" si="119"/>
        <v>indie rock</v>
      </c>
      <c r="R1891">
        <f t="shared" si="120"/>
        <v>2013</v>
      </c>
    </row>
    <row r="1892" spans="1:18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7"/>
        <v>41228.786203703705</v>
      </c>
      <c r="P1892" t="str">
        <f t="shared" si="118"/>
        <v>music</v>
      </c>
      <c r="Q1892" t="str">
        <f t="shared" si="119"/>
        <v>indie rock</v>
      </c>
      <c r="R1892">
        <f t="shared" si="120"/>
        <v>2012</v>
      </c>
    </row>
    <row r="1893" spans="1:18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7"/>
        <v>40335.798078703701</v>
      </c>
      <c r="P1893" t="str">
        <f t="shared" si="118"/>
        <v>music</v>
      </c>
      <c r="Q1893" t="str">
        <f t="shared" si="119"/>
        <v>indie rock</v>
      </c>
      <c r="R1893">
        <f t="shared" si="120"/>
        <v>2010</v>
      </c>
    </row>
    <row r="1894" spans="1:18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7"/>
        <v>40671.637511574074</v>
      </c>
      <c r="P1894" t="str">
        <f t="shared" si="118"/>
        <v>music</v>
      </c>
      <c r="Q1894" t="str">
        <f t="shared" si="119"/>
        <v>indie rock</v>
      </c>
      <c r="R1894">
        <f t="shared" si="120"/>
        <v>2011</v>
      </c>
    </row>
    <row r="1895" spans="1:18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7"/>
        <v>40632.94195601852</v>
      </c>
      <c r="P1895" t="str">
        <f t="shared" si="118"/>
        <v>music</v>
      </c>
      <c r="Q1895" t="str">
        <f t="shared" si="119"/>
        <v>indie rock</v>
      </c>
      <c r="R1895">
        <f t="shared" si="120"/>
        <v>2011</v>
      </c>
    </row>
    <row r="1896" spans="1:18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7"/>
        <v>40920.904895833337</v>
      </c>
      <c r="P1896" t="str">
        <f t="shared" si="118"/>
        <v>music</v>
      </c>
      <c r="Q1896" t="str">
        <f t="shared" si="119"/>
        <v>indie rock</v>
      </c>
      <c r="R1896">
        <f t="shared" si="120"/>
        <v>2012</v>
      </c>
    </row>
    <row r="1897" spans="1:18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7"/>
        <v>42267.746782407412</v>
      </c>
      <c r="P1897" t="str">
        <f t="shared" si="118"/>
        <v>music</v>
      </c>
      <c r="Q1897" t="str">
        <f t="shared" si="119"/>
        <v>indie rock</v>
      </c>
      <c r="R1897">
        <f t="shared" si="120"/>
        <v>2015</v>
      </c>
    </row>
    <row r="1898" spans="1:18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7"/>
        <v>40981.710243055553</v>
      </c>
      <c r="P1898" t="str">
        <f t="shared" si="118"/>
        <v>music</v>
      </c>
      <c r="Q1898" t="str">
        <f t="shared" si="119"/>
        <v>indie rock</v>
      </c>
      <c r="R1898">
        <f t="shared" si="120"/>
        <v>2012</v>
      </c>
    </row>
    <row r="1899" spans="1:18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7"/>
        <v>41680.583402777782</v>
      </c>
      <c r="P1899" t="str">
        <f t="shared" si="118"/>
        <v>music</v>
      </c>
      <c r="Q1899" t="str">
        <f t="shared" si="119"/>
        <v>indie rock</v>
      </c>
      <c r="R1899">
        <f t="shared" si="120"/>
        <v>2014</v>
      </c>
    </row>
    <row r="1900" spans="1:18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7"/>
        <v>42366.192974537036</v>
      </c>
      <c r="P1900" t="str">
        <f t="shared" si="118"/>
        <v>music</v>
      </c>
      <c r="Q1900" t="str">
        <f t="shared" si="119"/>
        <v>indie rock</v>
      </c>
      <c r="R1900">
        <f t="shared" si="120"/>
        <v>2015</v>
      </c>
    </row>
    <row r="1901" spans="1:18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7"/>
        <v>42058.941736111112</v>
      </c>
      <c r="P1901" t="str">
        <f t="shared" si="118"/>
        <v>music</v>
      </c>
      <c r="Q1901" t="str">
        <f t="shared" si="119"/>
        <v>indie rock</v>
      </c>
      <c r="R1901">
        <f t="shared" si="120"/>
        <v>2015</v>
      </c>
    </row>
    <row r="1902" spans="1:18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7"/>
        <v>41160.871886574074</v>
      </c>
      <c r="P1902" t="str">
        <f t="shared" si="118"/>
        <v>music</v>
      </c>
      <c r="Q1902" t="str">
        <f t="shared" si="119"/>
        <v>indie rock</v>
      </c>
      <c r="R1902">
        <f t="shared" si="120"/>
        <v>2012</v>
      </c>
    </row>
    <row r="1903" spans="1:18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7"/>
        <v>42116.54315972222</v>
      </c>
      <c r="P1903" t="str">
        <f t="shared" si="118"/>
        <v>technology</v>
      </c>
      <c r="Q1903" t="str">
        <f t="shared" si="119"/>
        <v>gadgets</v>
      </c>
      <c r="R1903">
        <f t="shared" si="120"/>
        <v>2015</v>
      </c>
    </row>
    <row r="1904" spans="1:18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7"/>
        <v>42037.789895833332</v>
      </c>
      <c r="P1904" t="str">
        <f t="shared" si="118"/>
        <v>technology</v>
      </c>
      <c r="Q1904" t="str">
        <f t="shared" si="119"/>
        <v>gadgets</v>
      </c>
      <c r="R1904">
        <f t="shared" si="120"/>
        <v>2015</v>
      </c>
    </row>
    <row r="1905" spans="1:18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7"/>
        <v>42702.770729166667</v>
      </c>
      <c r="P1905" t="str">
        <f t="shared" si="118"/>
        <v>technology</v>
      </c>
      <c r="Q1905" t="str">
        <f t="shared" si="119"/>
        <v>gadgets</v>
      </c>
      <c r="R1905">
        <f t="shared" si="120"/>
        <v>2016</v>
      </c>
    </row>
    <row r="1906" spans="1:18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7"/>
        <v>42326.685428240744</v>
      </c>
      <c r="P1906" t="str">
        <f t="shared" si="118"/>
        <v>technology</v>
      </c>
      <c r="Q1906" t="str">
        <f t="shared" si="119"/>
        <v>gadgets</v>
      </c>
      <c r="R1906">
        <f t="shared" si="120"/>
        <v>2015</v>
      </c>
    </row>
    <row r="1907" spans="1:18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7"/>
        <v>41859.925856481481</v>
      </c>
      <c r="P1907" t="str">
        <f t="shared" si="118"/>
        <v>technology</v>
      </c>
      <c r="Q1907" t="str">
        <f t="shared" si="119"/>
        <v>gadgets</v>
      </c>
      <c r="R1907">
        <f t="shared" si="120"/>
        <v>2014</v>
      </c>
    </row>
    <row r="1908" spans="1:18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7"/>
        <v>42514.671099537038</v>
      </c>
      <c r="P1908" t="str">
        <f t="shared" si="118"/>
        <v>technology</v>
      </c>
      <c r="Q1908" t="str">
        <f t="shared" si="119"/>
        <v>gadgets</v>
      </c>
      <c r="R1908">
        <f t="shared" si="120"/>
        <v>2016</v>
      </c>
    </row>
    <row r="1909" spans="1:18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7"/>
        <v>41767.587094907409</v>
      </c>
      <c r="P1909" t="str">
        <f t="shared" si="118"/>
        <v>technology</v>
      </c>
      <c r="Q1909" t="str">
        <f t="shared" si="119"/>
        <v>gadgets</v>
      </c>
      <c r="R1909">
        <f t="shared" si="120"/>
        <v>2014</v>
      </c>
    </row>
    <row r="1910" spans="1:18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7"/>
        <v>42703.917824074073</v>
      </c>
      <c r="P1910" t="str">
        <f t="shared" si="118"/>
        <v>technology</v>
      </c>
      <c r="Q1910" t="str">
        <f t="shared" si="119"/>
        <v>gadgets</v>
      </c>
      <c r="R1910">
        <f t="shared" si="120"/>
        <v>2016</v>
      </c>
    </row>
    <row r="1911" spans="1:18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7"/>
        <v>41905.429155092592</v>
      </c>
      <c r="P1911" t="str">
        <f t="shared" si="118"/>
        <v>technology</v>
      </c>
      <c r="Q1911" t="str">
        <f t="shared" si="119"/>
        <v>gadgets</v>
      </c>
      <c r="R1911">
        <f t="shared" si="120"/>
        <v>2014</v>
      </c>
    </row>
    <row r="1912" spans="1:18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7"/>
        <v>42264.963159722218</v>
      </c>
      <c r="P1912" t="str">
        <f t="shared" si="118"/>
        <v>technology</v>
      </c>
      <c r="Q1912" t="str">
        <f t="shared" si="119"/>
        <v>gadgets</v>
      </c>
      <c r="R1912">
        <f t="shared" si="120"/>
        <v>2015</v>
      </c>
    </row>
    <row r="1913" spans="1:18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7"/>
        <v>41830.033958333333</v>
      </c>
      <c r="P1913" t="str">
        <f t="shared" si="118"/>
        <v>technology</v>
      </c>
      <c r="Q1913" t="str">
        <f t="shared" si="119"/>
        <v>gadgets</v>
      </c>
      <c r="R1913">
        <f t="shared" si="120"/>
        <v>2014</v>
      </c>
    </row>
    <row r="1914" spans="1:18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7"/>
        <v>42129.226388888885</v>
      </c>
      <c r="P1914" t="str">
        <f t="shared" si="118"/>
        <v>technology</v>
      </c>
      <c r="Q1914" t="str">
        <f t="shared" si="119"/>
        <v>gadgets</v>
      </c>
      <c r="R1914">
        <f t="shared" si="120"/>
        <v>2015</v>
      </c>
    </row>
    <row r="1915" spans="1:18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7"/>
        <v>41890.511319444442</v>
      </c>
      <c r="P1915" t="str">
        <f t="shared" si="118"/>
        <v>technology</v>
      </c>
      <c r="Q1915" t="str">
        <f t="shared" si="119"/>
        <v>gadgets</v>
      </c>
      <c r="R1915">
        <f t="shared" si="120"/>
        <v>2014</v>
      </c>
    </row>
    <row r="1916" spans="1:18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7"/>
        <v>41929.174456018518</v>
      </c>
      <c r="P1916" t="str">
        <f t="shared" si="118"/>
        <v>technology</v>
      </c>
      <c r="Q1916" t="str">
        <f t="shared" si="119"/>
        <v>gadgets</v>
      </c>
      <c r="R1916">
        <f t="shared" si="120"/>
        <v>2014</v>
      </c>
    </row>
    <row r="1917" spans="1:18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7"/>
        <v>41864.04886574074</v>
      </c>
      <c r="P1917" t="str">
        <f t="shared" si="118"/>
        <v>technology</v>
      </c>
      <c r="Q1917" t="str">
        <f t="shared" si="119"/>
        <v>gadgets</v>
      </c>
      <c r="R1917">
        <f t="shared" si="120"/>
        <v>2014</v>
      </c>
    </row>
    <row r="1918" spans="1:18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7"/>
        <v>42656.717303240745</v>
      </c>
      <c r="P1918" t="str">
        <f t="shared" si="118"/>
        <v>technology</v>
      </c>
      <c r="Q1918" t="str">
        <f t="shared" si="119"/>
        <v>gadgets</v>
      </c>
      <c r="R1918">
        <f t="shared" si="120"/>
        <v>2016</v>
      </c>
    </row>
    <row r="1919" spans="1:18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7"/>
        <v>42746.270057870366</v>
      </c>
      <c r="P1919" t="str">
        <f t="shared" si="118"/>
        <v>technology</v>
      </c>
      <c r="Q1919" t="str">
        <f t="shared" si="119"/>
        <v>gadgets</v>
      </c>
      <c r="R1919">
        <f t="shared" si="120"/>
        <v>2017</v>
      </c>
    </row>
    <row r="1920" spans="1:18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7"/>
        <v>41828.789942129632</v>
      </c>
      <c r="P1920" t="str">
        <f t="shared" si="118"/>
        <v>technology</v>
      </c>
      <c r="Q1920" t="str">
        <f t="shared" si="119"/>
        <v>gadgets</v>
      </c>
      <c r="R1920">
        <f t="shared" si="120"/>
        <v>2014</v>
      </c>
    </row>
    <row r="1921" spans="1:18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7"/>
        <v>42113.875567129624</v>
      </c>
      <c r="P1921" t="str">
        <f t="shared" si="118"/>
        <v>technology</v>
      </c>
      <c r="Q1921" t="str">
        <f t="shared" si="119"/>
        <v>gadgets</v>
      </c>
      <c r="R1921">
        <f t="shared" si="120"/>
        <v>2015</v>
      </c>
    </row>
    <row r="1922" spans="1:18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1">(((J1922/60)/60)/24)+DATE(1970,1,1)</f>
        <v>42270.875706018516</v>
      </c>
      <c r="P1922" t="str">
        <f t="shared" ref="P1922:P1985" si="122">LEFT(N1922,SEARCH("/",N1922)-1)</f>
        <v>technology</v>
      </c>
      <c r="Q1922" t="str">
        <f t="shared" ref="Q1922:Q1985" si="123">RIGHT(N1922,LEN(N1922)-SEARCH("/",N1922))</f>
        <v>gadgets</v>
      </c>
      <c r="R1922">
        <f t="shared" si="120"/>
        <v>2015</v>
      </c>
    </row>
    <row r="1923" spans="1:18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1"/>
        <v>41074.221562500003</v>
      </c>
      <c r="P1923" t="str">
        <f t="shared" si="122"/>
        <v>music</v>
      </c>
      <c r="Q1923" t="str">
        <f t="shared" si="123"/>
        <v>indie rock</v>
      </c>
      <c r="R1923">
        <f t="shared" ref="R1923:R1986" si="124">YEAR(O1923)</f>
        <v>2012</v>
      </c>
    </row>
    <row r="1924" spans="1:18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1"/>
        <v>41590.255868055552</v>
      </c>
      <c r="P1924" t="str">
        <f t="shared" si="122"/>
        <v>music</v>
      </c>
      <c r="Q1924" t="str">
        <f t="shared" si="123"/>
        <v>indie rock</v>
      </c>
      <c r="R1924">
        <f t="shared" si="124"/>
        <v>2013</v>
      </c>
    </row>
    <row r="1925" spans="1:18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1"/>
        <v>40772.848749999997</v>
      </c>
      <c r="P1925" t="str">
        <f t="shared" si="122"/>
        <v>music</v>
      </c>
      <c r="Q1925" t="str">
        <f t="shared" si="123"/>
        <v>indie rock</v>
      </c>
      <c r="R1925">
        <f t="shared" si="124"/>
        <v>2011</v>
      </c>
    </row>
    <row r="1926" spans="1:18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1"/>
        <v>41626.761053240742</v>
      </c>
      <c r="P1926" t="str">
        <f t="shared" si="122"/>
        <v>music</v>
      </c>
      <c r="Q1926" t="str">
        <f t="shared" si="123"/>
        <v>indie rock</v>
      </c>
      <c r="R1926">
        <f t="shared" si="124"/>
        <v>2013</v>
      </c>
    </row>
    <row r="1927" spans="1:18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1"/>
        <v>41535.90148148148</v>
      </c>
      <c r="P1927" t="str">
        <f t="shared" si="122"/>
        <v>music</v>
      </c>
      <c r="Q1927" t="str">
        <f t="shared" si="123"/>
        <v>indie rock</v>
      </c>
      <c r="R1927">
        <f t="shared" si="124"/>
        <v>2013</v>
      </c>
    </row>
    <row r="1928" spans="1:18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1"/>
        <v>40456.954351851848</v>
      </c>
      <c r="P1928" t="str">
        <f t="shared" si="122"/>
        <v>music</v>
      </c>
      <c r="Q1928" t="str">
        <f t="shared" si="123"/>
        <v>indie rock</v>
      </c>
      <c r="R1928">
        <f t="shared" si="124"/>
        <v>2010</v>
      </c>
    </row>
    <row r="1929" spans="1:18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1"/>
        <v>40960.861562500002</v>
      </c>
      <c r="P1929" t="str">
        <f t="shared" si="122"/>
        <v>music</v>
      </c>
      <c r="Q1929" t="str">
        <f t="shared" si="123"/>
        <v>indie rock</v>
      </c>
      <c r="R1929">
        <f t="shared" si="124"/>
        <v>2012</v>
      </c>
    </row>
    <row r="1930" spans="1:18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1"/>
        <v>41371.648078703707</v>
      </c>
      <c r="P1930" t="str">
        <f t="shared" si="122"/>
        <v>music</v>
      </c>
      <c r="Q1930" t="str">
        <f t="shared" si="123"/>
        <v>indie rock</v>
      </c>
      <c r="R1930">
        <f t="shared" si="124"/>
        <v>2013</v>
      </c>
    </row>
    <row r="1931" spans="1:18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1"/>
        <v>40687.021597222221</v>
      </c>
      <c r="P1931" t="str">
        <f t="shared" si="122"/>
        <v>music</v>
      </c>
      <c r="Q1931" t="str">
        <f t="shared" si="123"/>
        <v>indie rock</v>
      </c>
      <c r="R1931">
        <f t="shared" si="124"/>
        <v>2011</v>
      </c>
    </row>
    <row r="1932" spans="1:18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1"/>
        <v>41402.558819444443</v>
      </c>
      <c r="P1932" t="str">
        <f t="shared" si="122"/>
        <v>music</v>
      </c>
      <c r="Q1932" t="str">
        <f t="shared" si="123"/>
        <v>indie rock</v>
      </c>
      <c r="R1932">
        <f t="shared" si="124"/>
        <v>2013</v>
      </c>
    </row>
    <row r="1933" spans="1:18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1"/>
        <v>41037.892465277779</v>
      </c>
      <c r="P1933" t="str">
        <f t="shared" si="122"/>
        <v>music</v>
      </c>
      <c r="Q1933" t="str">
        <f t="shared" si="123"/>
        <v>indie rock</v>
      </c>
      <c r="R1933">
        <f t="shared" si="124"/>
        <v>2012</v>
      </c>
    </row>
    <row r="1934" spans="1:18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1"/>
        <v>40911.809872685182</v>
      </c>
      <c r="P1934" t="str">
        <f t="shared" si="122"/>
        <v>music</v>
      </c>
      <c r="Q1934" t="str">
        <f t="shared" si="123"/>
        <v>indie rock</v>
      </c>
      <c r="R1934">
        <f t="shared" si="124"/>
        <v>2012</v>
      </c>
    </row>
    <row r="1935" spans="1:18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1"/>
        <v>41879.130868055552</v>
      </c>
      <c r="P1935" t="str">
        <f t="shared" si="122"/>
        <v>music</v>
      </c>
      <c r="Q1935" t="str">
        <f t="shared" si="123"/>
        <v>indie rock</v>
      </c>
      <c r="R1935">
        <f t="shared" si="124"/>
        <v>2014</v>
      </c>
    </row>
    <row r="1936" spans="1:18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1"/>
        <v>40865.867141203707</v>
      </c>
      <c r="P1936" t="str">
        <f t="shared" si="122"/>
        <v>music</v>
      </c>
      <c r="Q1936" t="str">
        <f t="shared" si="123"/>
        <v>indie rock</v>
      </c>
      <c r="R1936">
        <f t="shared" si="124"/>
        <v>2011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1"/>
        <v>41773.932534722226</v>
      </c>
      <c r="P1937" t="str">
        <f t="shared" si="122"/>
        <v>music</v>
      </c>
      <c r="Q1937" t="str">
        <f t="shared" si="123"/>
        <v>indie rock</v>
      </c>
      <c r="R1937">
        <f t="shared" si="124"/>
        <v>2014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1"/>
        <v>40852.889699074076</v>
      </c>
      <c r="P1938" t="str">
        <f t="shared" si="122"/>
        <v>music</v>
      </c>
      <c r="Q1938" t="str">
        <f t="shared" si="123"/>
        <v>indie rock</v>
      </c>
      <c r="R1938">
        <f t="shared" si="124"/>
        <v>2011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1"/>
        <v>41059.118993055556</v>
      </c>
      <c r="P1939" t="str">
        <f t="shared" si="122"/>
        <v>music</v>
      </c>
      <c r="Q1939" t="str">
        <f t="shared" si="123"/>
        <v>indie rock</v>
      </c>
      <c r="R1939">
        <f t="shared" si="124"/>
        <v>2012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1"/>
        <v>41426.259618055556</v>
      </c>
      <c r="P1940" t="str">
        <f t="shared" si="122"/>
        <v>music</v>
      </c>
      <c r="Q1940" t="str">
        <f t="shared" si="123"/>
        <v>indie rock</v>
      </c>
      <c r="R1940">
        <f t="shared" si="124"/>
        <v>2013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1"/>
        <v>41313.985046296293</v>
      </c>
      <c r="P1941" t="str">
        <f t="shared" si="122"/>
        <v>music</v>
      </c>
      <c r="Q1941" t="str">
        <f t="shared" si="123"/>
        <v>indie rock</v>
      </c>
      <c r="R1941">
        <f t="shared" si="124"/>
        <v>2013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1"/>
        <v>40670.507326388892</v>
      </c>
      <c r="P1942" t="str">
        <f t="shared" si="122"/>
        <v>music</v>
      </c>
      <c r="Q1942" t="str">
        <f t="shared" si="123"/>
        <v>indie rock</v>
      </c>
      <c r="R1942">
        <f t="shared" si="124"/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1"/>
        <v>41744.290868055556</v>
      </c>
      <c r="P1943" t="str">
        <f t="shared" si="122"/>
        <v>technology</v>
      </c>
      <c r="Q1943" t="str">
        <f t="shared" si="123"/>
        <v>hardware</v>
      </c>
      <c r="R1943">
        <f t="shared" si="124"/>
        <v>2014</v>
      </c>
      <c r="S1943">
        <f>YEAR(O1943)</f>
        <v>2014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1"/>
        <v>40638.828009259261</v>
      </c>
      <c r="P1944" t="str">
        <f t="shared" si="122"/>
        <v>technology</v>
      </c>
      <c r="Q1944" t="str">
        <f t="shared" si="123"/>
        <v>hardware</v>
      </c>
      <c r="R1944">
        <f t="shared" si="124"/>
        <v>2011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1"/>
        <v>42548.269861111112</v>
      </c>
      <c r="P1945" t="str">
        <f t="shared" si="122"/>
        <v>technology</v>
      </c>
      <c r="Q1945" t="str">
        <f t="shared" si="123"/>
        <v>hardware</v>
      </c>
      <c r="R1945">
        <f t="shared" si="124"/>
        <v>2016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1"/>
        <v>41730.584374999999</v>
      </c>
      <c r="P1946" t="str">
        <f t="shared" si="122"/>
        <v>technology</v>
      </c>
      <c r="Q1946" t="str">
        <f t="shared" si="123"/>
        <v>hardware</v>
      </c>
      <c r="R1946">
        <f t="shared" si="124"/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1"/>
        <v>42157.251828703709</v>
      </c>
      <c r="P1947" t="str">
        <f t="shared" si="122"/>
        <v>technology</v>
      </c>
      <c r="Q1947" t="str">
        <f t="shared" si="123"/>
        <v>hardware</v>
      </c>
      <c r="R1947">
        <f t="shared" si="124"/>
        <v>2015</v>
      </c>
      <c r="S1947">
        <f>YEAR(O1947)</f>
        <v>2015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1"/>
        <v>41689.150011574071</v>
      </c>
      <c r="P1948" t="str">
        <f t="shared" si="122"/>
        <v>technology</v>
      </c>
      <c r="Q1948" t="str">
        <f t="shared" si="123"/>
        <v>hardware</v>
      </c>
      <c r="R1948">
        <f t="shared" si="124"/>
        <v>2014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1"/>
        <v>40102.918055555558</v>
      </c>
      <c r="P1949" t="str">
        <f t="shared" si="122"/>
        <v>technology</v>
      </c>
      <c r="Q1949" t="str">
        <f t="shared" si="123"/>
        <v>hardware</v>
      </c>
      <c r="R1949">
        <f t="shared" si="124"/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1"/>
        <v>42473.604270833333</v>
      </c>
      <c r="P1950" t="str">
        <f t="shared" si="122"/>
        <v>technology</v>
      </c>
      <c r="Q1950" t="str">
        <f t="shared" si="123"/>
        <v>hardware</v>
      </c>
      <c r="R1950">
        <f t="shared" si="124"/>
        <v>2016</v>
      </c>
      <c r="S1950">
        <f t="shared" ref="S1950:S1951" si="125">YEAR(O1950)</f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1"/>
        <v>41800.423043981478</v>
      </c>
      <c r="P1951" t="str">
        <f t="shared" si="122"/>
        <v>technology</v>
      </c>
      <c r="Q1951" t="str">
        <f t="shared" si="123"/>
        <v>hardware</v>
      </c>
      <c r="R1951">
        <f t="shared" si="124"/>
        <v>2014</v>
      </c>
      <c r="S1951">
        <f t="shared" si="125"/>
        <v>2014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1"/>
        <v>40624.181400462963</v>
      </c>
      <c r="P1952" t="str">
        <f t="shared" si="122"/>
        <v>technology</v>
      </c>
      <c r="Q1952" t="str">
        <f t="shared" si="123"/>
        <v>hardware</v>
      </c>
      <c r="R1952">
        <f t="shared" si="124"/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1"/>
        <v>42651.420567129629</v>
      </c>
      <c r="P1953" t="str">
        <f t="shared" si="122"/>
        <v>technology</v>
      </c>
      <c r="Q1953" t="str">
        <f t="shared" si="123"/>
        <v>hardware</v>
      </c>
      <c r="R1953">
        <f t="shared" si="124"/>
        <v>2016</v>
      </c>
      <c r="S1953">
        <f>YEAR(O1953)</f>
        <v>2016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1"/>
        <v>41526.60665509259</v>
      </c>
      <c r="P1954" t="str">
        <f t="shared" si="122"/>
        <v>technology</v>
      </c>
      <c r="Q1954" t="str">
        <f t="shared" si="123"/>
        <v>hardware</v>
      </c>
      <c r="R1954">
        <f t="shared" si="124"/>
        <v>2013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1"/>
        <v>40941.199826388889</v>
      </c>
      <c r="P1955" t="str">
        <f t="shared" si="122"/>
        <v>technology</v>
      </c>
      <c r="Q1955" t="str">
        <f t="shared" si="123"/>
        <v>hardware</v>
      </c>
      <c r="R1955">
        <f t="shared" si="124"/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1"/>
        <v>42394.580740740741</v>
      </c>
      <c r="P1956" t="str">
        <f t="shared" si="122"/>
        <v>technology</v>
      </c>
      <c r="Q1956" t="str">
        <f t="shared" si="123"/>
        <v>hardware</v>
      </c>
      <c r="R1956">
        <f t="shared" si="124"/>
        <v>2016</v>
      </c>
      <c r="S1956">
        <f>YEAR(O1956)</f>
        <v>2016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1"/>
        <v>41020.271770833337</v>
      </c>
      <c r="P1957" t="str">
        <f t="shared" si="122"/>
        <v>technology</v>
      </c>
      <c r="Q1957" t="str">
        <f t="shared" si="123"/>
        <v>hardware</v>
      </c>
      <c r="R1957">
        <f t="shared" si="124"/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1"/>
        <v>42067.923668981486</v>
      </c>
      <c r="P1958" t="str">
        <f t="shared" si="122"/>
        <v>technology</v>
      </c>
      <c r="Q1958" t="str">
        <f t="shared" si="123"/>
        <v>hardware</v>
      </c>
      <c r="R1958">
        <f t="shared" si="124"/>
        <v>2015</v>
      </c>
      <c r="S1958">
        <f>YEAR(O1958)</f>
        <v>2015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1"/>
        <v>41179.098530092589</v>
      </c>
      <c r="P1959" t="str">
        <f t="shared" si="122"/>
        <v>technology</v>
      </c>
      <c r="Q1959" t="str">
        <f t="shared" si="123"/>
        <v>hardware</v>
      </c>
      <c r="R1959">
        <f t="shared" si="124"/>
        <v>2012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1"/>
        <v>41326.987974537034</v>
      </c>
      <c r="P1960" t="str">
        <f t="shared" si="122"/>
        <v>technology</v>
      </c>
      <c r="Q1960" t="str">
        <f t="shared" si="123"/>
        <v>hardware</v>
      </c>
      <c r="R1960">
        <f t="shared" si="124"/>
        <v>2013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1"/>
        <v>41871.845601851855</v>
      </c>
      <c r="P1961" t="str">
        <f t="shared" si="122"/>
        <v>technology</v>
      </c>
      <c r="Q1961" t="str">
        <f t="shared" si="123"/>
        <v>hardware</v>
      </c>
      <c r="R1961">
        <f t="shared" si="124"/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1"/>
        <v>41964.362743055557</v>
      </c>
      <c r="P1962" t="str">
        <f t="shared" si="122"/>
        <v>technology</v>
      </c>
      <c r="Q1962" t="str">
        <f t="shared" si="123"/>
        <v>hardware</v>
      </c>
      <c r="R1962">
        <f t="shared" si="124"/>
        <v>2014</v>
      </c>
      <c r="S1962">
        <f>YEAR(O1962)</f>
        <v>2014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1"/>
        <v>41148.194641203707</v>
      </c>
      <c r="P1963" t="str">
        <f t="shared" si="122"/>
        <v>technology</v>
      </c>
      <c r="Q1963" t="str">
        <f t="shared" si="123"/>
        <v>hardware</v>
      </c>
      <c r="R1963">
        <f t="shared" si="124"/>
        <v>2012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1"/>
        <v>41742.780509259261</v>
      </c>
      <c r="P1964" t="str">
        <f t="shared" si="122"/>
        <v>technology</v>
      </c>
      <c r="Q1964" t="str">
        <f t="shared" si="123"/>
        <v>hardware</v>
      </c>
      <c r="R1964">
        <f t="shared" si="124"/>
        <v>2014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1"/>
        <v>41863.429791666669</v>
      </c>
      <c r="P1965" t="str">
        <f t="shared" si="122"/>
        <v>technology</v>
      </c>
      <c r="Q1965" t="str">
        <f t="shared" si="123"/>
        <v>hardware</v>
      </c>
      <c r="R1965">
        <f t="shared" si="124"/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1"/>
        <v>42452.272824074069</v>
      </c>
      <c r="P1966" t="str">
        <f t="shared" si="122"/>
        <v>technology</v>
      </c>
      <c r="Q1966" t="str">
        <f t="shared" si="123"/>
        <v>hardware</v>
      </c>
      <c r="R1966">
        <f t="shared" si="124"/>
        <v>2016</v>
      </c>
      <c r="S1966">
        <f>YEAR(O1966)</f>
        <v>2016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1"/>
        <v>40898.089236111111</v>
      </c>
      <c r="P1967" t="str">
        <f t="shared" si="122"/>
        <v>technology</v>
      </c>
      <c r="Q1967" t="str">
        <f t="shared" si="123"/>
        <v>hardware</v>
      </c>
      <c r="R1967">
        <f t="shared" si="124"/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1"/>
        <v>41835.540486111109</v>
      </c>
      <c r="P1968" t="str">
        <f t="shared" si="122"/>
        <v>technology</v>
      </c>
      <c r="Q1968" t="str">
        <f t="shared" si="123"/>
        <v>hardware</v>
      </c>
      <c r="R1968">
        <f t="shared" si="124"/>
        <v>2014</v>
      </c>
      <c r="S1968">
        <f>YEAR(O1968)</f>
        <v>2014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1"/>
        <v>41730.663530092592</v>
      </c>
      <c r="P1969" t="str">
        <f t="shared" si="122"/>
        <v>technology</v>
      </c>
      <c r="Q1969" t="str">
        <f t="shared" si="123"/>
        <v>hardware</v>
      </c>
      <c r="R1969">
        <f t="shared" si="124"/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1"/>
        <v>42676.586979166663</v>
      </c>
      <c r="P1970" t="str">
        <f t="shared" si="122"/>
        <v>technology</v>
      </c>
      <c r="Q1970" t="str">
        <f t="shared" si="123"/>
        <v>hardware</v>
      </c>
      <c r="R1970">
        <f t="shared" si="124"/>
        <v>2016</v>
      </c>
      <c r="S1970">
        <f>YEAR(O1970)</f>
        <v>2016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1"/>
        <v>42557.792453703703</v>
      </c>
      <c r="P1971" t="str">
        <f t="shared" si="122"/>
        <v>technology</v>
      </c>
      <c r="Q1971" t="str">
        <f t="shared" si="123"/>
        <v>hardware</v>
      </c>
      <c r="R1971">
        <f t="shared" si="124"/>
        <v>2016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1"/>
        <v>41324.193298611113</v>
      </c>
      <c r="P1972" t="str">
        <f t="shared" si="122"/>
        <v>technology</v>
      </c>
      <c r="Q1972" t="str">
        <f t="shared" si="123"/>
        <v>hardware</v>
      </c>
      <c r="R1972">
        <f t="shared" si="124"/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1"/>
        <v>41561.500706018516</v>
      </c>
      <c r="P1973" t="str">
        <f t="shared" si="122"/>
        <v>technology</v>
      </c>
      <c r="Q1973" t="str">
        <f t="shared" si="123"/>
        <v>hardware</v>
      </c>
      <c r="R1973">
        <f t="shared" si="124"/>
        <v>2013</v>
      </c>
      <c r="S1973">
        <f>YEAR(O1973)</f>
        <v>2013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1"/>
        <v>41201.012083333335</v>
      </c>
      <c r="P1974" t="str">
        <f t="shared" si="122"/>
        <v>technology</v>
      </c>
      <c r="Q1974" t="str">
        <f t="shared" si="123"/>
        <v>hardware</v>
      </c>
      <c r="R1974">
        <f t="shared" si="124"/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1"/>
        <v>42549.722962962958</v>
      </c>
      <c r="P1975" t="str">
        <f t="shared" si="122"/>
        <v>technology</v>
      </c>
      <c r="Q1975" t="str">
        <f t="shared" si="123"/>
        <v>hardware</v>
      </c>
      <c r="R1975">
        <f t="shared" si="124"/>
        <v>2016</v>
      </c>
      <c r="S1975">
        <f>YEAR(O1975)</f>
        <v>2016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1"/>
        <v>41445.334131944444</v>
      </c>
      <c r="P1976" t="str">
        <f t="shared" si="122"/>
        <v>technology</v>
      </c>
      <c r="Q1976" t="str">
        <f t="shared" si="123"/>
        <v>hardware</v>
      </c>
      <c r="R1976">
        <f t="shared" si="124"/>
        <v>2013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1"/>
        <v>41313.755219907405</v>
      </c>
      <c r="P1977" t="str">
        <f t="shared" si="122"/>
        <v>technology</v>
      </c>
      <c r="Q1977" t="str">
        <f t="shared" si="123"/>
        <v>hardware</v>
      </c>
      <c r="R1977">
        <f t="shared" si="124"/>
        <v>2013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1"/>
        <v>41438.899594907409</v>
      </c>
      <c r="P1978" t="str">
        <f t="shared" si="122"/>
        <v>technology</v>
      </c>
      <c r="Q1978" t="str">
        <f t="shared" si="123"/>
        <v>hardware</v>
      </c>
      <c r="R1978">
        <f t="shared" si="124"/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1"/>
        <v>42311.216898148152</v>
      </c>
      <c r="P1979" t="str">
        <f t="shared" si="122"/>
        <v>technology</v>
      </c>
      <c r="Q1979" t="str">
        <f t="shared" si="123"/>
        <v>hardware</v>
      </c>
      <c r="R1979">
        <f t="shared" si="124"/>
        <v>2015</v>
      </c>
      <c r="S1979">
        <f t="shared" ref="S1979:S1982" si="126">YEAR(O1979)</f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1"/>
        <v>41039.225601851853</v>
      </c>
      <c r="P1980" t="str">
        <f t="shared" si="122"/>
        <v>technology</v>
      </c>
      <c r="Q1980" t="str">
        <f t="shared" si="123"/>
        <v>hardware</v>
      </c>
      <c r="R1980">
        <f t="shared" si="124"/>
        <v>2012</v>
      </c>
      <c r="S1980">
        <f t="shared" si="126"/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1"/>
        <v>42290.460023148145</v>
      </c>
      <c r="P1981" t="str">
        <f t="shared" si="122"/>
        <v>technology</v>
      </c>
      <c r="Q1981" t="str">
        <f t="shared" si="123"/>
        <v>hardware</v>
      </c>
      <c r="R1981">
        <f t="shared" si="124"/>
        <v>2015</v>
      </c>
      <c r="S1981">
        <f t="shared" si="126"/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1"/>
        <v>42423.542384259257</v>
      </c>
      <c r="P1982" t="str">
        <f t="shared" si="122"/>
        <v>technology</v>
      </c>
      <c r="Q1982" t="str">
        <f t="shared" si="123"/>
        <v>hardware</v>
      </c>
      <c r="R1982">
        <f t="shared" si="124"/>
        <v>2016</v>
      </c>
      <c r="S1982">
        <f t="shared" si="126"/>
        <v>2016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1"/>
        <v>41799.725289351853</v>
      </c>
      <c r="P1983" t="str">
        <f t="shared" si="122"/>
        <v>photography</v>
      </c>
      <c r="Q1983" t="str">
        <f t="shared" si="123"/>
        <v>people</v>
      </c>
      <c r="R1983">
        <f t="shared" si="124"/>
        <v>2014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1"/>
        <v>42678.586655092593</v>
      </c>
      <c r="P1984" t="str">
        <f t="shared" si="122"/>
        <v>photography</v>
      </c>
      <c r="Q1984" t="str">
        <f t="shared" si="123"/>
        <v>people</v>
      </c>
      <c r="R1984">
        <f t="shared" si="124"/>
        <v>2016</v>
      </c>
    </row>
    <row r="1985" spans="1:18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1"/>
        <v>42593.011782407411</v>
      </c>
      <c r="P1985" t="str">
        <f t="shared" si="122"/>
        <v>photography</v>
      </c>
      <c r="Q1985" t="str">
        <f t="shared" si="123"/>
        <v>people</v>
      </c>
      <c r="R1985">
        <f t="shared" si="124"/>
        <v>2016</v>
      </c>
    </row>
    <row r="1986" spans="1:18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7">(((J1986/60)/60)/24)+DATE(1970,1,1)</f>
        <v>41913.790289351848</v>
      </c>
      <c r="P1986" t="str">
        <f t="shared" ref="P1986:P2049" si="128">LEFT(N1986,SEARCH("/",N1986)-1)</f>
        <v>photography</v>
      </c>
      <c r="Q1986" t="str">
        <f t="shared" ref="Q1986:Q2049" si="129">RIGHT(N1986,LEN(N1986)-SEARCH("/",N1986))</f>
        <v>people</v>
      </c>
      <c r="R1986">
        <f t="shared" si="124"/>
        <v>2014</v>
      </c>
    </row>
    <row r="1987" spans="1:18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7"/>
        <v>42555.698738425926</v>
      </c>
      <c r="P1987" t="str">
        <f t="shared" si="128"/>
        <v>photography</v>
      </c>
      <c r="Q1987" t="str">
        <f t="shared" si="129"/>
        <v>people</v>
      </c>
      <c r="R1987">
        <f t="shared" ref="R1987:R2050" si="130">YEAR(O1987)</f>
        <v>2016</v>
      </c>
    </row>
    <row r="1988" spans="1:18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7"/>
        <v>42413.433831018512</v>
      </c>
      <c r="P1988" t="str">
        <f t="shared" si="128"/>
        <v>photography</v>
      </c>
      <c r="Q1988" t="str">
        <f t="shared" si="129"/>
        <v>people</v>
      </c>
      <c r="R1988">
        <f t="shared" si="130"/>
        <v>2016</v>
      </c>
    </row>
    <row r="1989" spans="1:18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7"/>
        <v>42034.639768518522</v>
      </c>
      <c r="P1989" t="str">
        <f t="shared" si="128"/>
        <v>photography</v>
      </c>
      <c r="Q1989" t="str">
        <f t="shared" si="129"/>
        <v>people</v>
      </c>
      <c r="R1989">
        <f t="shared" si="130"/>
        <v>2015</v>
      </c>
    </row>
    <row r="1990" spans="1:18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7"/>
        <v>42206.763217592597</v>
      </c>
      <c r="P1990" t="str">
        <f t="shared" si="128"/>
        <v>photography</v>
      </c>
      <c r="Q1990" t="str">
        <f t="shared" si="129"/>
        <v>people</v>
      </c>
      <c r="R1990">
        <f t="shared" si="130"/>
        <v>2015</v>
      </c>
    </row>
    <row r="1991" spans="1:18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7"/>
        <v>42685.680648148147</v>
      </c>
      <c r="P1991" t="str">
        <f t="shared" si="128"/>
        <v>photography</v>
      </c>
      <c r="Q1991" t="str">
        <f t="shared" si="129"/>
        <v>people</v>
      </c>
      <c r="R1991">
        <f t="shared" si="130"/>
        <v>2016</v>
      </c>
    </row>
    <row r="1992" spans="1:18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7"/>
        <v>42398.195972222224</v>
      </c>
      <c r="P1992" t="str">
        <f t="shared" si="128"/>
        <v>photography</v>
      </c>
      <c r="Q1992" t="str">
        <f t="shared" si="129"/>
        <v>people</v>
      </c>
      <c r="R1992">
        <f t="shared" si="130"/>
        <v>2016</v>
      </c>
    </row>
    <row r="1993" spans="1:18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7"/>
        <v>42167.89335648148</v>
      </c>
      <c r="P1993" t="str">
        <f t="shared" si="128"/>
        <v>photography</v>
      </c>
      <c r="Q1993" t="str">
        <f t="shared" si="129"/>
        <v>people</v>
      </c>
      <c r="R1993">
        <f t="shared" si="130"/>
        <v>2015</v>
      </c>
    </row>
    <row r="1994" spans="1:18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7"/>
        <v>42023.143414351856</v>
      </c>
      <c r="P1994" t="str">
        <f t="shared" si="128"/>
        <v>photography</v>
      </c>
      <c r="Q1994" t="str">
        <f t="shared" si="129"/>
        <v>people</v>
      </c>
      <c r="R1994">
        <f t="shared" si="130"/>
        <v>2015</v>
      </c>
    </row>
    <row r="1995" spans="1:18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7"/>
        <v>42329.58839120371</v>
      </c>
      <c r="P1995" t="str">
        <f t="shared" si="128"/>
        <v>photography</v>
      </c>
      <c r="Q1995" t="str">
        <f t="shared" si="129"/>
        <v>people</v>
      </c>
      <c r="R1995">
        <f t="shared" si="130"/>
        <v>2015</v>
      </c>
    </row>
    <row r="1996" spans="1:18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7"/>
        <v>42651.006273148145</v>
      </c>
      <c r="P1996" t="str">
        <f t="shared" si="128"/>
        <v>photography</v>
      </c>
      <c r="Q1996" t="str">
        <f t="shared" si="129"/>
        <v>people</v>
      </c>
      <c r="R1996">
        <f t="shared" si="130"/>
        <v>2016</v>
      </c>
    </row>
    <row r="1997" spans="1:18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7"/>
        <v>42181.902037037042</v>
      </c>
      <c r="P1997" t="str">
        <f t="shared" si="128"/>
        <v>photography</v>
      </c>
      <c r="Q1997" t="str">
        <f t="shared" si="129"/>
        <v>people</v>
      </c>
      <c r="R1997">
        <f t="shared" si="130"/>
        <v>2015</v>
      </c>
    </row>
    <row r="1998" spans="1:18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7"/>
        <v>41800.819571759261</v>
      </c>
      <c r="P1998" t="str">
        <f t="shared" si="128"/>
        <v>photography</v>
      </c>
      <c r="Q1998" t="str">
        <f t="shared" si="129"/>
        <v>people</v>
      </c>
      <c r="R1998">
        <f t="shared" si="130"/>
        <v>2014</v>
      </c>
    </row>
    <row r="1999" spans="1:18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7"/>
        <v>41847.930694444447</v>
      </c>
      <c r="P1999" t="str">
        <f t="shared" si="128"/>
        <v>photography</v>
      </c>
      <c r="Q1999" t="str">
        <f t="shared" si="129"/>
        <v>people</v>
      </c>
      <c r="R1999">
        <f t="shared" si="130"/>
        <v>2014</v>
      </c>
    </row>
    <row r="2000" spans="1:18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7"/>
        <v>41807.118495370371</v>
      </c>
      <c r="P2000" t="str">
        <f t="shared" si="128"/>
        <v>photography</v>
      </c>
      <c r="Q2000" t="str">
        <f t="shared" si="129"/>
        <v>people</v>
      </c>
      <c r="R2000">
        <f t="shared" si="130"/>
        <v>2014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7"/>
        <v>41926.482731481483</v>
      </c>
      <c r="P2001" t="str">
        <f t="shared" si="128"/>
        <v>photography</v>
      </c>
      <c r="Q2001" t="str">
        <f t="shared" si="129"/>
        <v>people</v>
      </c>
      <c r="R2001">
        <f t="shared" si="130"/>
        <v>2014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7"/>
        <v>42345.951539351852</v>
      </c>
      <c r="P2002" t="str">
        <f t="shared" si="128"/>
        <v>photography</v>
      </c>
      <c r="Q2002" t="str">
        <f t="shared" si="129"/>
        <v>people</v>
      </c>
      <c r="R2002">
        <f t="shared" si="130"/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7"/>
        <v>42136.209675925929</v>
      </c>
      <c r="P2003" t="str">
        <f t="shared" si="128"/>
        <v>technology</v>
      </c>
      <c r="Q2003" t="str">
        <f t="shared" si="129"/>
        <v>hardware</v>
      </c>
      <c r="R2003">
        <f t="shared" si="130"/>
        <v>2015</v>
      </c>
      <c r="S2003">
        <f t="shared" ref="S2003:S2004" si="131">YEAR(O2003)</f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7"/>
        <v>42728.71230324074</v>
      </c>
      <c r="P2004" t="str">
        <f t="shared" si="128"/>
        <v>technology</v>
      </c>
      <c r="Q2004" t="str">
        <f t="shared" si="129"/>
        <v>hardware</v>
      </c>
      <c r="R2004">
        <f t="shared" si="130"/>
        <v>2016</v>
      </c>
      <c r="S2004">
        <f t="shared" si="131"/>
        <v>2016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7"/>
        <v>40347.125601851854</v>
      </c>
      <c r="P2005" t="str">
        <f t="shared" si="128"/>
        <v>technology</v>
      </c>
      <c r="Q2005" t="str">
        <f t="shared" si="129"/>
        <v>hardware</v>
      </c>
      <c r="R2005">
        <f t="shared" si="130"/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7"/>
        <v>41800.604895833334</v>
      </c>
      <c r="P2006" t="str">
        <f t="shared" si="128"/>
        <v>technology</v>
      </c>
      <c r="Q2006" t="str">
        <f t="shared" si="129"/>
        <v>hardware</v>
      </c>
      <c r="R2006">
        <f t="shared" si="130"/>
        <v>2014</v>
      </c>
      <c r="S2006">
        <f>YEAR(O2006)</f>
        <v>2014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7"/>
        <v>41535.812708333331</v>
      </c>
      <c r="P2007" t="str">
        <f t="shared" si="128"/>
        <v>technology</v>
      </c>
      <c r="Q2007" t="str">
        <f t="shared" si="129"/>
        <v>hardware</v>
      </c>
      <c r="R2007">
        <f t="shared" si="130"/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7"/>
        <v>41941.500520833331</v>
      </c>
      <c r="P2008" t="str">
        <f t="shared" si="128"/>
        <v>technology</v>
      </c>
      <c r="Q2008" t="str">
        <f t="shared" si="129"/>
        <v>hardware</v>
      </c>
      <c r="R2008">
        <f t="shared" si="130"/>
        <v>2014</v>
      </c>
      <c r="S2008">
        <f>YEAR(O2008)</f>
        <v>2014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7"/>
        <v>40347.837800925925</v>
      </c>
      <c r="P2009" t="str">
        <f t="shared" si="128"/>
        <v>technology</v>
      </c>
      <c r="Q2009" t="str">
        <f t="shared" si="129"/>
        <v>hardware</v>
      </c>
      <c r="R2009">
        <f t="shared" si="130"/>
        <v>2010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7"/>
        <v>40761.604421296295</v>
      </c>
      <c r="P2010" t="str">
        <f t="shared" si="128"/>
        <v>technology</v>
      </c>
      <c r="Q2010" t="str">
        <f t="shared" si="129"/>
        <v>hardware</v>
      </c>
      <c r="R2010">
        <f t="shared" si="130"/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7"/>
        <v>42661.323414351849</v>
      </c>
      <c r="P2011" t="str">
        <f t="shared" si="128"/>
        <v>technology</v>
      </c>
      <c r="Q2011" t="str">
        <f t="shared" si="129"/>
        <v>hardware</v>
      </c>
      <c r="R2011">
        <f t="shared" si="130"/>
        <v>2016</v>
      </c>
      <c r="S2011">
        <f>YEAR(O2011)</f>
        <v>2016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7"/>
        <v>42570.996423611112</v>
      </c>
      <c r="P2012" t="str">
        <f t="shared" si="128"/>
        <v>technology</v>
      </c>
      <c r="Q2012" t="str">
        <f t="shared" si="129"/>
        <v>hardware</v>
      </c>
      <c r="R2012">
        <f t="shared" si="130"/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7"/>
        <v>42347.358483796299</v>
      </c>
      <c r="P2013" t="str">
        <f t="shared" si="128"/>
        <v>technology</v>
      </c>
      <c r="Q2013" t="str">
        <f t="shared" si="129"/>
        <v>hardware</v>
      </c>
      <c r="R2013">
        <f t="shared" si="130"/>
        <v>2015</v>
      </c>
      <c r="S2013">
        <f>YEAR(O2013)</f>
        <v>2015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7"/>
        <v>42010.822233796294</v>
      </c>
      <c r="P2014" t="str">
        <f t="shared" si="128"/>
        <v>technology</v>
      </c>
      <c r="Q2014" t="str">
        <f t="shared" si="129"/>
        <v>hardware</v>
      </c>
      <c r="R2014">
        <f t="shared" si="130"/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7"/>
        <v>42499.960810185185</v>
      </c>
      <c r="P2015" t="str">
        <f t="shared" si="128"/>
        <v>technology</v>
      </c>
      <c r="Q2015" t="str">
        <f t="shared" si="129"/>
        <v>hardware</v>
      </c>
      <c r="R2015">
        <f t="shared" si="130"/>
        <v>2016</v>
      </c>
      <c r="S2015">
        <f>YEAR(O2015)</f>
        <v>2016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7"/>
        <v>41324.214571759258</v>
      </c>
      <c r="P2016" t="str">
        <f t="shared" si="128"/>
        <v>technology</v>
      </c>
      <c r="Q2016" t="str">
        <f t="shared" si="129"/>
        <v>hardware</v>
      </c>
      <c r="R2016">
        <f t="shared" si="130"/>
        <v>2013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7"/>
        <v>40765.876886574071</v>
      </c>
      <c r="P2017" t="str">
        <f t="shared" si="128"/>
        <v>technology</v>
      </c>
      <c r="Q2017" t="str">
        <f t="shared" si="129"/>
        <v>hardware</v>
      </c>
      <c r="R2017">
        <f t="shared" si="130"/>
        <v>2011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7"/>
        <v>41312.88077546296</v>
      </c>
      <c r="P2018" t="str">
        <f t="shared" si="128"/>
        <v>technology</v>
      </c>
      <c r="Q2018" t="str">
        <f t="shared" si="129"/>
        <v>hardware</v>
      </c>
      <c r="R2018">
        <f t="shared" si="130"/>
        <v>2013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7"/>
        <v>40961.057349537034</v>
      </c>
      <c r="P2019" t="str">
        <f t="shared" si="128"/>
        <v>technology</v>
      </c>
      <c r="Q2019" t="str">
        <f t="shared" si="129"/>
        <v>hardware</v>
      </c>
      <c r="R2019">
        <f t="shared" si="130"/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7"/>
        <v>42199.365844907406</v>
      </c>
      <c r="P2020" t="str">
        <f t="shared" si="128"/>
        <v>technology</v>
      </c>
      <c r="Q2020" t="str">
        <f t="shared" si="129"/>
        <v>hardware</v>
      </c>
      <c r="R2020">
        <f t="shared" si="130"/>
        <v>2015</v>
      </c>
      <c r="S2020">
        <f>YEAR(O2020)</f>
        <v>2015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7"/>
        <v>42605.70857638889</v>
      </c>
      <c r="P2021" t="str">
        <f t="shared" si="128"/>
        <v>technology</v>
      </c>
      <c r="Q2021" t="str">
        <f t="shared" si="129"/>
        <v>hardware</v>
      </c>
      <c r="R2021">
        <f t="shared" si="130"/>
        <v>2016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7"/>
        <v>41737.097499999996</v>
      </c>
      <c r="P2022" t="str">
        <f t="shared" si="128"/>
        <v>technology</v>
      </c>
      <c r="Q2022" t="str">
        <f t="shared" si="129"/>
        <v>hardware</v>
      </c>
      <c r="R2022">
        <f t="shared" si="130"/>
        <v>2014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7"/>
        <v>41861.070567129631</v>
      </c>
      <c r="P2023" t="str">
        <f t="shared" si="128"/>
        <v>technology</v>
      </c>
      <c r="Q2023" t="str">
        <f t="shared" si="129"/>
        <v>hardware</v>
      </c>
      <c r="R2023">
        <f t="shared" si="130"/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7"/>
        <v>42502.569120370375</v>
      </c>
      <c r="P2024" t="str">
        <f t="shared" si="128"/>
        <v>technology</v>
      </c>
      <c r="Q2024" t="str">
        <f t="shared" si="129"/>
        <v>hardware</v>
      </c>
      <c r="R2024">
        <f t="shared" si="130"/>
        <v>2016</v>
      </c>
      <c r="S2024">
        <f t="shared" ref="S2024:S2025" si="132">YEAR(O2024)</f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7"/>
        <v>42136.420752314814</v>
      </c>
      <c r="P2025" t="str">
        <f t="shared" si="128"/>
        <v>technology</v>
      </c>
      <c r="Q2025" t="str">
        <f t="shared" si="129"/>
        <v>hardware</v>
      </c>
      <c r="R2025">
        <f t="shared" si="130"/>
        <v>2015</v>
      </c>
      <c r="S2025">
        <f t="shared" si="132"/>
        <v>2015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7"/>
        <v>41099.966944444444</v>
      </c>
      <c r="P2026" t="str">
        <f t="shared" si="128"/>
        <v>technology</v>
      </c>
      <c r="Q2026" t="str">
        <f t="shared" si="129"/>
        <v>hardware</v>
      </c>
      <c r="R2026">
        <f t="shared" si="130"/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7"/>
        <v>42136.184560185182</v>
      </c>
      <c r="P2027" t="str">
        <f t="shared" si="128"/>
        <v>technology</v>
      </c>
      <c r="Q2027" t="str">
        <f t="shared" si="129"/>
        <v>hardware</v>
      </c>
      <c r="R2027">
        <f t="shared" si="130"/>
        <v>2015</v>
      </c>
      <c r="S2027">
        <f>YEAR(O2027)</f>
        <v>2015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7"/>
        <v>41704.735937500001</v>
      </c>
      <c r="P2028" t="str">
        <f t="shared" si="128"/>
        <v>technology</v>
      </c>
      <c r="Q2028" t="str">
        <f t="shared" si="129"/>
        <v>hardware</v>
      </c>
      <c r="R2028">
        <f t="shared" si="130"/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7"/>
        <v>42048.813877314817</v>
      </c>
      <c r="P2029" t="str">
        <f t="shared" si="128"/>
        <v>technology</v>
      </c>
      <c r="Q2029" t="str">
        <f t="shared" si="129"/>
        <v>hardware</v>
      </c>
      <c r="R2029">
        <f t="shared" si="130"/>
        <v>2015</v>
      </c>
      <c r="S2029">
        <f>YEAR(O2029)</f>
        <v>2015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7"/>
        <v>40215.919050925928</v>
      </c>
      <c r="P2030" t="str">
        <f t="shared" si="128"/>
        <v>technology</v>
      </c>
      <c r="Q2030" t="str">
        <f t="shared" si="129"/>
        <v>hardware</v>
      </c>
      <c r="R2030">
        <f t="shared" si="130"/>
        <v>2010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7"/>
        <v>41848.021770833337</v>
      </c>
      <c r="P2031" t="str">
        <f t="shared" si="128"/>
        <v>technology</v>
      </c>
      <c r="Q2031" t="str">
        <f t="shared" si="129"/>
        <v>hardware</v>
      </c>
      <c r="R2031">
        <f t="shared" si="130"/>
        <v>2014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7"/>
        <v>41212.996481481481</v>
      </c>
      <c r="P2032" t="str">
        <f t="shared" si="128"/>
        <v>technology</v>
      </c>
      <c r="Q2032" t="str">
        <f t="shared" si="129"/>
        <v>hardware</v>
      </c>
      <c r="R2032">
        <f t="shared" si="130"/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7"/>
        <v>41975.329317129625</v>
      </c>
      <c r="P2033" t="str">
        <f t="shared" si="128"/>
        <v>technology</v>
      </c>
      <c r="Q2033" t="str">
        <f t="shared" si="129"/>
        <v>hardware</v>
      </c>
      <c r="R2033">
        <f t="shared" si="130"/>
        <v>2014</v>
      </c>
      <c r="S2033">
        <f>YEAR(O2033)</f>
        <v>2014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7"/>
        <v>42689.565671296295</v>
      </c>
      <c r="P2034" t="str">
        <f t="shared" si="128"/>
        <v>technology</v>
      </c>
      <c r="Q2034" t="str">
        <f t="shared" si="129"/>
        <v>hardware</v>
      </c>
      <c r="R2034">
        <f t="shared" si="130"/>
        <v>2016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7"/>
        <v>41725.082384259258</v>
      </c>
      <c r="P2035" t="str">
        <f t="shared" si="128"/>
        <v>technology</v>
      </c>
      <c r="Q2035" t="str">
        <f t="shared" si="129"/>
        <v>hardware</v>
      </c>
      <c r="R2035">
        <f t="shared" si="130"/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7"/>
        <v>42076.130011574074</v>
      </c>
      <c r="P2036" t="str">
        <f t="shared" si="128"/>
        <v>technology</v>
      </c>
      <c r="Q2036" t="str">
        <f t="shared" si="129"/>
        <v>hardware</v>
      </c>
      <c r="R2036">
        <f t="shared" si="130"/>
        <v>2015</v>
      </c>
      <c r="S2036">
        <f t="shared" ref="S2036:S2037" si="133">YEAR(O2036)</f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7"/>
        <v>42311.625081018516</v>
      </c>
      <c r="P2037" t="str">
        <f t="shared" si="128"/>
        <v>technology</v>
      </c>
      <c r="Q2037" t="str">
        <f t="shared" si="129"/>
        <v>hardware</v>
      </c>
      <c r="R2037">
        <f t="shared" si="130"/>
        <v>2015</v>
      </c>
      <c r="S2037">
        <f t="shared" si="133"/>
        <v>2015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7"/>
        <v>41738.864803240744</v>
      </c>
      <c r="P2038" t="str">
        <f t="shared" si="128"/>
        <v>technology</v>
      </c>
      <c r="Q2038" t="str">
        <f t="shared" si="129"/>
        <v>hardware</v>
      </c>
      <c r="R2038">
        <f t="shared" si="130"/>
        <v>2014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7"/>
        <v>41578.210104166668</v>
      </c>
      <c r="P2039" t="str">
        <f t="shared" si="128"/>
        <v>technology</v>
      </c>
      <c r="Q2039" t="str">
        <f t="shared" si="129"/>
        <v>hardware</v>
      </c>
      <c r="R2039">
        <f t="shared" si="130"/>
        <v>2013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7"/>
        <v>41424.27107638889</v>
      </c>
      <c r="P2040" t="str">
        <f t="shared" si="128"/>
        <v>technology</v>
      </c>
      <c r="Q2040" t="str">
        <f t="shared" si="129"/>
        <v>hardware</v>
      </c>
      <c r="R2040">
        <f t="shared" si="130"/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7"/>
        <v>42675.438946759255</v>
      </c>
      <c r="P2041" t="str">
        <f t="shared" si="128"/>
        <v>technology</v>
      </c>
      <c r="Q2041" t="str">
        <f t="shared" si="129"/>
        <v>hardware</v>
      </c>
      <c r="R2041">
        <f t="shared" si="130"/>
        <v>2016</v>
      </c>
      <c r="S2041">
        <f>YEAR(O2041)</f>
        <v>2016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7"/>
        <v>41578.927118055559</v>
      </c>
      <c r="P2042" t="str">
        <f t="shared" si="128"/>
        <v>technology</v>
      </c>
      <c r="Q2042" t="str">
        <f t="shared" si="129"/>
        <v>hardware</v>
      </c>
      <c r="R2042">
        <f t="shared" si="130"/>
        <v>2013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7"/>
        <v>42654.525775462964</v>
      </c>
      <c r="P2043" t="str">
        <f t="shared" si="128"/>
        <v>technology</v>
      </c>
      <c r="Q2043" t="str">
        <f t="shared" si="129"/>
        <v>hardware</v>
      </c>
      <c r="R2043">
        <f t="shared" si="130"/>
        <v>2016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7"/>
        <v>42331.708032407405</v>
      </c>
      <c r="P2044" t="str">
        <f t="shared" si="128"/>
        <v>technology</v>
      </c>
      <c r="Q2044" t="str">
        <f t="shared" si="129"/>
        <v>hardware</v>
      </c>
      <c r="R2044">
        <f t="shared" si="130"/>
        <v>2015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7"/>
        <v>42661.176817129628</v>
      </c>
      <c r="P2045" t="str">
        <f t="shared" si="128"/>
        <v>technology</v>
      </c>
      <c r="Q2045" t="str">
        <f t="shared" si="129"/>
        <v>hardware</v>
      </c>
      <c r="R2045">
        <f t="shared" si="130"/>
        <v>2016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7"/>
        <v>42138.684189814812</v>
      </c>
      <c r="P2046" t="str">
        <f t="shared" si="128"/>
        <v>technology</v>
      </c>
      <c r="Q2046" t="str">
        <f t="shared" si="129"/>
        <v>hardware</v>
      </c>
      <c r="R2046">
        <f t="shared" si="130"/>
        <v>2015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7"/>
        <v>41069.088506944441</v>
      </c>
      <c r="P2047" t="str">
        <f t="shared" si="128"/>
        <v>technology</v>
      </c>
      <c r="Q2047" t="str">
        <f t="shared" si="129"/>
        <v>hardware</v>
      </c>
      <c r="R2047">
        <f t="shared" si="130"/>
        <v>2012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7"/>
        <v>41387.171805555554</v>
      </c>
      <c r="P2048" t="str">
        <f t="shared" si="128"/>
        <v>technology</v>
      </c>
      <c r="Q2048" t="str">
        <f t="shared" si="129"/>
        <v>hardware</v>
      </c>
      <c r="R2048">
        <f t="shared" si="130"/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7"/>
        <v>42081.903587962966</v>
      </c>
      <c r="P2049" t="str">
        <f t="shared" si="128"/>
        <v>technology</v>
      </c>
      <c r="Q2049" t="str">
        <f t="shared" si="129"/>
        <v>hardware</v>
      </c>
      <c r="R2049">
        <f t="shared" si="130"/>
        <v>2015</v>
      </c>
      <c r="S2049">
        <f t="shared" ref="S2049:S2051" si="134">YEAR(O2049)</f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35">(((J2050/60)/60)/24)+DATE(1970,1,1)</f>
        <v>41387.651516203703</v>
      </c>
      <c r="P2050" t="str">
        <f t="shared" ref="P2050:P2113" si="136">LEFT(N2050,SEARCH("/",N2050)-1)</f>
        <v>technology</v>
      </c>
      <c r="Q2050" t="str">
        <f t="shared" ref="Q2050:Q2113" si="137">RIGHT(N2050,LEN(N2050)-SEARCH("/",N2050))</f>
        <v>hardware</v>
      </c>
      <c r="R2050">
        <f t="shared" si="130"/>
        <v>2013</v>
      </c>
      <c r="S2050">
        <f t="shared" si="134"/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5"/>
        <v>41575.527349537035</v>
      </c>
      <c r="P2051" t="str">
        <f t="shared" si="136"/>
        <v>technology</v>
      </c>
      <c r="Q2051" t="str">
        <f t="shared" si="137"/>
        <v>hardware</v>
      </c>
      <c r="R2051">
        <f t="shared" ref="R2051:R2114" si="138">YEAR(O2051)</f>
        <v>2013</v>
      </c>
      <c r="S2051">
        <f t="shared" si="134"/>
        <v>2013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5"/>
        <v>42115.071504629625</v>
      </c>
      <c r="P2052" t="str">
        <f t="shared" si="136"/>
        <v>technology</v>
      </c>
      <c r="Q2052" t="str">
        <f t="shared" si="137"/>
        <v>hardware</v>
      </c>
      <c r="R2052">
        <f t="shared" si="138"/>
        <v>2015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5"/>
        <v>41604.022418981483</v>
      </c>
      <c r="P2053" t="str">
        <f t="shared" si="136"/>
        <v>technology</v>
      </c>
      <c r="Q2053" t="str">
        <f t="shared" si="137"/>
        <v>hardware</v>
      </c>
      <c r="R2053">
        <f t="shared" si="138"/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5"/>
        <v>42375.08394675926</v>
      </c>
      <c r="P2054" t="str">
        <f t="shared" si="136"/>
        <v>technology</v>
      </c>
      <c r="Q2054" t="str">
        <f t="shared" si="137"/>
        <v>hardware</v>
      </c>
      <c r="R2054">
        <f t="shared" si="138"/>
        <v>2016</v>
      </c>
      <c r="S2054">
        <f>YEAR(O2054)</f>
        <v>2016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5"/>
        <v>42303.617488425924</v>
      </c>
      <c r="P2055" t="str">
        <f t="shared" si="136"/>
        <v>technology</v>
      </c>
      <c r="Q2055" t="str">
        <f t="shared" si="137"/>
        <v>hardware</v>
      </c>
      <c r="R2055">
        <f t="shared" si="138"/>
        <v>2015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5"/>
        <v>41731.520949074074</v>
      </c>
      <c r="P2056" t="str">
        <f t="shared" si="136"/>
        <v>technology</v>
      </c>
      <c r="Q2056" t="str">
        <f t="shared" si="137"/>
        <v>hardware</v>
      </c>
      <c r="R2056">
        <f t="shared" si="138"/>
        <v>2014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5"/>
        <v>41946.674108796295</v>
      </c>
      <c r="P2057" t="str">
        <f t="shared" si="136"/>
        <v>technology</v>
      </c>
      <c r="Q2057" t="str">
        <f t="shared" si="137"/>
        <v>hardware</v>
      </c>
      <c r="R2057">
        <f t="shared" si="138"/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5"/>
        <v>41351.76090277778</v>
      </c>
      <c r="P2058" t="str">
        <f t="shared" si="136"/>
        <v>technology</v>
      </c>
      <c r="Q2058" t="str">
        <f t="shared" si="137"/>
        <v>hardware</v>
      </c>
      <c r="R2058">
        <f t="shared" si="138"/>
        <v>2013</v>
      </c>
      <c r="S2058">
        <f>YEAR(O2058)</f>
        <v>2013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5"/>
        <v>42396.494583333333</v>
      </c>
      <c r="P2059" t="str">
        <f t="shared" si="136"/>
        <v>technology</v>
      </c>
      <c r="Q2059" t="str">
        <f t="shared" si="137"/>
        <v>hardware</v>
      </c>
      <c r="R2059">
        <f t="shared" si="138"/>
        <v>2016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5"/>
        <v>42026.370717592596</v>
      </c>
      <c r="P2060" t="str">
        <f t="shared" si="136"/>
        <v>technology</v>
      </c>
      <c r="Q2060" t="str">
        <f t="shared" si="137"/>
        <v>hardware</v>
      </c>
      <c r="R2060">
        <f t="shared" si="138"/>
        <v>2015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5"/>
        <v>42361.602476851855</v>
      </c>
      <c r="P2061" t="str">
        <f t="shared" si="136"/>
        <v>technology</v>
      </c>
      <c r="Q2061" t="str">
        <f t="shared" si="137"/>
        <v>hardware</v>
      </c>
      <c r="R2061">
        <f t="shared" si="138"/>
        <v>2015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5"/>
        <v>41783.642939814818</v>
      </c>
      <c r="P2062" t="str">
        <f t="shared" si="136"/>
        <v>technology</v>
      </c>
      <c r="Q2062" t="str">
        <f t="shared" si="137"/>
        <v>hardware</v>
      </c>
      <c r="R2062">
        <f t="shared" si="138"/>
        <v>2014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5"/>
        <v>42705.764513888891</v>
      </c>
      <c r="P2063" t="str">
        <f t="shared" si="136"/>
        <v>technology</v>
      </c>
      <c r="Q2063" t="str">
        <f t="shared" si="137"/>
        <v>hardware</v>
      </c>
      <c r="R2063">
        <f t="shared" si="138"/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5"/>
        <v>42423.3830787037</v>
      </c>
      <c r="P2064" t="str">
        <f t="shared" si="136"/>
        <v>technology</v>
      </c>
      <c r="Q2064" t="str">
        <f t="shared" si="137"/>
        <v>hardware</v>
      </c>
      <c r="R2064">
        <f t="shared" si="138"/>
        <v>2016</v>
      </c>
      <c r="S2064">
        <f>YEAR(O2064)</f>
        <v>2016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5"/>
        <v>42472.73265046296</v>
      </c>
      <c r="P2065" t="str">
        <f t="shared" si="136"/>
        <v>technology</v>
      </c>
      <c r="Q2065" t="str">
        <f t="shared" si="137"/>
        <v>hardware</v>
      </c>
      <c r="R2065">
        <f t="shared" si="138"/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5"/>
        <v>41389.364849537036</v>
      </c>
      <c r="P2066" t="str">
        <f t="shared" si="136"/>
        <v>technology</v>
      </c>
      <c r="Q2066" t="str">
        <f t="shared" si="137"/>
        <v>hardware</v>
      </c>
      <c r="R2066">
        <f t="shared" si="138"/>
        <v>2013</v>
      </c>
      <c r="S2066">
        <f>YEAR(O2066)</f>
        <v>2013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5"/>
        <v>41603.333668981482</v>
      </c>
      <c r="P2067" t="str">
        <f t="shared" si="136"/>
        <v>technology</v>
      </c>
      <c r="Q2067" t="str">
        <f t="shared" si="137"/>
        <v>hardware</v>
      </c>
      <c r="R2067">
        <f t="shared" si="138"/>
        <v>2013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5"/>
        <v>41844.771793981483</v>
      </c>
      <c r="P2068" t="str">
        <f t="shared" si="136"/>
        <v>technology</v>
      </c>
      <c r="Q2068" t="str">
        <f t="shared" si="137"/>
        <v>hardware</v>
      </c>
      <c r="R2068">
        <f t="shared" si="138"/>
        <v>2014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5"/>
        <v>42115.853888888887</v>
      </c>
      <c r="P2069" t="str">
        <f t="shared" si="136"/>
        <v>technology</v>
      </c>
      <c r="Q2069" t="str">
        <f t="shared" si="137"/>
        <v>hardware</v>
      </c>
      <c r="R2069">
        <f t="shared" si="138"/>
        <v>2015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5"/>
        <v>42633.841608796298</v>
      </c>
      <c r="P2070" t="str">
        <f t="shared" si="136"/>
        <v>technology</v>
      </c>
      <c r="Q2070" t="str">
        <f t="shared" si="137"/>
        <v>hardware</v>
      </c>
      <c r="R2070">
        <f t="shared" si="138"/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5"/>
        <v>42340.972118055557</v>
      </c>
      <c r="P2071" t="str">
        <f t="shared" si="136"/>
        <v>technology</v>
      </c>
      <c r="Q2071" t="str">
        <f t="shared" si="137"/>
        <v>hardware</v>
      </c>
      <c r="R2071">
        <f t="shared" si="138"/>
        <v>2015</v>
      </c>
      <c r="S2071">
        <f t="shared" ref="S2071:S2072" si="139">YEAR(O2071)</f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5"/>
        <v>42519.6565162037</v>
      </c>
      <c r="P2072" t="str">
        <f t="shared" si="136"/>
        <v>technology</v>
      </c>
      <c r="Q2072" t="str">
        <f t="shared" si="137"/>
        <v>hardware</v>
      </c>
      <c r="R2072">
        <f t="shared" si="138"/>
        <v>2016</v>
      </c>
      <c r="S2072">
        <f t="shared" si="139"/>
        <v>2016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5"/>
        <v>42600.278749999998</v>
      </c>
      <c r="P2073" t="str">
        <f t="shared" si="136"/>
        <v>technology</v>
      </c>
      <c r="Q2073" t="str">
        <f t="shared" si="137"/>
        <v>hardware</v>
      </c>
      <c r="R2073">
        <f t="shared" si="138"/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5"/>
        <v>42467.581388888888</v>
      </c>
      <c r="P2074" t="str">
        <f t="shared" si="136"/>
        <v>technology</v>
      </c>
      <c r="Q2074" t="str">
        <f t="shared" si="137"/>
        <v>hardware</v>
      </c>
      <c r="R2074">
        <f t="shared" si="138"/>
        <v>2016</v>
      </c>
      <c r="S2074">
        <f t="shared" ref="S2074:S2075" si="140">YEAR(O2074)</f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5"/>
        <v>42087.668032407411</v>
      </c>
      <c r="P2075" t="str">
        <f t="shared" si="136"/>
        <v>technology</v>
      </c>
      <c r="Q2075" t="str">
        <f t="shared" si="137"/>
        <v>hardware</v>
      </c>
      <c r="R2075">
        <f t="shared" si="138"/>
        <v>2015</v>
      </c>
      <c r="S2075">
        <f t="shared" si="140"/>
        <v>2015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5"/>
        <v>42466.826180555552</v>
      </c>
      <c r="P2076" t="str">
        <f t="shared" si="136"/>
        <v>technology</v>
      </c>
      <c r="Q2076" t="str">
        <f t="shared" si="137"/>
        <v>hardware</v>
      </c>
      <c r="R2076">
        <f t="shared" si="138"/>
        <v>2016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5"/>
        <v>41450.681574074071</v>
      </c>
      <c r="P2077" t="str">
        <f t="shared" si="136"/>
        <v>technology</v>
      </c>
      <c r="Q2077" t="str">
        <f t="shared" si="137"/>
        <v>hardware</v>
      </c>
      <c r="R2077">
        <f t="shared" si="138"/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5"/>
        <v>41803.880659722221</v>
      </c>
      <c r="P2078" t="str">
        <f t="shared" si="136"/>
        <v>technology</v>
      </c>
      <c r="Q2078" t="str">
        <f t="shared" si="137"/>
        <v>hardware</v>
      </c>
      <c r="R2078">
        <f t="shared" si="138"/>
        <v>2014</v>
      </c>
      <c r="S2078">
        <f t="shared" ref="S2078:S2079" si="141">YEAR(O2078)</f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5"/>
        <v>42103.042546296296</v>
      </c>
      <c r="P2079" t="str">
        <f t="shared" si="136"/>
        <v>technology</v>
      </c>
      <c r="Q2079" t="str">
        <f t="shared" si="137"/>
        <v>hardware</v>
      </c>
      <c r="R2079">
        <f t="shared" si="138"/>
        <v>2015</v>
      </c>
      <c r="S2079">
        <f t="shared" si="141"/>
        <v>2015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5"/>
        <v>42692.771493055552</v>
      </c>
      <c r="P2080" t="str">
        <f t="shared" si="136"/>
        <v>technology</v>
      </c>
      <c r="Q2080" t="str">
        <f t="shared" si="137"/>
        <v>hardware</v>
      </c>
      <c r="R2080">
        <f t="shared" si="138"/>
        <v>2016</v>
      </c>
    </row>
    <row r="2081" spans="1:18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5"/>
        <v>42150.71056712963</v>
      </c>
      <c r="P2081" t="str">
        <f t="shared" si="136"/>
        <v>technology</v>
      </c>
      <c r="Q2081" t="str">
        <f t="shared" si="137"/>
        <v>hardware</v>
      </c>
      <c r="R2081">
        <f t="shared" si="138"/>
        <v>2015</v>
      </c>
    </row>
    <row r="2082" spans="1:18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5"/>
        <v>42289.957175925927</v>
      </c>
      <c r="P2082" t="str">
        <f t="shared" si="136"/>
        <v>technology</v>
      </c>
      <c r="Q2082" t="str">
        <f t="shared" si="137"/>
        <v>hardware</v>
      </c>
      <c r="R2082">
        <f t="shared" si="138"/>
        <v>2015</v>
      </c>
    </row>
    <row r="2083" spans="1:18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5"/>
        <v>41004.156886574077</v>
      </c>
      <c r="P2083" t="str">
        <f t="shared" si="136"/>
        <v>music</v>
      </c>
      <c r="Q2083" t="str">
        <f t="shared" si="137"/>
        <v>indie rock</v>
      </c>
      <c r="R2083">
        <f t="shared" si="138"/>
        <v>2012</v>
      </c>
    </row>
    <row r="2084" spans="1:18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5"/>
        <v>40811.120324074072</v>
      </c>
      <c r="P2084" t="str">
        <f t="shared" si="136"/>
        <v>music</v>
      </c>
      <c r="Q2084" t="str">
        <f t="shared" si="137"/>
        <v>indie rock</v>
      </c>
      <c r="R2084">
        <f t="shared" si="138"/>
        <v>2011</v>
      </c>
    </row>
    <row r="2085" spans="1:18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5"/>
        <v>41034.72216435185</v>
      </c>
      <c r="P2085" t="str">
        <f t="shared" si="136"/>
        <v>music</v>
      </c>
      <c r="Q2085" t="str">
        <f t="shared" si="137"/>
        <v>indie rock</v>
      </c>
      <c r="R2085">
        <f t="shared" si="138"/>
        <v>2012</v>
      </c>
    </row>
    <row r="2086" spans="1:18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5"/>
        <v>41731.833124999997</v>
      </c>
      <c r="P2086" t="str">
        <f t="shared" si="136"/>
        <v>music</v>
      </c>
      <c r="Q2086" t="str">
        <f t="shared" si="137"/>
        <v>indie rock</v>
      </c>
      <c r="R2086">
        <f t="shared" si="138"/>
        <v>2014</v>
      </c>
    </row>
    <row r="2087" spans="1:18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5"/>
        <v>41075.835497685184</v>
      </c>
      <c r="P2087" t="str">
        <f t="shared" si="136"/>
        <v>music</v>
      </c>
      <c r="Q2087" t="str">
        <f t="shared" si="137"/>
        <v>indie rock</v>
      </c>
      <c r="R2087">
        <f t="shared" si="138"/>
        <v>2012</v>
      </c>
    </row>
    <row r="2088" spans="1:18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5"/>
        <v>40860.67050925926</v>
      </c>
      <c r="P2088" t="str">
        <f t="shared" si="136"/>
        <v>music</v>
      </c>
      <c r="Q2088" t="str">
        <f t="shared" si="137"/>
        <v>indie rock</v>
      </c>
      <c r="R2088">
        <f t="shared" si="138"/>
        <v>2011</v>
      </c>
    </row>
    <row r="2089" spans="1:18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5"/>
        <v>40764.204375000001</v>
      </c>
      <c r="P2089" t="str">
        <f t="shared" si="136"/>
        <v>music</v>
      </c>
      <c r="Q2089" t="str">
        <f t="shared" si="137"/>
        <v>indie rock</v>
      </c>
      <c r="R2089">
        <f t="shared" si="138"/>
        <v>2011</v>
      </c>
    </row>
    <row r="2090" spans="1:18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5"/>
        <v>40395.714722222219</v>
      </c>
      <c r="P2090" t="str">
        <f t="shared" si="136"/>
        <v>music</v>
      </c>
      <c r="Q2090" t="str">
        <f t="shared" si="137"/>
        <v>indie rock</v>
      </c>
      <c r="R2090">
        <f t="shared" si="138"/>
        <v>2010</v>
      </c>
    </row>
    <row r="2091" spans="1:18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5"/>
        <v>41453.076319444444</v>
      </c>
      <c r="P2091" t="str">
        <f t="shared" si="136"/>
        <v>music</v>
      </c>
      <c r="Q2091" t="str">
        <f t="shared" si="137"/>
        <v>indie rock</v>
      </c>
      <c r="R2091">
        <f t="shared" si="138"/>
        <v>2013</v>
      </c>
    </row>
    <row r="2092" spans="1:18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5"/>
        <v>41299.381423611114</v>
      </c>
      <c r="P2092" t="str">
        <f t="shared" si="136"/>
        <v>music</v>
      </c>
      <c r="Q2092" t="str">
        <f t="shared" si="137"/>
        <v>indie rock</v>
      </c>
      <c r="R2092">
        <f t="shared" si="138"/>
        <v>2013</v>
      </c>
    </row>
    <row r="2093" spans="1:18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5"/>
        <v>40555.322662037033</v>
      </c>
      <c r="P2093" t="str">
        <f t="shared" si="136"/>
        <v>music</v>
      </c>
      <c r="Q2093" t="str">
        <f t="shared" si="137"/>
        <v>indie rock</v>
      </c>
      <c r="R2093">
        <f t="shared" si="138"/>
        <v>2011</v>
      </c>
    </row>
    <row r="2094" spans="1:18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5"/>
        <v>40763.707546296297</v>
      </c>
      <c r="P2094" t="str">
        <f t="shared" si="136"/>
        <v>music</v>
      </c>
      <c r="Q2094" t="str">
        <f t="shared" si="137"/>
        <v>indie rock</v>
      </c>
      <c r="R2094">
        <f t="shared" si="138"/>
        <v>2011</v>
      </c>
    </row>
    <row r="2095" spans="1:18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5"/>
        <v>41205.854537037041</v>
      </c>
      <c r="P2095" t="str">
        <f t="shared" si="136"/>
        <v>music</v>
      </c>
      <c r="Q2095" t="str">
        <f t="shared" si="137"/>
        <v>indie rock</v>
      </c>
      <c r="R2095">
        <f t="shared" si="138"/>
        <v>2012</v>
      </c>
    </row>
    <row r="2096" spans="1:18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5"/>
        <v>40939.02002314815</v>
      </c>
      <c r="P2096" t="str">
        <f t="shared" si="136"/>
        <v>music</v>
      </c>
      <c r="Q2096" t="str">
        <f t="shared" si="137"/>
        <v>indie rock</v>
      </c>
      <c r="R2096">
        <f t="shared" si="138"/>
        <v>2012</v>
      </c>
    </row>
    <row r="2097" spans="1:18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5"/>
        <v>40758.733483796292</v>
      </c>
      <c r="P2097" t="str">
        <f t="shared" si="136"/>
        <v>music</v>
      </c>
      <c r="Q2097" t="str">
        <f t="shared" si="137"/>
        <v>indie rock</v>
      </c>
      <c r="R2097">
        <f t="shared" si="138"/>
        <v>2011</v>
      </c>
    </row>
    <row r="2098" spans="1:18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5"/>
        <v>41192.758506944447</v>
      </c>
      <c r="P2098" t="str">
        <f t="shared" si="136"/>
        <v>music</v>
      </c>
      <c r="Q2098" t="str">
        <f t="shared" si="137"/>
        <v>indie rock</v>
      </c>
      <c r="R2098">
        <f t="shared" si="138"/>
        <v>2012</v>
      </c>
    </row>
    <row r="2099" spans="1:18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5"/>
        <v>40818.58489583333</v>
      </c>
      <c r="P2099" t="str">
        <f t="shared" si="136"/>
        <v>music</v>
      </c>
      <c r="Q2099" t="str">
        <f t="shared" si="137"/>
        <v>indie rock</v>
      </c>
      <c r="R2099">
        <f t="shared" si="138"/>
        <v>2011</v>
      </c>
    </row>
    <row r="2100" spans="1:18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5"/>
        <v>40946.11383101852</v>
      </c>
      <c r="P2100" t="str">
        <f t="shared" si="136"/>
        <v>music</v>
      </c>
      <c r="Q2100" t="str">
        <f t="shared" si="137"/>
        <v>indie rock</v>
      </c>
      <c r="R2100">
        <f t="shared" si="138"/>
        <v>2012</v>
      </c>
    </row>
    <row r="2101" spans="1:18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5"/>
        <v>42173.746342592596</v>
      </c>
      <c r="P2101" t="str">
        <f t="shared" si="136"/>
        <v>music</v>
      </c>
      <c r="Q2101" t="str">
        <f t="shared" si="137"/>
        <v>indie rock</v>
      </c>
      <c r="R2101">
        <f t="shared" si="138"/>
        <v>2015</v>
      </c>
    </row>
    <row r="2102" spans="1:18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5"/>
        <v>41074.834965277776</v>
      </c>
      <c r="P2102" t="str">
        <f t="shared" si="136"/>
        <v>music</v>
      </c>
      <c r="Q2102" t="str">
        <f t="shared" si="137"/>
        <v>indie rock</v>
      </c>
      <c r="R2102">
        <f t="shared" si="138"/>
        <v>2012</v>
      </c>
    </row>
    <row r="2103" spans="1:18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5"/>
        <v>40892.149467592593</v>
      </c>
      <c r="P2103" t="str">
        <f t="shared" si="136"/>
        <v>music</v>
      </c>
      <c r="Q2103" t="str">
        <f t="shared" si="137"/>
        <v>indie rock</v>
      </c>
      <c r="R2103">
        <f t="shared" si="138"/>
        <v>2011</v>
      </c>
    </row>
    <row r="2104" spans="1:18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5"/>
        <v>40638.868611111109</v>
      </c>
      <c r="P2104" t="str">
        <f t="shared" si="136"/>
        <v>music</v>
      </c>
      <c r="Q2104" t="str">
        <f t="shared" si="137"/>
        <v>indie rock</v>
      </c>
      <c r="R2104">
        <f t="shared" si="138"/>
        <v>2011</v>
      </c>
    </row>
    <row r="2105" spans="1:18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5"/>
        <v>41192.754942129628</v>
      </c>
      <c r="P2105" t="str">
        <f t="shared" si="136"/>
        <v>music</v>
      </c>
      <c r="Q2105" t="str">
        <f t="shared" si="137"/>
        <v>indie rock</v>
      </c>
      <c r="R2105">
        <f t="shared" si="138"/>
        <v>2012</v>
      </c>
    </row>
    <row r="2106" spans="1:18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5"/>
        <v>41394.074467592596</v>
      </c>
      <c r="P2106" t="str">
        <f t="shared" si="136"/>
        <v>music</v>
      </c>
      <c r="Q2106" t="str">
        <f t="shared" si="137"/>
        <v>indie rock</v>
      </c>
      <c r="R2106">
        <f t="shared" si="138"/>
        <v>2013</v>
      </c>
    </row>
    <row r="2107" spans="1:18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5"/>
        <v>41951.788807870369</v>
      </c>
      <c r="P2107" t="str">
        <f t="shared" si="136"/>
        <v>music</v>
      </c>
      <c r="Q2107" t="str">
        <f t="shared" si="137"/>
        <v>indie rock</v>
      </c>
      <c r="R2107">
        <f t="shared" si="138"/>
        <v>2014</v>
      </c>
    </row>
    <row r="2108" spans="1:18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5"/>
        <v>41270.21497685185</v>
      </c>
      <c r="P2108" t="str">
        <f t="shared" si="136"/>
        <v>music</v>
      </c>
      <c r="Q2108" t="str">
        <f t="shared" si="137"/>
        <v>indie rock</v>
      </c>
      <c r="R2108">
        <f t="shared" si="138"/>
        <v>2012</v>
      </c>
    </row>
    <row r="2109" spans="1:18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5"/>
        <v>41934.71056712963</v>
      </c>
      <c r="P2109" t="str">
        <f t="shared" si="136"/>
        <v>music</v>
      </c>
      <c r="Q2109" t="str">
        <f t="shared" si="137"/>
        <v>indie rock</v>
      </c>
      <c r="R2109">
        <f t="shared" si="138"/>
        <v>2014</v>
      </c>
    </row>
    <row r="2110" spans="1:18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5"/>
        <v>41135.175694444442</v>
      </c>
      <c r="P2110" t="str">
        <f t="shared" si="136"/>
        <v>music</v>
      </c>
      <c r="Q2110" t="str">
        <f t="shared" si="137"/>
        <v>indie rock</v>
      </c>
      <c r="R2110">
        <f t="shared" si="138"/>
        <v>2012</v>
      </c>
    </row>
    <row r="2111" spans="1:18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5"/>
        <v>42160.708530092597</v>
      </c>
      <c r="P2111" t="str">
        <f t="shared" si="136"/>
        <v>music</v>
      </c>
      <c r="Q2111" t="str">
        <f t="shared" si="137"/>
        <v>indie rock</v>
      </c>
      <c r="R2111">
        <f t="shared" si="138"/>
        <v>2015</v>
      </c>
    </row>
    <row r="2112" spans="1:18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5"/>
        <v>41759.670937499999</v>
      </c>
      <c r="P2112" t="str">
        <f t="shared" si="136"/>
        <v>music</v>
      </c>
      <c r="Q2112" t="str">
        <f t="shared" si="137"/>
        <v>indie rock</v>
      </c>
      <c r="R2112">
        <f t="shared" si="138"/>
        <v>2014</v>
      </c>
    </row>
    <row r="2113" spans="1:18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5"/>
        <v>40703.197048611109</v>
      </c>
      <c r="P2113" t="str">
        <f t="shared" si="136"/>
        <v>music</v>
      </c>
      <c r="Q2113" t="str">
        <f t="shared" si="137"/>
        <v>indie rock</v>
      </c>
      <c r="R2113">
        <f t="shared" si="138"/>
        <v>2011</v>
      </c>
    </row>
    <row r="2114" spans="1:18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42">(((J2114/60)/60)/24)+DATE(1970,1,1)</f>
        <v>41365.928159722222</v>
      </c>
      <c r="P2114" t="str">
        <f t="shared" ref="P2114:P2177" si="143">LEFT(N2114,SEARCH("/",N2114)-1)</f>
        <v>music</v>
      </c>
      <c r="Q2114" t="str">
        <f t="shared" ref="Q2114:Q2177" si="144">RIGHT(N2114,LEN(N2114)-SEARCH("/",N2114))</f>
        <v>indie rock</v>
      </c>
      <c r="R2114">
        <f t="shared" si="138"/>
        <v>2013</v>
      </c>
    </row>
    <row r="2115" spans="1:18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42"/>
        <v>41870.86546296296</v>
      </c>
      <c r="P2115" t="str">
        <f t="shared" si="143"/>
        <v>music</v>
      </c>
      <c r="Q2115" t="str">
        <f t="shared" si="144"/>
        <v>indie rock</v>
      </c>
      <c r="R2115">
        <f t="shared" ref="R2115:R2178" si="145">YEAR(O2115)</f>
        <v>2014</v>
      </c>
    </row>
    <row r="2116" spans="1:18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42"/>
        <v>40458.815625000003</v>
      </c>
      <c r="P2116" t="str">
        <f t="shared" si="143"/>
        <v>music</v>
      </c>
      <c r="Q2116" t="str">
        <f t="shared" si="144"/>
        <v>indie rock</v>
      </c>
      <c r="R2116">
        <f t="shared" si="145"/>
        <v>2010</v>
      </c>
    </row>
    <row r="2117" spans="1:18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42"/>
        <v>40564.081030092595</v>
      </c>
      <c r="P2117" t="str">
        <f t="shared" si="143"/>
        <v>music</v>
      </c>
      <c r="Q2117" t="str">
        <f t="shared" si="144"/>
        <v>indie rock</v>
      </c>
      <c r="R2117">
        <f t="shared" si="145"/>
        <v>2011</v>
      </c>
    </row>
    <row r="2118" spans="1:18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42"/>
        <v>41136.777812500004</v>
      </c>
      <c r="P2118" t="str">
        <f t="shared" si="143"/>
        <v>music</v>
      </c>
      <c r="Q2118" t="str">
        <f t="shared" si="144"/>
        <v>indie rock</v>
      </c>
      <c r="R2118">
        <f t="shared" si="145"/>
        <v>2012</v>
      </c>
    </row>
    <row r="2119" spans="1:18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42"/>
        <v>42290.059594907405</v>
      </c>
      <c r="P2119" t="str">
        <f t="shared" si="143"/>
        <v>music</v>
      </c>
      <c r="Q2119" t="str">
        <f t="shared" si="144"/>
        <v>indie rock</v>
      </c>
      <c r="R2119">
        <f t="shared" si="145"/>
        <v>2015</v>
      </c>
    </row>
    <row r="2120" spans="1:18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42"/>
        <v>40718.839537037034</v>
      </c>
      <c r="P2120" t="str">
        <f t="shared" si="143"/>
        <v>music</v>
      </c>
      <c r="Q2120" t="str">
        <f t="shared" si="144"/>
        <v>indie rock</v>
      </c>
      <c r="R2120">
        <f t="shared" si="145"/>
        <v>2011</v>
      </c>
    </row>
    <row r="2121" spans="1:18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42"/>
        <v>41107.130150462966</v>
      </c>
      <c r="P2121" t="str">
        <f t="shared" si="143"/>
        <v>music</v>
      </c>
      <c r="Q2121" t="str">
        <f t="shared" si="144"/>
        <v>indie rock</v>
      </c>
      <c r="R2121">
        <f t="shared" si="145"/>
        <v>2012</v>
      </c>
    </row>
    <row r="2122" spans="1:18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42"/>
        <v>41591.964537037034</v>
      </c>
      <c r="P2122" t="str">
        <f t="shared" si="143"/>
        <v>music</v>
      </c>
      <c r="Q2122" t="str">
        <f t="shared" si="144"/>
        <v>indie rock</v>
      </c>
      <c r="R2122">
        <f t="shared" si="145"/>
        <v>2013</v>
      </c>
    </row>
    <row r="2123" spans="1:18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42"/>
        <v>42716.7424537037</v>
      </c>
      <c r="P2123" t="str">
        <f t="shared" si="143"/>
        <v>games</v>
      </c>
      <c r="Q2123" t="str">
        <f t="shared" si="144"/>
        <v>video games</v>
      </c>
      <c r="R2123">
        <f t="shared" si="145"/>
        <v>2016</v>
      </c>
    </row>
    <row r="2124" spans="1:18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42"/>
        <v>42712.300567129627</v>
      </c>
      <c r="P2124" t="str">
        <f t="shared" si="143"/>
        <v>games</v>
      </c>
      <c r="Q2124" t="str">
        <f t="shared" si="144"/>
        <v>video games</v>
      </c>
      <c r="R2124">
        <f t="shared" si="145"/>
        <v>2016</v>
      </c>
    </row>
    <row r="2125" spans="1:18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42"/>
        <v>40198.424849537041</v>
      </c>
      <c r="P2125" t="str">
        <f t="shared" si="143"/>
        <v>games</v>
      </c>
      <c r="Q2125" t="str">
        <f t="shared" si="144"/>
        <v>video games</v>
      </c>
      <c r="R2125">
        <f t="shared" si="145"/>
        <v>2010</v>
      </c>
    </row>
    <row r="2126" spans="1:18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42"/>
        <v>40464.028182870366</v>
      </c>
      <c r="P2126" t="str">
        <f t="shared" si="143"/>
        <v>games</v>
      </c>
      <c r="Q2126" t="str">
        <f t="shared" si="144"/>
        <v>video games</v>
      </c>
      <c r="R2126">
        <f t="shared" si="145"/>
        <v>2010</v>
      </c>
    </row>
    <row r="2127" spans="1:18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42"/>
        <v>42191.023530092592</v>
      </c>
      <c r="P2127" t="str">
        <f t="shared" si="143"/>
        <v>games</v>
      </c>
      <c r="Q2127" t="str">
        <f t="shared" si="144"/>
        <v>video games</v>
      </c>
      <c r="R2127">
        <f t="shared" si="145"/>
        <v>2015</v>
      </c>
    </row>
    <row r="2128" spans="1:18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42"/>
        <v>41951.973229166666</v>
      </c>
      <c r="P2128" t="str">
        <f t="shared" si="143"/>
        <v>games</v>
      </c>
      <c r="Q2128" t="str">
        <f t="shared" si="144"/>
        <v>video games</v>
      </c>
      <c r="R2128">
        <f t="shared" si="145"/>
        <v>2014</v>
      </c>
    </row>
    <row r="2129" spans="1:18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42"/>
        <v>42045.50535879629</v>
      </c>
      <c r="P2129" t="str">
        <f t="shared" si="143"/>
        <v>games</v>
      </c>
      <c r="Q2129" t="str">
        <f t="shared" si="144"/>
        <v>video games</v>
      </c>
      <c r="R2129">
        <f t="shared" si="145"/>
        <v>2015</v>
      </c>
    </row>
    <row r="2130" spans="1:18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42"/>
        <v>41843.772789351853</v>
      </c>
      <c r="P2130" t="str">
        <f t="shared" si="143"/>
        <v>games</v>
      </c>
      <c r="Q2130" t="str">
        <f t="shared" si="144"/>
        <v>video games</v>
      </c>
      <c r="R2130">
        <f t="shared" si="145"/>
        <v>2014</v>
      </c>
    </row>
    <row r="2131" spans="1:18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42"/>
        <v>42409.024305555555</v>
      </c>
      <c r="P2131" t="str">
        <f t="shared" si="143"/>
        <v>games</v>
      </c>
      <c r="Q2131" t="str">
        <f t="shared" si="144"/>
        <v>video games</v>
      </c>
      <c r="R2131">
        <f t="shared" si="145"/>
        <v>2016</v>
      </c>
    </row>
    <row r="2132" spans="1:18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42"/>
        <v>41832.086377314816</v>
      </c>
      <c r="P2132" t="str">
        <f t="shared" si="143"/>
        <v>games</v>
      </c>
      <c r="Q2132" t="str">
        <f t="shared" si="144"/>
        <v>video games</v>
      </c>
      <c r="R2132">
        <f t="shared" si="145"/>
        <v>2014</v>
      </c>
    </row>
    <row r="2133" spans="1:18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42"/>
        <v>42167.207071759258</v>
      </c>
      <c r="P2133" t="str">
        <f t="shared" si="143"/>
        <v>games</v>
      </c>
      <c r="Q2133" t="str">
        <f t="shared" si="144"/>
        <v>video games</v>
      </c>
      <c r="R2133">
        <f t="shared" si="145"/>
        <v>2015</v>
      </c>
    </row>
    <row r="2134" spans="1:18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42"/>
        <v>41643.487175925926</v>
      </c>
      <c r="P2134" t="str">
        <f t="shared" si="143"/>
        <v>games</v>
      </c>
      <c r="Q2134" t="str">
        <f t="shared" si="144"/>
        <v>video games</v>
      </c>
      <c r="R2134">
        <f t="shared" si="145"/>
        <v>2014</v>
      </c>
    </row>
    <row r="2135" spans="1:18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42"/>
        <v>40619.097210648149</v>
      </c>
      <c r="P2135" t="str">
        <f t="shared" si="143"/>
        <v>games</v>
      </c>
      <c r="Q2135" t="str">
        <f t="shared" si="144"/>
        <v>video games</v>
      </c>
      <c r="R2135">
        <f t="shared" si="145"/>
        <v>2011</v>
      </c>
    </row>
    <row r="2136" spans="1:18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42"/>
        <v>41361.886469907404</v>
      </c>
      <c r="P2136" t="str">
        <f t="shared" si="143"/>
        <v>games</v>
      </c>
      <c r="Q2136" t="str">
        <f t="shared" si="144"/>
        <v>video games</v>
      </c>
      <c r="R2136">
        <f t="shared" si="145"/>
        <v>2013</v>
      </c>
    </row>
    <row r="2137" spans="1:18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42"/>
        <v>41156.963344907403</v>
      </c>
      <c r="P2137" t="str">
        <f t="shared" si="143"/>
        <v>games</v>
      </c>
      <c r="Q2137" t="str">
        <f t="shared" si="144"/>
        <v>video games</v>
      </c>
      <c r="R2137">
        <f t="shared" si="145"/>
        <v>2012</v>
      </c>
    </row>
    <row r="2138" spans="1:18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42"/>
        <v>41536.509097222224</v>
      </c>
      <c r="P2138" t="str">
        <f t="shared" si="143"/>
        <v>games</v>
      </c>
      <c r="Q2138" t="str">
        <f t="shared" si="144"/>
        <v>video games</v>
      </c>
      <c r="R2138">
        <f t="shared" si="145"/>
        <v>2013</v>
      </c>
    </row>
    <row r="2139" spans="1:18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42"/>
        <v>41948.771168981482</v>
      </c>
      <c r="P2139" t="str">
        <f t="shared" si="143"/>
        <v>games</v>
      </c>
      <c r="Q2139" t="str">
        <f t="shared" si="144"/>
        <v>video games</v>
      </c>
      <c r="R2139">
        <f t="shared" si="145"/>
        <v>2014</v>
      </c>
    </row>
    <row r="2140" spans="1:18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42"/>
        <v>41557.013182870374</v>
      </c>
      <c r="P2140" t="str">
        <f t="shared" si="143"/>
        <v>games</v>
      </c>
      <c r="Q2140" t="str">
        <f t="shared" si="144"/>
        <v>video games</v>
      </c>
      <c r="R2140">
        <f t="shared" si="145"/>
        <v>2013</v>
      </c>
    </row>
    <row r="2141" spans="1:18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42"/>
        <v>42647.750092592592</v>
      </c>
      <c r="P2141" t="str">
        <f t="shared" si="143"/>
        <v>games</v>
      </c>
      <c r="Q2141" t="str">
        <f t="shared" si="144"/>
        <v>video games</v>
      </c>
      <c r="R2141">
        <f t="shared" si="145"/>
        <v>2016</v>
      </c>
    </row>
    <row r="2142" spans="1:18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42"/>
        <v>41255.833611111113</v>
      </c>
      <c r="P2142" t="str">
        <f t="shared" si="143"/>
        <v>games</v>
      </c>
      <c r="Q2142" t="str">
        <f t="shared" si="144"/>
        <v>video games</v>
      </c>
      <c r="R2142">
        <f t="shared" si="145"/>
        <v>2012</v>
      </c>
    </row>
    <row r="2143" spans="1:18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42"/>
        <v>41927.235636574071</v>
      </c>
      <c r="P2143" t="str">
        <f t="shared" si="143"/>
        <v>games</v>
      </c>
      <c r="Q2143" t="str">
        <f t="shared" si="144"/>
        <v>video games</v>
      </c>
      <c r="R2143">
        <f t="shared" si="145"/>
        <v>2014</v>
      </c>
    </row>
    <row r="2144" spans="1:18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42"/>
        <v>42340.701504629629</v>
      </c>
      <c r="P2144" t="str">
        <f t="shared" si="143"/>
        <v>games</v>
      </c>
      <c r="Q2144" t="str">
        <f t="shared" si="144"/>
        <v>video games</v>
      </c>
      <c r="R2144">
        <f t="shared" si="145"/>
        <v>2015</v>
      </c>
    </row>
    <row r="2145" spans="1:18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42"/>
        <v>40332.886712962965</v>
      </c>
      <c r="P2145" t="str">
        <f t="shared" si="143"/>
        <v>games</v>
      </c>
      <c r="Q2145" t="str">
        <f t="shared" si="144"/>
        <v>video games</v>
      </c>
      <c r="R2145">
        <f t="shared" si="145"/>
        <v>2010</v>
      </c>
    </row>
    <row r="2146" spans="1:18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42"/>
        <v>41499.546759259261</v>
      </c>
      <c r="P2146" t="str">
        <f t="shared" si="143"/>
        <v>games</v>
      </c>
      <c r="Q2146" t="str">
        <f t="shared" si="144"/>
        <v>video games</v>
      </c>
      <c r="R2146">
        <f t="shared" si="145"/>
        <v>2013</v>
      </c>
    </row>
    <row r="2147" spans="1:18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42"/>
        <v>41575.237430555557</v>
      </c>
      <c r="P2147" t="str">
        <f t="shared" si="143"/>
        <v>games</v>
      </c>
      <c r="Q2147" t="str">
        <f t="shared" si="144"/>
        <v>video games</v>
      </c>
      <c r="R2147">
        <f t="shared" si="145"/>
        <v>2013</v>
      </c>
    </row>
    <row r="2148" spans="1:18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42"/>
        <v>42397.679513888885</v>
      </c>
      <c r="P2148" t="str">
        <f t="shared" si="143"/>
        <v>games</v>
      </c>
      <c r="Q2148" t="str">
        <f t="shared" si="144"/>
        <v>video games</v>
      </c>
      <c r="R2148">
        <f t="shared" si="145"/>
        <v>2016</v>
      </c>
    </row>
    <row r="2149" spans="1:18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42"/>
        <v>41927.295694444445</v>
      </c>
      <c r="P2149" t="str">
        <f t="shared" si="143"/>
        <v>games</v>
      </c>
      <c r="Q2149" t="str">
        <f t="shared" si="144"/>
        <v>video games</v>
      </c>
      <c r="R2149">
        <f t="shared" si="145"/>
        <v>2014</v>
      </c>
    </row>
    <row r="2150" spans="1:18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42"/>
        <v>42066.733587962968</v>
      </c>
      <c r="P2150" t="str">
        <f t="shared" si="143"/>
        <v>games</v>
      </c>
      <c r="Q2150" t="str">
        <f t="shared" si="144"/>
        <v>video games</v>
      </c>
      <c r="R2150">
        <f t="shared" si="145"/>
        <v>2015</v>
      </c>
    </row>
    <row r="2151" spans="1:18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42"/>
        <v>40355.024953703702</v>
      </c>
      <c r="P2151" t="str">
        <f t="shared" si="143"/>
        <v>games</v>
      </c>
      <c r="Q2151" t="str">
        <f t="shared" si="144"/>
        <v>video games</v>
      </c>
      <c r="R2151">
        <f t="shared" si="145"/>
        <v>2010</v>
      </c>
    </row>
    <row r="2152" spans="1:18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42"/>
        <v>42534.284710648149</v>
      </c>
      <c r="P2152" t="str">
        <f t="shared" si="143"/>
        <v>games</v>
      </c>
      <c r="Q2152" t="str">
        <f t="shared" si="144"/>
        <v>video games</v>
      </c>
      <c r="R2152">
        <f t="shared" si="145"/>
        <v>2016</v>
      </c>
    </row>
    <row r="2153" spans="1:18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42"/>
        <v>42520.847384259265</v>
      </c>
      <c r="P2153" t="str">
        <f t="shared" si="143"/>
        <v>games</v>
      </c>
      <c r="Q2153" t="str">
        <f t="shared" si="144"/>
        <v>video games</v>
      </c>
      <c r="R2153">
        <f t="shared" si="145"/>
        <v>2016</v>
      </c>
    </row>
    <row r="2154" spans="1:18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42"/>
        <v>41683.832280092596</v>
      </c>
      <c r="P2154" t="str">
        <f t="shared" si="143"/>
        <v>games</v>
      </c>
      <c r="Q2154" t="str">
        <f t="shared" si="144"/>
        <v>video games</v>
      </c>
      <c r="R2154">
        <f t="shared" si="145"/>
        <v>2014</v>
      </c>
    </row>
    <row r="2155" spans="1:18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42"/>
        <v>41974.911087962959</v>
      </c>
      <c r="P2155" t="str">
        <f t="shared" si="143"/>
        <v>games</v>
      </c>
      <c r="Q2155" t="str">
        <f t="shared" si="144"/>
        <v>video games</v>
      </c>
      <c r="R2155">
        <f t="shared" si="145"/>
        <v>2014</v>
      </c>
    </row>
    <row r="2156" spans="1:18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42"/>
        <v>41647.632256944446</v>
      </c>
      <c r="P2156" t="str">
        <f t="shared" si="143"/>
        <v>games</v>
      </c>
      <c r="Q2156" t="str">
        <f t="shared" si="144"/>
        <v>video games</v>
      </c>
      <c r="R2156">
        <f t="shared" si="145"/>
        <v>2014</v>
      </c>
    </row>
    <row r="2157" spans="1:18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42"/>
        <v>42430.747511574074</v>
      </c>
      <c r="P2157" t="str">
        <f t="shared" si="143"/>
        <v>games</v>
      </c>
      <c r="Q2157" t="str">
        <f t="shared" si="144"/>
        <v>video games</v>
      </c>
      <c r="R2157">
        <f t="shared" si="145"/>
        <v>2016</v>
      </c>
    </row>
    <row r="2158" spans="1:18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42"/>
        <v>41488.85423611111</v>
      </c>
      <c r="P2158" t="str">
        <f t="shared" si="143"/>
        <v>games</v>
      </c>
      <c r="Q2158" t="str">
        <f t="shared" si="144"/>
        <v>video games</v>
      </c>
      <c r="R2158">
        <f t="shared" si="145"/>
        <v>2013</v>
      </c>
    </row>
    <row r="2159" spans="1:18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42"/>
        <v>42694.98128472222</v>
      </c>
      <c r="P2159" t="str">
        <f t="shared" si="143"/>
        <v>games</v>
      </c>
      <c r="Q2159" t="str">
        <f t="shared" si="144"/>
        <v>video games</v>
      </c>
      <c r="R2159">
        <f t="shared" si="145"/>
        <v>2016</v>
      </c>
    </row>
    <row r="2160" spans="1:18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42"/>
        <v>41264.853865740741</v>
      </c>
      <c r="P2160" t="str">
        <f t="shared" si="143"/>
        <v>games</v>
      </c>
      <c r="Q2160" t="str">
        <f t="shared" si="144"/>
        <v>video games</v>
      </c>
      <c r="R2160">
        <f t="shared" si="145"/>
        <v>2012</v>
      </c>
    </row>
    <row r="2161" spans="1:18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42"/>
        <v>40710.731180555551</v>
      </c>
      <c r="P2161" t="str">
        <f t="shared" si="143"/>
        <v>games</v>
      </c>
      <c r="Q2161" t="str">
        <f t="shared" si="144"/>
        <v>video games</v>
      </c>
      <c r="R2161">
        <f t="shared" si="145"/>
        <v>2011</v>
      </c>
    </row>
    <row r="2162" spans="1:18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42"/>
        <v>41018.711863425924</v>
      </c>
      <c r="P2162" t="str">
        <f t="shared" si="143"/>
        <v>games</v>
      </c>
      <c r="Q2162" t="str">
        <f t="shared" si="144"/>
        <v>video games</v>
      </c>
      <c r="R2162">
        <f t="shared" si="145"/>
        <v>2012</v>
      </c>
    </row>
    <row r="2163" spans="1:18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42"/>
        <v>42240.852534722217</v>
      </c>
      <c r="P2163" t="str">
        <f t="shared" si="143"/>
        <v>music</v>
      </c>
      <c r="Q2163" t="str">
        <f t="shared" si="144"/>
        <v>rock</v>
      </c>
      <c r="R2163">
        <f t="shared" si="145"/>
        <v>2015</v>
      </c>
    </row>
    <row r="2164" spans="1:18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42"/>
        <v>41813.766099537039</v>
      </c>
      <c r="P2164" t="str">
        <f t="shared" si="143"/>
        <v>music</v>
      </c>
      <c r="Q2164" t="str">
        <f t="shared" si="144"/>
        <v>rock</v>
      </c>
      <c r="R2164">
        <f t="shared" si="145"/>
        <v>2014</v>
      </c>
    </row>
    <row r="2165" spans="1:18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42"/>
        <v>42111.899537037039</v>
      </c>
      <c r="P2165" t="str">
        <f t="shared" si="143"/>
        <v>music</v>
      </c>
      <c r="Q2165" t="str">
        <f t="shared" si="144"/>
        <v>rock</v>
      </c>
      <c r="R2165">
        <f t="shared" si="145"/>
        <v>2015</v>
      </c>
    </row>
    <row r="2166" spans="1:18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42"/>
        <v>42515.71775462963</v>
      </c>
      <c r="P2166" t="str">
        <f t="shared" si="143"/>
        <v>music</v>
      </c>
      <c r="Q2166" t="str">
        <f t="shared" si="144"/>
        <v>rock</v>
      </c>
      <c r="R2166">
        <f t="shared" si="145"/>
        <v>2016</v>
      </c>
    </row>
    <row r="2167" spans="1:18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42"/>
        <v>42438.667071759264</v>
      </c>
      <c r="P2167" t="str">
        <f t="shared" si="143"/>
        <v>music</v>
      </c>
      <c r="Q2167" t="str">
        <f t="shared" si="144"/>
        <v>rock</v>
      </c>
      <c r="R2167">
        <f t="shared" si="145"/>
        <v>2016</v>
      </c>
    </row>
    <row r="2168" spans="1:18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42"/>
        <v>41933.838171296295</v>
      </c>
      <c r="P2168" t="str">
        <f t="shared" si="143"/>
        <v>music</v>
      </c>
      <c r="Q2168" t="str">
        <f t="shared" si="144"/>
        <v>rock</v>
      </c>
      <c r="R2168">
        <f t="shared" si="145"/>
        <v>2014</v>
      </c>
    </row>
    <row r="2169" spans="1:18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42"/>
        <v>41153.066400462965</v>
      </c>
      <c r="P2169" t="str">
        <f t="shared" si="143"/>
        <v>music</v>
      </c>
      <c r="Q2169" t="str">
        <f t="shared" si="144"/>
        <v>rock</v>
      </c>
      <c r="R2169">
        <f t="shared" si="145"/>
        <v>2012</v>
      </c>
    </row>
    <row r="2170" spans="1:18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42"/>
        <v>42745.600243055553</v>
      </c>
      <c r="P2170" t="str">
        <f t="shared" si="143"/>
        <v>music</v>
      </c>
      <c r="Q2170" t="str">
        <f t="shared" si="144"/>
        <v>rock</v>
      </c>
      <c r="R2170">
        <f t="shared" si="145"/>
        <v>2017</v>
      </c>
    </row>
    <row r="2171" spans="1:18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42"/>
        <v>42793.700821759259</v>
      </c>
      <c r="P2171" t="str">
        <f t="shared" si="143"/>
        <v>music</v>
      </c>
      <c r="Q2171" t="str">
        <f t="shared" si="144"/>
        <v>rock</v>
      </c>
      <c r="R2171">
        <f t="shared" si="145"/>
        <v>2017</v>
      </c>
    </row>
    <row r="2172" spans="1:18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42"/>
        <v>42198.750254629631</v>
      </c>
      <c r="P2172" t="str">
        <f t="shared" si="143"/>
        <v>music</v>
      </c>
      <c r="Q2172" t="str">
        <f t="shared" si="144"/>
        <v>rock</v>
      </c>
      <c r="R2172">
        <f t="shared" si="145"/>
        <v>2015</v>
      </c>
    </row>
    <row r="2173" spans="1:18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42"/>
        <v>42141.95711805555</v>
      </c>
      <c r="P2173" t="str">
        <f t="shared" si="143"/>
        <v>music</v>
      </c>
      <c r="Q2173" t="str">
        <f t="shared" si="144"/>
        <v>rock</v>
      </c>
      <c r="R2173">
        <f t="shared" si="145"/>
        <v>2015</v>
      </c>
    </row>
    <row r="2174" spans="1:18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42"/>
        <v>42082.580092592587</v>
      </c>
      <c r="P2174" t="str">
        <f t="shared" si="143"/>
        <v>music</v>
      </c>
      <c r="Q2174" t="str">
        <f t="shared" si="144"/>
        <v>rock</v>
      </c>
      <c r="R2174">
        <f t="shared" si="145"/>
        <v>2015</v>
      </c>
    </row>
    <row r="2175" spans="1:18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42"/>
        <v>41495.692627314813</v>
      </c>
      <c r="P2175" t="str">
        <f t="shared" si="143"/>
        <v>music</v>
      </c>
      <c r="Q2175" t="str">
        <f t="shared" si="144"/>
        <v>rock</v>
      </c>
      <c r="R2175">
        <f t="shared" si="145"/>
        <v>2013</v>
      </c>
    </row>
    <row r="2176" spans="1:18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42"/>
        <v>42465.542905092589</v>
      </c>
      <c r="P2176" t="str">
        <f t="shared" si="143"/>
        <v>music</v>
      </c>
      <c r="Q2176" t="str">
        <f t="shared" si="144"/>
        <v>rock</v>
      </c>
      <c r="R2176">
        <f t="shared" si="145"/>
        <v>2016</v>
      </c>
    </row>
    <row r="2177" spans="1:18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42"/>
        <v>42565.009097222224</v>
      </c>
      <c r="P2177" t="str">
        <f t="shared" si="143"/>
        <v>music</v>
      </c>
      <c r="Q2177" t="str">
        <f t="shared" si="144"/>
        <v>rock</v>
      </c>
      <c r="R2177">
        <f t="shared" si="145"/>
        <v>2016</v>
      </c>
    </row>
    <row r="2178" spans="1:18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46">(((J2178/60)/60)/24)+DATE(1970,1,1)</f>
        <v>42096.633206018523</v>
      </c>
      <c r="P2178" t="str">
        <f t="shared" ref="P2178:P2241" si="147">LEFT(N2178,SEARCH("/",N2178)-1)</f>
        <v>music</v>
      </c>
      <c r="Q2178" t="str">
        <f t="shared" ref="Q2178:Q2241" si="148">RIGHT(N2178,LEN(N2178)-SEARCH("/",N2178))</f>
        <v>rock</v>
      </c>
      <c r="R2178">
        <f t="shared" si="145"/>
        <v>2015</v>
      </c>
    </row>
    <row r="2179" spans="1:18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46"/>
        <v>42502.250775462962</v>
      </c>
      <c r="P2179" t="str">
        <f t="shared" si="147"/>
        <v>music</v>
      </c>
      <c r="Q2179" t="str">
        <f t="shared" si="148"/>
        <v>rock</v>
      </c>
      <c r="R2179">
        <f t="shared" ref="R2179:R2242" si="149">YEAR(O2179)</f>
        <v>2016</v>
      </c>
    </row>
    <row r="2180" spans="1:18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46"/>
        <v>42723.63653935185</v>
      </c>
      <c r="P2180" t="str">
        <f t="shared" si="147"/>
        <v>music</v>
      </c>
      <c r="Q2180" t="str">
        <f t="shared" si="148"/>
        <v>rock</v>
      </c>
      <c r="R2180">
        <f t="shared" si="149"/>
        <v>2016</v>
      </c>
    </row>
    <row r="2181" spans="1:18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46"/>
        <v>42075.171203703707</v>
      </c>
      <c r="P2181" t="str">
        <f t="shared" si="147"/>
        <v>music</v>
      </c>
      <c r="Q2181" t="str">
        <f t="shared" si="148"/>
        <v>rock</v>
      </c>
      <c r="R2181">
        <f t="shared" si="149"/>
        <v>2015</v>
      </c>
    </row>
    <row r="2182" spans="1:18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46"/>
        <v>42279.669768518521</v>
      </c>
      <c r="P2182" t="str">
        <f t="shared" si="147"/>
        <v>music</v>
      </c>
      <c r="Q2182" t="str">
        <f t="shared" si="148"/>
        <v>rock</v>
      </c>
      <c r="R2182">
        <f t="shared" si="149"/>
        <v>2015</v>
      </c>
    </row>
    <row r="2183" spans="1:18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46"/>
        <v>42773.005243055552</v>
      </c>
      <c r="P2183" t="str">
        <f t="shared" si="147"/>
        <v>games</v>
      </c>
      <c r="Q2183" t="str">
        <f t="shared" si="148"/>
        <v>tabletop games</v>
      </c>
      <c r="R2183">
        <f t="shared" si="149"/>
        <v>2017</v>
      </c>
    </row>
    <row r="2184" spans="1:18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46"/>
        <v>41879.900752314818</v>
      </c>
      <c r="P2184" t="str">
        <f t="shared" si="147"/>
        <v>games</v>
      </c>
      <c r="Q2184" t="str">
        <f t="shared" si="148"/>
        <v>tabletop games</v>
      </c>
      <c r="R2184">
        <f t="shared" si="149"/>
        <v>2014</v>
      </c>
    </row>
    <row r="2185" spans="1:18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46"/>
        <v>42745.365474537044</v>
      </c>
      <c r="P2185" t="str">
        <f t="shared" si="147"/>
        <v>games</v>
      </c>
      <c r="Q2185" t="str">
        <f t="shared" si="148"/>
        <v>tabletop games</v>
      </c>
      <c r="R2185">
        <f t="shared" si="149"/>
        <v>2017</v>
      </c>
    </row>
    <row r="2186" spans="1:18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46"/>
        <v>42380.690289351856</v>
      </c>
      <c r="P2186" t="str">
        <f t="shared" si="147"/>
        <v>games</v>
      </c>
      <c r="Q2186" t="str">
        <f t="shared" si="148"/>
        <v>tabletop games</v>
      </c>
      <c r="R2186">
        <f t="shared" si="149"/>
        <v>2016</v>
      </c>
    </row>
    <row r="2187" spans="1:18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46"/>
        <v>41319.349988425929</v>
      </c>
      <c r="P2187" t="str">
        <f t="shared" si="147"/>
        <v>games</v>
      </c>
      <c r="Q2187" t="str">
        <f t="shared" si="148"/>
        <v>tabletop games</v>
      </c>
      <c r="R2187">
        <f t="shared" si="149"/>
        <v>2013</v>
      </c>
    </row>
    <row r="2188" spans="1:18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6"/>
        <v>42583.615081018521</v>
      </c>
      <c r="P2188" t="str">
        <f t="shared" si="147"/>
        <v>games</v>
      </c>
      <c r="Q2188" t="str">
        <f t="shared" si="148"/>
        <v>tabletop games</v>
      </c>
      <c r="R2188">
        <f t="shared" si="149"/>
        <v>2016</v>
      </c>
    </row>
    <row r="2189" spans="1:18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6"/>
        <v>42068.209097222221</v>
      </c>
      <c r="P2189" t="str">
        <f t="shared" si="147"/>
        <v>games</v>
      </c>
      <c r="Q2189" t="str">
        <f t="shared" si="148"/>
        <v>tabletop games</v>
      </c>
      <c r="R2189">
        <f t="shared" si="149"/>
        <v>2015</v>
      </c>
    </row>
    <row r="2190" spans="1:18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6"/>
        <v>42633.586122685185</v>
      </c>
      <c r="P2190" t="str">
        <f t="shared" si="147"/>
        <v>games</v>
      </c>
      <c r="Q2190" t="str">
        <f t="shared" si="148"/>
        <v>tabletop games</v>
      </c>
      <c r="R2190">
        <f t="shared" si="149"/>
        <v>2016</v>
      </c>
    </row>
    <row r="2191" spans="1:18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46"/>
        <v>42467.788194444445</v>
      </c>
      <c r="P2191" t="str">
        <f t="shared" si="147"/>
        <v>games</v>
      </c>
      <c r="Q2191" t="str">
        <f t="shared" si="148"/>
        <v>tabletop games</v>
      </c>
      <c r="R2191">
        <f t="shared" si="149"/>
        <v>2016</v>
      </c>
    </row>
    <row r="2192" spans="1:18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6"/>
        <v>42417.625046296293</v>
      </c>
      <c r="P2192" t="str">
        <f t="shared" si="147"/>
        <v>games</v>
      </c>
      <c r="Q2192" t="str">
        <f t="shared" si="148"/>
        <v>tabletop games</v>
      </c>
      <c r="R2192">
        <f t="shared" si="149"/>
        <v>2016</v>
      </c>
    </row>
    <row r="2193" spans="1:18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6"/>
        <v>42768.833645833336</v>
      </c>
      <c r="P2193" t="str">
        <f t="shared" si="147"/>
        <v>games</v>
      </c>
      <c r="Q2193" t="str">
        <f t="shared" si="148"/>
        <v>tabletop games</v>
      </c>
      <c r="R2193">
        <f t="shared" si="149"/>
        <v>2017</v>
      </c>
    </row>
    <row r="2194" spans="1:18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6"/>
        <v>42691.8512037037</v>
      </c>
      <c r="P2194" t="str">
        <f t="shared" si="147"/>
        <v>games</v>
      </c>
      <c r="Q2194" t="str">
        <f t="shared" si="148"/>
        <v>tabletop games</v>
      </c>
      <c r="R2194">
        <f t="shared" si="149"/>
        <v>2016</v>
      </c>
    </row>
    <row r="2195" spans="1:18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6"/>
        <v>42664.405925925923</v>
      </c>
      <c r="P2195" t="str">
        <f t="shared" si="147"/>
        <v>games</v>
      </c>
      <c r="Q2195" t="str">
        <f t="shared" si="148"/>
        <v>tabletop games</v>
      </c>
      <c r="R2195">
        <f t="shared" si="149"/>
        <v>2016</v>
      </c>
    </row>
    <row r="2196" spans="1:18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6"/>
        <v>42425.757986111115</v>
      </c>
      <c r="P2196" t="str">
        <f t="shared" si="147"/>
        <v>games</v>
      </c>
      <c r="Q2196" t="str">
        <f t="shared" si="148"/>
        <v>tabletop games</v>
      </c>
      <c r="R2196">
        <f t="shared" si="149"/>
        <v>2016</v>
      </c>
    </row>
    <row r="2197" spans="1:18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6"/>
        <v>42197.771990740745</v>
      </c>
      <c r="P2197" t="str">
        <f t="shared" si="147"/>
        <v>games</v>
      </c>
      <c r="Q2197" t="str">
        <f t="shared" si="148"/>
        <v>tabletop games</v>
      </c>
      <c r="R2197">
        <f t="shared" si="149"/>
        <v>2015</v>
      </c>
    </row>
    <row r="2198" spans="1:18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6"/>
        <v>42675.487291666665</v>
      </c>
      <c r="P2198" t="str">
        <f t="shared" si="147"/>
        <v>games</v>
      </c>
      <c r="Q2198" t="str">
        <f t="shared" si="148"/>
        <v>tabletop games</v>
      </c>
      <c r="R2198">
        <f t="shared" si="149"/>
        <v>2016</v>
      </c>
    </row>
    <row r="2199" spans="1:18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6"/>
        <v>42033.584016203706</v>
      </c>
      <c r="P2199" t="str">
        <f t="shared" si="147"/>
        <v>games</v>
      </c>
      <c r="Q2199" t="str">
        <f t="shared" si="148"/>
        <v>tabletop games</v>
      </c>
      <c r="R2199">
        <f t="shared" si="149"/>
        <v>2015</v>
      </c>
    </row>
    <row r="2200" spans="1:18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6"/>
        <v>42292.513888888891</v>
      </c>
      <c r="P2200" t="str">
        <f t="shared" si="147"/>
        <v>games</v>
      </c>
      <c r="Q2200" t="str">
        <f t="shared" si="148"/>
        <v>tabletop games</v>
      </c>
      <c r="R2200">
        <f t="shared" si="149"/>
        <v>2015</v>
      </c>
    </row>
    <row r="2201" spans="1:18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6"/>
        <v>42262.416643518518</v>
      </c>
      <c r="P2201" t="str">
        <f t="shared" si="147"/>
        <v>games</v>
      </c>
      <c r="Q2201" t="str">
        <f t="shared" si="148"/>
        <v>tabletop games</v>
      </c>
      <c r="R2201">
        <f t="shared" si="149"/>
        <v>2015</v>
      </c>
    </row>
    <row r="2202" spans="1:18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6"/>
        <v>42163.625787037032</v>
      </c>
      <c r="P2202" t="str">
        <f t="shared" si="147"/>
        <v>games</v>
      </c>
      <c r="Q2202" t="str">
        <f t="shared" si="148"/>
        <v>tabletop games</v>
      </c>
      <c r="R2202">
        <f t="shared" si="149"/>
        <v>2015</v>
      </c>
    </row>
    <row r="2203" spans="1:18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6"/>
        <v>41276.846817129634</v>
      </c>
      <c r="P2203" t="str">
        <f t="shared" si="147"/>
        <v>music</v>
      </c>
      <c r="Q2203" t="str">
        <f t="shared" si="148"/>
        <v>electronic music</v>
      </c>
      <c r="R2203">
        <f t="shared" si="149"/>
        <v>2013</v>
      </c>
    </row>
    <row r="2204" spans="1:18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6"/>
        <v>41184.849166666667</v>
      </c>
      <c r="P2204" t="str">
        <f t="shared" si="147"/>
        <v>music</v>
      </c>
      <c r="Q2204" t="str">
        <f t="shared" si="148"/>
        <v>electronic music</v>
      </c>
      <c r="R2204">
        <f t="shared" si="149"/>
        <v>2012</v>
      </c>
    </row>
    <row r="2205" spans="1:18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6"/>
        <v>42241.85974537037</v>
      </c>
      <c r="P2205" t="str">
        <f t="shared" si="147"/>
        <v>music</v>
      </c>
      <c r="Q2205" t="str">
        <f t="shared" si="148"/>
        <v>electronic music</v>
      </c>
      <c r="R2205">
        <f t="shared" si="149"/>
        <v>2015</v>
      </c>
    </row>
    <row r="2206" spans="1:18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6"/>
        <v>41312.311562499999</v>
      </c>
      <c r="P2206" t="str">
        <f t="shared" si="147"/>
        <v>music</v>
      </c>
      <c r="Q2206" t="str">
        <f t="shared" si="148"/>
        <v>electronic music</v>
      </c>
      <c r="R2206">
        <f t="shared" si="149"/>
        <v>2013</v>
      </c>
    </row>
    <row r="2207" spans="1:18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6"/>
        <v>41031.82163194444</v>
      </c>
      <c r="P2207" t="str">
        <f t="shared" si="147"/>
        <v>music</v>
      </c>
      <c r="Q2207" t="str">
        <f t="shared" si="148"/>
        <v>electronic music</v>
      </c>
      <c r="R2207">
        <f t="shared" si="149"/>
        <v>2012</v>
      </c>
    </row>
    <row r="2208" spans="1:18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6"/>
        <v>40997.257222222222</v>
      </c>
      <c r="P2208" t="str">
        <f t="shared" si="147"/>
        <v>music</v>
      </c>
      <c r="Q2208" t="str">
        <f t="shared" si="148"/>
        <v>electronic music</v>
      </c>
      <c r="R2208">
        <f t="shared" si="149"/>
        <v>2012</v>
      </c>
    </row>
    <row r="2209" spans="1:18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6"/>
        <v>41564.194131944445</v>
      </c>
      <c r="P2209" t="str">
        <f t="shared" si="147"/>
        <v>music</v>
      </c>
      <c r="Q2209" t="str">
        <f t="shared" si="148"/>
        <v>electronic music</v>
      </c>
      <c r="R2209">
        <f t="shared" si="149"/>
        <v>2013</v>
      </c>
    </row>
    <row r="2210" spans="1:18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6"/>
        <v>40946.882245370369</v>
      </c>
      <c r="P2210" t="str">
        <f t="shared" si="147"/>
        <v>music</v>
      </c>
      <c r="Q2210" t="str">
        <f t="shared" si="148"/>
        <v>electronic music</v>
      </c>
      <c r="R2210">
        <f t="shared" si="149"/>
        <v>2012</v>
      </c>
    </row>
    <row r="2211" spans="1:18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6"/>
        <v>41732.479675925926</v>
      </c>
      <c r="P2211" t="str">
        <f t="shared" si="147"/>
        <v>music</v>
      </c>
      <c r="Q2211" t="str">
        <f t="shared" si="148"/>
        <v>electronic music</v>
      </c>
      <c r="R2211">
        <f t="shared" si="149"/>
        <v>2014</v>
      </c>
    </row>
    <row r="2212" spans="1:18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6"/>
        <v>40956.066087962965</v>
      </c>
      <c r="P2212" t="str">
        <f t="shared" si="147"/>
        <v>music</v>
      </c>
      <c r="Q2212" t="str">
        <f t="shared" si="148"/>
        <v>electronic music</v>
      </c>
      <c r="R2212">
        <f t="shared" si="149"/>
        <v>2012</v>
      </c>
    </row>
    <row r="2213" spans="1:18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6"/>
        <v>41716.785011574073</v>
      </c>
      <c r="P2213" t="str">
        <f t="shared" si="147"/>
        <v>music</v>
      </c>
      <c r="Q2213" t="str">
        <f t="shared" si="148"/>
        <v>electronic music</v>
      </c>
      <c r="R2213">
        <f t="shared" si="149"/>
        <v>2014</v>
      </c>
    </row>
    <row r="2214" spans="1:18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6"/>
        <v>41548.747418981482</v>
      </c>
      <c r="P2214" t="str">
        <f t="shared" si="147"/>
        <v>music</v>
      </c>
      <c r="Q2214" t="str">
        <f t="shared" si="148"/>
        <v>electronic music</v>
      </c>
      <c r="R2214">
        <f t="shared" si="149"/>
        <v>2013</v>
      </c>
    </row>
    <row r="2215" spans="1:18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6"/>
        <v>42109.826145833329</v>
      </c>
      <c r="P2215" t="str">
        <f t="shared" si="147"/>
        <v>music</v>
      </c>
      <c r="Q2215" t="str">
        <f t="shared" si="148"/>
        <v>electronic music</v>
      </c>
      <c r="R2215">
        <f t="shared" si="149"/>
        <v>2015</v>
      </c>
    </row>
    <row r="2216" spans="1:18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6"/>
        <v>41646.792222222226</v>
      </c>
      <c r="P2216" t="str">
        <f t="shared" si="147"/>
        <v>music</v>
      </c>
      <c r="Q2216" t="str">
        <f t="shared" si="148"/>
        <v>electronic music</v>
      </c>
      <c r="R2216">
        <f t="shared" si="149"/>
        <v>2014</v>
      </c>
    </row>
    <row r="2217" spans="1:18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6"/>
        <v>40958.717268518521</v>
      </c>
      <c r="P2217" t="str">
        <f t="shared" si="147"/>
        <v>music</v>
      </c>
      <c r="Q2217" t="str">
        <f t="shared" si="148"/>
        <v>electronic music</v>
      </c>
      <c r="R2217">
        <f t="shared" si="149"/>
        <v>2012</v>
      </c>
    </row>
    <row r="2218" spans="1:18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6"/>
        <v>42194.751678240747</v>
      </c>
      <c r="P2218" t="str">
        <f t="shared" si="147"/>
        <v>music</v>
      </c>
      <c r="Q2218" t="str">
        <f t="shared" si="148"/>
        <v>electronic music</v>
      </c>
      <c r="R2218">
        <f t="shared" si="149"/>
        <v>2015</v>
      </c>
    </row>
    <row r="2219" spans="1:18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6"/>
        <v>42299.776770833334</v>
      </c>
      <c r="P2219" t="str">
        <f t="shared" si="147"/>
        <v>music</v>
      </c>
      <c r="Q2219" t="str">
        <f t="shared" si="148"/>
        <v>electronic music</v>
      </c>
      <c r="R2219">
        <f t="shared" si="149"/>
        <v>2015</v>
      </c>
    </row>
    <row r="2220" spans="1:18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6"/>
        <v>41127.812303240738</v>
      </c>
      <c r="P2220" t="str">
        <f t="shared" si="147"/>
        <v>music</v>
      </c>
      <c r="Q2220" t="str">
        <f t="shared" si="148"/>
        <v>electronic music</v>
      </c>
      <c r="R2220">
        <f t="shared" si="149"/>
        <v>2012</v>
      </c>
    </row>
    <row r="2221" spans="1:18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6"/>
        <v>42205.718888888892</v>
      </c>
      <c r="P2221" t="str">
        <f t="shared" si="147"/>
        <v>music</v>
      </c>
      <c r="Q2221" t="str">
        <f t="shared" si="148"/>
        <v>electronic music</v>
      </c>
      <c r="R2221">
        <f t="shared" si="149"/>
        <v>2015</v>
      </c>
    </row>
    <row r="2222" spans="1:18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6"/>
        <v>41452.060601851852</v>
      </c>
      <c r="P2222" t="str">
        <f t="shared" si="147"/>
        <v>music</v>
      </c>
      <c r="Q2222" t="str">
        <f t="shared" si="148"/>
        <v>electronic music</v>
      </c>
      <c r="R2222">
        <f t="shared" si="149"/>
        <v>2013</v>
      </c>
    </row>
    <row r="2223" spans="1:18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6"/>
        <v>42452.666770833333</v>
      </c>
      <c r="P2223" t="str">
        <f t="shared" si="147"/>
        <v>games</v>
      </c>
      <c r="Q2223" t="str">
        <f t="shared" si="148"/>
        <v>tabletop games</v>
      </c>
      <c r="R2223">
        <f t="shared" si="149"/>
        <v>2016</v>
      </c>
    </row>
    <row r="2224" spans="1:18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6"/>
        <v>40906.787581018521</v>
      </c>
      <c r="P2224" t="str">
        <f t="shared" si="147"/>
        <v>games</v>
      </c>
      <c r="Q2224" t="str">
        <f t="shared" si="148"/>
        <v>tabletop games</v>
      </c>
      <c r="R2224">
        <f t="shared" si="149"/>
        <v>2011</v>
      </c>
    </row>
    <row r="2225" spans="1:18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6"/>
        <v>42152.640833333338</v>
      </c>
      <c r="P2225" t="str">
        <f t="shared" si="147"/>
        <v>games</v>
      </c>
      <c r="Q2225" t="str">
        <f t="shared" si="148"/>
        <v>tabletop games</v>
      </c>
      <c r="R2225">
        <f t="shared" si="149"/>
        <v>2015</v>
      </c>
    </row>
    <row r="2226" spans="1:18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6"/>
        <v>42644.667534722219</v>
      </c>
      <c r="P2226" t="str">
        <f t="shared" si="147"/>
        <v>games</v>
      </c>
      <c r="Q2226" t="str">
        <f t="shared" si="148"/>
        <v>tabletop games</v>
      </c>
      <c r="R2226">
        <f t="shared" si="149"/>
        <v>2016</v>
      </c>
    </row>
    <row r="2227" spans="1:18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6"/>
        <v>41873.79184027778</v>
      </c>
      <c r="P2227" t="str">
        <f t="shared" si="147"/>
        <v>games</v>
      </c>
      <c r="Q2227" t="str">
        <f t="shared" si="148"/>
        <v>tabletop games</v>
      </c>
      <c r="R2227">
        <f t="shared" si="149"/>
        <v>2014</v>
      </c>
    </row>
    <row r="2228" spans="1:18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6"/>
        <v>42381.79886574074</v>
      </c>
      <c r="P2228" t="str">
        <f t="shared" si="147"/>
        <v>games</v>
      </c>
      <c r="Q2228" t="str">
        <f t="shared" si="148"/>
        <v>tabletop games</v>
      </c>
      <c r="R2228">
        <f t="shared" si="149"/>
        <v>2016</v>
      </c>
    </row>
    <row r="2229" spans="1:18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6"/>
        <v>41561.807349537034</v>
      </c>
      <c r="P2229" t="str">
        <f t="shared" si="147"/>
        <v>games</v>
      </c>
      <c r="Q2229" t="str">
        <f t="shared" si="148"/>
        <v>tabletop games</v>
      </c>
      <c r="R2229">
        <f t="shared" si="149"/>
        <v>2013</v>
      </c>
    </row>
    <row r="2230" spans="1:18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6"/>
        <v>42202.278194444443</v>
      </c>
      <c r="P2230" t="str">
        <f t="shared" si="147"/>
        <v>games</v>
      </c>
      <c r="Q2230" t="str">
        <f t="shared" si="148"/>
        <v>tabletop games</v>
      </c>
      <c r="R2230">
        <f t="shared" si="149"/>
        <v>2015</v>
      </c>
    </row>
    <row r="2231" spans="1:18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6"/>
        <v>41484.664247685185</v>
      </c>
      <c r="P2231" t="str">
        <f t="shared" si="147"/>
        <v>games</v>
      </c>
      <c r="Q2231" t="str">
        <f t="shared" si="148"/>
        <v>tabletop games</v>
      </c>
      <c r="R2231">
        <f t="shared" si="149"/>
        <v>2013</v>
      </c>
    </row>
    <row r="2232" spans="1:18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6"/>
        <v>41724.881099537037</v>
      </c>
      <c r="P2232" t="str">
        <f t="shared" si="147"/>
        <v>games</v>
      </c>
      <c r="Q2232" t="str">
        <f t="shared" si="148"/>
        <v>tabletop games</v>
      </c>
      <c r="R2232">
        <f t="shared" si="149"/>
        <v>2014</v>
      </c>
    </row>
    <row r="2233" spans="1:18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6"/>
        <v>41423.910891203705</v>
      </c>
      <c r="P2233" t="str">
        <f t="shared" si="147"/>
        <v>games</v>
      </c>
      <c r="Q2233" t="str">
        <f t="shared" si="148"/>
        <v>tabletop games</v>
      </c>
      <c r="R2233">
        <f t="shared" si="149"/>
        <v>2013</v>
      </c>
    </row>
    <row r="2234" spans="1:18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6"/>
        <v>41806.794074074074</v>
      </c>
      <c r="P2234" t="str">
        <f t="shared" si="147"/>
        <v>games</v>
      </c>
      <c r="Q2234" t="str">
        <f t="shared" si="148"/>
        <v>tabletop games</v>
      </c>
      <c r="R2234">
        <f t="shared" si="149"/>
        <v>2014</v>
      </c>
    </row>
    <row r="2235" spans="1:18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6"/>
        <v>42331.378923611104</v>
      </c>
      <c r="P2235" t="str">
        <f t="shared" si="147"/>
        <v>games</v>
      </c>
      <c r="Q2235" t="str">
        <f t="shared" si="148"/>
        <v>tabletop games</v>
      </c>
      <c r="R2235">
        <f t="shared" si="149"/>
        <v>2015</v>
      </c>
    </row>
    <row r="2236" spans="1:18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6"/>
        <v>42710.824618055558</v>
      </c>
      <c r="P2236" t="str">
        <f t="shared" si="147"/>
        <v>games</v>
      </c>
      <c r="Q2236" t="str">
        <f t="shared" si="148"/>
        <v>tabletop games</v>
      </c>
      <c r="R2236">
        <f t="shared" si="149"/>
        <v>2016</v>
      </c>
    </row>
    <row r="2237" spans="1:18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6"/>
        <v>42062.022118055553</v>
      </c>
      <c r="P2237" t="str">
        <f t="shared" si="147"/>
        <v>games</v>
      </c>
      <c r="Q2237" t="str">
        <f t="shared" si="148"/>
        <v>tabletop games</v>
      </c>
      <c r="R2237">
        <f t="shared" si="149"/>
        <v>2015</v>
      </c>
    </row>
    <row r="2238" spans="1:18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6"/>
        <v>42371.617164351846</v>
      </c>
      <c r="P2238" t="str">
        <f t="shared" si="147"/>
        <v>games</v>
      </c>
      <c r="Q2238" t="str">
        <f t="shared" si="148"/>
        <v>tabletop games</v>
      </c>
      <c r="R2238">
        <f t="shared" si="149"/>
        <v>2016</v>
      </c>
    </row>
    <row r="2239" spans="1:18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6"/>
        <v>41915.003275462965</v>
      </c>
      <c r="P2239" t="str">
        <f t="shared" si="147"/>
        <v>games</v>
      </c>
      <c r="Q2239" t="str">
        <f t="shared" si="148"/>
        <v>tabletop games</v>
      </c>
      <c r="R2239">
        <f t="shared" si="149"/>
        <v>2014</v>
      </c>
    </row>
    <row r="2240" spans="1:18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6"/>
        <v>42774.621712962966</v>
      </c>
      <c r="P2240" t="str">
        <f t="shared" si="147"/>
        <v>games</v>
      </c>
      <c r="Q2240" t="str">
        <f t="shared" si="148"/>
        <v>tabletop games</v>
      </c>
      <c r="R2240">
        <f t="shared" si="149"/>
        <v>2017</v>
      </c>
    </row>
    <row r="2241" spans="1:18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6"/>
        <v>41572.958495370374</v>
      </c>
      <c r="P2241" t="str">
        <f t="shared" si="147"/>
        <v>games</v>
      </c>
      <c r="Q2241" t="str">
        <f t="shared" si="148"/>
        <v>tabletop games</v>
      </c>
      <c r="R2241">
        <f t="shared" si="149"/>
        <v>2013</v>
      </c>
    </row>
    <row r="2242" spans="1:18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50">(((J2242/60)/60)/24)+DATE(1970,1,1)</f>
        <v>42452.825740740736</v>
      </c>
      <c r="P2242" t="str">
        <f t="shared" ref="P2242:P2305" si="151">LEFT(N2242,SEARCH("/",N2242)-1)</f>
        <v>games</v>
      </c>
      <c r="Q2242" t="str">
        <f t="shared" ref="Q2242:Q2305" si="152">RIGHT(N2242,LEN(N2242)-SEARCH("/",N2242))</f>
        <v>tabletop games</v>
      </c>
      <c r="R2242">
        <f t="shared" si="149"/>
        <v>2016</v>
      </c>
    </row>
    <row r="2243" spans="1:18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50"/>
        <v>42766.827546296292</v>
      </c>
      <c r="P2243" t="str">
        <f t="shared" si="151"/>
        <v>games</v>
      </c>
      <c r="Q2243" t="str">
        <f t="shared" si="152"/>
        <v>tabletop games</v>
      </c>
      <c r="R2243">
        <f t="shared" ref="R2243:R2306" si="153">YEAR(O2243)</f>
        <v>2017</v>
      </c>
    </row>
    <row r="2244" spans="1:18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50"/>
        <v>41569.575613425928</v>
      </c>
      <c r="P2244" t="str">
        <f t="shared" si="151"/>
        <v>games</v>
      </c>
      <c r="Q2244" t="str">
        <f t="shared" si="152"/>
        <v>tabletop games</v>
      </c>
      <c r="R2244">
        <f t="shared" si="153"/>
        <v>2013</v>
      </c>
    </row>
    <row r="2245" spans="1:18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50"/>
        <v>42800.751041666663</v>
      </c>
      <c r="P2245" t="str">
        <f t="shared" si="151"/>
        <v>games</v>
      </c>
      <c r="Q2245" t="str">
        <f t="shared" si="152"/>
        <v>tabletop games</v>
      </c>
      <c r="R2245">
        <f t="shared" si="153"/>
        <v>2017</v>
      </c>
    </row>
    <row r="2246" spans="1:18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50"/>
        <v>42647.818819444445</v>
      </c>
      <c r="P2246" t="str">
        <f t="shared" si="151"/>
        <v>games</v>
      </c>
      <c r="Q2246" t="str">
        <f t="shared" si="152"/>
        <v>tabletop games</v>
      </c>
      <c r="R2246">
        <f t="shared" si="153"/>
        <v>2016</v>
      </c>
    </row>
    <row r="2247" spans="1:18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50"/>
        <v>41660.708530092597</v>
      </c>
      <c r="P2247" t="str">
        <f t="shared" si="151"/>
        <v>games</v>
      </c>
      <c r="Q2247" t="str">
        <f t="shared" si="152"/>
        <v>tabletop games</v>
      </c>
      <c r="R2247">
        <f t="shared" si="153"/>
        <v>2014</v>
      </c>
    </row>
    <row r="2248" spans="1:18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50"/>
        <v>42221.79178240741</v>
      </c>
      <c r="P2248" t="str">
        <f t="shared" si="151"/>
        <v>games</v>
      </c>
      <c r="Q2248" t="str">
        <f t="shared" si="152"/>
        <v>tabletop games</v>
      </c>
      <c r="R2248">
        <f t="shared" si="153"/>
        <v>2015</v>
      </c>
    </row>
    <row r="2249" spans="1:18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50"/>
        <v>42200.666261574079</v>
      </c>
      <c r="P2249" t="str">
        <f t="shared" si="151"/>
        <v>games</v>
      </c>
      <c r="Q2249" t="str">
        <f t="shared" si="152"/>
        <v>tabletop games</v>
      </c>
      <c r="R2249">
        <f t="shared" si="153"/>
        <v>2015</v>
      </c>
    </row>
    <row r="2250" spans="1:18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50"/>
        <v>42688.875902777778</v>
      </c>
      <c r="P2250" t="str">
        <f t="shared" si="151"/>
        <v>games</v>
      </c>
      <c r="Q2250" t="str">
        <f t="shared" si="152"/>
        <v>tabletop games</v>
      </c>
      <c r="R2250">
        <f t="shared" si="153"/>
        <v>2016</v>
      </c>
    </row>
    <row r="2251" spans="1:18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50"/>
        <v>41336.703298611108</v>
      </c>
      <c r="P2251" t="str">
        <f t="shared" si="151"/>
        <v>games</v>
      </c>
      <c r="Q2251" t="str">
        <f t="shared" si="152"/>
        <v>tabletop games</v>
      </c>
      <c r="R2251">
        <f t="shared" si="153"/>
        <v>2013</v>
      </c>
    </row>
    <row r="2252" spans="1:18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50"/>
        <v>42677.005474537036</v>
      </c>
      <c r="P2252" t="str">
        <f t="shared" si="151"/>
        <v>games</v>
      </c>
      <c r="Q2252" t="str">
        <f t="shared" si="152"/>
        <v>tabletop games</v>
      </c>
      <c r="R2252">
        <f t="shared" si="153"/>
        <v>2016</v>
      </c>
    </row>
    <row r="2253" spans="1:18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50"/>
        <v>41846.34579861111</v>
      </c>
      <c r="P2253" t="str">
        <f t="shared" si="151"/>
        <v>games</v>
      </c>
      <c r="Q2253" t="str">
        <f t="shared" si="152"/>
        <v>tabletop games</v>
      </c>
      <c r="R2253">
        <f t="shared" si="153"/>
        <v>2014</v>
      </c>
    </row>
    <row r="2254" spans="1:18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50"/>
        <v>42573.327986111108</v>
      </c>
      <c r="P2254" t="str">
        <f t="shared" si="151"/>
        <v>games</v>
      </c>
      <c r="Q2254" t="str">
        <f t="shared" si="152"/>
        <v>tabletop games</v>
      </c>
      <c r="R2254">
        <f t="shared" si="153"/>
        <v>2016</v>
      </c>
    </row>
    <row r="2255" spans="1:18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50"/>
        <v>42296.631331018521</v>
      </c>
      <c r="P2255" t="str">
        <f t="shared" si="151"/>
        <v>games</v>
      </c>
      <c r="Q2255" t="str">
        <f t="shared" si="152"/>
        <v>tabletop games</v>
      </c>
      <c r="R2255">
        <f t="shared" si="153"/>
        <v>2015</v>
      </c>
    </row>
    <row r="2256" spans="1:18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50"/>
        <v>42752.647777777776</v>
      </c>
      <c r="P2256" t="str">
        <f t="shared" si="151"/>
        <v>games</v>
      </c>
      <c r="Q2256" t="str">
        <f t="shared" si="152"/>
        <v>tabletop games</v>
      </c>
      <c r="R2256">
        <f t="shared" si="153"/>
        <v>2017</v>
      </c>
    </row>
    <row r="2257" spans="1:18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50"/>
        <v>42467.951979166668</v>
      </c>
      <c r="P2257" t="str">
        <f t="shared" si="151"/>
        <v>games</v>
      </c>
      <c r="Q2257" t="str">
        <f t="shared" si="152"/>
        <v>tabletop games</v>
      </c>
      <c r="R2257">
        <f t="shared" si="153"/>
        <v>2016</v>
      </c>
    </row>
    <row r="2258" spans="1:18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50"/>
        <v>42682.451921296291</v>
      </c>
      <c r="P2258" t="str">
        <f t="shared" si="151"/>
        <v>games</v>
      </c>
      <c r="Q2258" t="str">
        <f t="shared" si="152"/>
        <v>tabletop games</v>
      </c>
      <c r="R2258">
        <f t="shared" si="153"/>
        <v>2016</v>
      </c>
    </row>
    <row r="2259" spans="1:18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50"/>
        <v>42505.936678240745</v>
      </c>
      <c r="P2259" t="str">
        <f t="shared" si="151"/>
        <v>games</v>
      </c>
      <c r="Q2259" t="str">
        <f t="shared" si="152"/>
        <v>tabletop games</v>
      </c>
      <c r="R2259">
        <f t="shared" si="153"/>
        <v>2016</v>
      </c>
    </row>
    <row r="2260" spans="1:18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50"/>
        <v>42136.75100694444</v>
      </c>
      <c r="P2260" t="str">
        <f t="shared" si="151"/>
        <v>games</v>
      </c>
      <c r="Q2260" t="str">
        <f t="shared" si="152"/>
        <v>tabletop games</v>
      </c>
      <c r="R2260">
        <f t="shared" si="153"/>
        <v>2015</v>
      </c>
    </row>
    <row r="2261" spans="1:18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50"/>
        <v>42702.804814814815</v>
      </c>
      <c r="P2261" t="str">
        <f t="shared" si="151"/>
        <v>games</v>
      </c>
      <c r="Q2261" t="str">
        <f t="shared" si="152"/>
        <v>tabletop games</v>
      </c>
      <c r="R2261">
        <f t="shared" si="153"/>
        <v>2016</v>
      </c>
    </row>
    <row r="2262" spans="1:18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50"/>
        <v>41695.016782407409</v>
      </c>
      <c r="P2262" t="str">
        <f t="shared" si="151"/>
        <v>games</v>
      </c>
      <c r="Q2262" t="str">
        <f t="shared" si="152"/>
        <v>tabletop games</v>
      </c>
      <c r="R2262">
        <f t="shared" si="153"/>
        <v>2014</v>
      </c>
    </row>
    <row r="2263" spans="1:18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50"/>
        <v>42759.724768518514</v>
      </c>
      <c r="P2263" t="str">
        <f t="shared" si="151"/>
        <v>games</v>
      </c>
      <c r="Q2263" t="str">
        <f t="shared" si="152"/>
        <v>tabletop games</v>
      </c>
      <c r="R2263">
        <f t="shared" si="153"/>
        <v>2017</v>
      </c>
    </row>
    <row r="2264" spans="1:18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50"/>
        <v>41926.585162037038</v>
      </c>
      <c r="P2264" t="str">
        <f t="shared" si="151"/>
        <v>games</v>
      </c>
      <c r="Q2264" t="str">
        <f t="shared" si="152"/>
        <v>tabletop games</v>
      </c>
      <c r="R2264">
        <f t="shared" si="153"/>
        <v>2014</v>
      </c>
    </row>
    <row r="2265" spans="1:18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50"/>
        <v>42014.832326388889</v>
      </c>
      <c r="P2265" t="str">
        <f t="shared" si="151"/>
        <v>games</v>
      </c>
      <c r="Q2265" t="str">
        <f t="shared" si="152"/>
        <v>tabletop games</v>
      </c>
      <c r="R2265">
        <f t="shared" si="153"/>
        <v>2015</v>
      </c>
    </row>
    <row r="2266" spans="1:18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50"/>
        <v>42496.582337962958</v>
      </c>
      <c r="P2266" t="str">
        <f t="shared" si="151"/>
        <v>games</v>
      </c>
      <c r="Q2266" t="str">
        <f t="shared" si="152"/>
        <v>tabletop games</v>
      </c>
      <c r="R2266">
        <f t="shared" si="153"/>
        <v>2016</v>
      </c>
    </row>
    <row r="2267" spans="1:18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50"/>
        <v>42689.853090277778</v>
      </c>
      <c r="P2267" t="str">
        <f t="shared" si="151"/>
        <v>games</v>
      </c>
      <c r="Q2267" t="str">
        <f t="shared" si="152"/>
        <v>tabletop games</v>
      </c>
      <c r="R2267">
        <f t="shared" si="153"/>
        <v>2016</v>
      </c>
    </row>
    <row r="2268" spans="1:18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50"/>
        <v>42469.874907407408</v>
      </c>
      <c r="P2268" t="str">
        <f t="shared" si="151"/>
        <v>games</v>
      </c>
      <c r="Q2268" t="str">
        <f t="shared" si="152"/>
        <v>tabletop games</v>
      </c>
      <c r="R2268">
        <f t="shared" si="153"/>
        <v>2016</v>
      </c>
    </row>
    <row r="2269" spans="1:18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50"/>
        <v>41968.829826388886</v>
      </c>
      <c r="P2269" t="str">
        <f t="shared" si="151"/>
        <v>games</v>
      </c>
      <c r="Q2269" t="str">
        <f t="shared" si="152"/>
        <v>tabletop games</v>
      </c>
      <c r="R2269">
        <f t="shared" si="153"/>
        <v>2014</v>
      </c>
    </row>
    <row r="2270" spans="1:18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50"/>
        <v>42776.082349537035</v>
      </c>
      <c r="P2270" t="str">
        <f t="shared" si="151"/>
        <v>games</v>
      </c>
      <c r="Q2270" t="str">
        <f t="shared" si="152"/>
        <v>tabletop games</v>
      </c>
      <c r="R2270">
        <f t="shared" si="153"/>
        <v>2017</v>
      </c>
    </row>
    <row r="2271" spans="1:18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50"/>
        <v>42776.704432870371</v>
      </c>
      <c r="P2271" t="str">
        <f t="shared" si="151"/>
        <v>games</v>
      </c>
      <c r="Q2271" t="str">
        <f t="shared" si="152"/>
        <v>tabletop games</v>
      </c>
      <c r="R2271">
        <f t="shared" si="153"/>
        <v>2017</v>
      </c>
    </row>
    <row r="2272" spans="1:18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50"/>
        <v>42725.869363425925</v>
      </c>
      <c r="P2272" t="str">
        <f t="shared" si="151"/>
        <v>games</v>
      </c>
      <c r="Q2272" t="str">
        <f t="shared" si="152"/>
        <v>tabletop games</v>
      </c>
      <c r="R2272">
        <f t="shared" si="153"/>
        <v>2016</v>
      </c>
    </row>
    <row r="2273" spans="1:18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50"/>
        <v>42684.000046296293</v>
      </c>
      <c r="P2273" t="str">
        <f t="shared" si="151"/>
        <v>games</v>
      </c>
      <c r="Q2273" t="str">
        <f t="shared" si="152"/>
        <v>tabletop games</v>
      </c>
      <c r="R2273">
        <f t="shared" si="153"/>
        <v>2016</v>
      </c>
    </row>
    <row r="2274" spans="1:18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50"/>
        <v>42315.699490740735</v>
      </c>
      <c r="P2274" t="str">
        <f t="shared" si="151"/>
        <v>games</v>
      </c>
      <c r="Q2274" t="str">
        <f t="shared" si="152"/>
        <v>tabletop games</v>
      </c>
      <c r="R2274">
        <f t="shared" si="153"/>
        <v>2015</v>
      </c>
    </row>
    <row r="2275" spans="1:18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50"/>
        <v>42781.549097222218</v>
      </c>
      <c r="P2275" t="str">
        <f t="shared" si="151"/>
        <v>games</v>
      </c>
      <c r="Q2275" t="str">
        <f t="shared" si="152"/>
        <v>tabletop games</v>
      </c>
      <c r="R2275">
        <f t="shared" si="153"/>
        <v>2017</v>
      </c>
    </row>
    <row r="2276" spans="1:18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50"/>
        <v>41663.500659722224</v>
      </c>
      <c r="P2276" t="str">
        <f t="shared" si="151"/>
        <v>games</v>
      </c>
      <c r="Q2276" t="str">
        <f t="shared" si="152"/>
        <v>tabletop games</v>
      </c>
      <c r="R2276">
        <f t="shared" si="153"/>
        <v>2014</v>
      </c>
    </row>
    <row r="2277" spans="1:18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50"/>
        <v>41965.616655092599</v>
      </c>
      <c r="P2277" t="str">
        <f t="shared" si="151"/>
        <v>games</v>
      </c>
      <c r="Q2277" t="str">
        <f t="shared" si="152"/>
        <v>tabletop games</v>
      </c>
      <c r="R2277">
        <f t="shared" si="153"/>
        <v>2014</v>
      </c>
    </row>
    <row r="2278" spans="1:18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50"/>
        <v>41614.651493055557</v>
      </c>
      <c r="P2278" t="str">
        <f t="shared" si="151"/>
        <v>games</v>
      </c>
      <c r="Q2278" t="str">
        <f t="shared" si="152"/>
        <v>tabletop games</v>
      </c>
      <c r="R2278">
        <f t="shared" si="153"/>
        <v>2013</v>
      </c>
    </row>
    <row r="2279" spans="1:18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50"/>
        <v>40936.678506944445</v>
      </c>
      <c r="P2279" t="str">
        <f t="shared" si="151"/>
        <v>games</v>
      </c>
      <c r="Q2279" t="str">
        <f t="shared" si="152"/>
        <v>tabletop games</v>
      </c>
      <c r="R2279">
        <f t="shared" si="153"/>
        <v>2012</v>
      </c>
    </row>
    <row r="2280" spans="1:18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50"/>
        <v>42338.709108796291</v>
      </c>
      <c r="P2280" t="str">
        <f t="shared" si="151"/>
        <v>games</v>
      </c>
      <c r="Q2280" t="str">
        <f t="shared" si="152"/>
        <v>tabletop games</v>
      </c>
      <c r="R2280">
        <f t="shared" si="153"/>
        <v>2015</v>
      </c>
    </row>
    <row r="2281" spans="1:18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50"/>
        <v>42020.806701388887</v>
      </c>
      <c r="P2281" t="str">
        <f t="shared" si="151"/>
        <v>games</v>
      </c>
      <c r="Q2281" t="str">
        <f t="shared" si="152"/>
        <v>tabletop games</v>
      </c>
      <c r="R2281">
        <f t="shared" si="153"/>
        <v>2015</v>
      </c>
    </row>
    <row r="2282" spans="1:18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50"/>
        <v>42234.624895833331</v>
      </c>
      <c r="P2282" t="str">
        <f t="shared" si="151"/>
        <v>games</v>
      </c>
      <c r="Q2282" t="str">
        <f t="shared" si="152"/>
        <v>tabletop games</v>
      </c>
      <c r="R2282">
        <f t="shared" si="153"/>
        <v>2015</v>
      </c>
    </row>
    <row r="2283" spans="1:18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50"/>
        <v>40687.285844907405</v>
      </c>
      <c r="P2283" t="str">
        <f t="shared" si="151"/>
        <v>music</v>
      </c>
      <c r="Q2283" t="str">
        <f t="shared" si="152"/>
        <v>rock</v>
      </c>
      <c r="R2283">
        <f t="shared" si="153"/>
        <v>2011</v>
      </c>
    </row>
    <row r="2284" spans="1:18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50"/>
        <v>42323.17460648148</v>
      </c>
      <c r="P2284" t="str">
        <f t="shared" si="151"/>
        <v>music</v>
      </c>
      <c r="Q2284" t="str">
        <f t="shared" si="152"/>
        <v>rock</v>
      </c>
      <c r="R2284">
        <f t="shared" si="153"/>
        <v>2015</v>
      </c>
    </row>
    <row r="2285" spans="1:18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50"/>
        <v>40978.125046296293</v>
      </c>
      <c r="P2285" t="str">
        <f t="shared" si="151"/>
        <v>music</v>
      </c>
      <c r="Q2285" t="str">
        <f t="shared" si="152"/>
        <v>rock</v>
      </c>
      <c r="R2285">
        <f t="shared" si="153"/>
        <v>2012</v>
      </c>
    </row>
    <row r="2286" spans="1:18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50"/>
        <v>40585.796817129631</v>
      </c>
      <c r="P2286" t="str">
        <f t="shared" si="151"/>
        <v>music</v>
      </c>
      <c r="Q2286" t="str">
        <f t="shared" si="152"/>
        <v>rock</v>
      </c>
      <c r="R2286">
        <f t="shared" si="153"/>
        <v>2011</v>
      </c>
    </row>
    <row r="2287" spans="1:18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50"/>
        <v>41059.185682870368</v>
      </c>
      <c r="P2287" t="str">
        <f t="shared" si="151"/>
        <v>music</v>
      </c>
      <c r="Q2287" t="str">
        <f t="shared" si="152"/>
        <v>rock</v>
      </c>
      <c r="R2287">
        <f t="shared" si="153"/>
        <v>2012</v>
      </c>
    </row>
    <row r="2288" spans="1:18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50"/>
        <v>41494.963587962964</v>
      </c>
      <c r="P2288" t="str">
        <f t="shared" si="151"/>
        <v>music</v>
      </c>
      <c r="Q2288" t="str">
        <f t="shared" si="152"/>
        <v>rock</v>
      </c>
      <c r="R2288">
        <f t="shared" si="153"/>
        <v>2013</v>
      </c>
    </row>
    <row r="2289" spans="1:18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50"/>
        <v>41792.667361111111</v>
      </c>
      <c r="P2289" t="str">
        <f t="shared" si="151"/>
        <v>music</v>
      </c>
      <c r="Q2289" t="str">
        <f t="shared" si="152"/>
        <v>rock</v>
      </c>
      <c r="R2289">
        <f t="shared" si="153"/>
        <v>2014</v>
      </c>
    </row>
    <row r="2290" spans="1:18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50"/>
        <v>41067.827418981484</v>
      </c>
      <c r="P2290" t="str">
        <f t="shared" si="151"/>
        <v>music</v>
      </c>
      <c r="Q2290" t="str">
        <f t="shared" si="152"/>
        <v>rock</v>
      </c>
      <c r="R2290">
        <f t="shared" si="153"/>
        <v>2012</v>
      </c>
    </row>
    <row r="2291" spans="1:18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50"/>
        <v>41571.998379629629</v>
      </c>
      <c r="P2291" t="str">
        <f t="shared" si="151"/>
        <v>music</v>
      </c>
      <c r="Q2291" t="str">
        <f t="shared" si="152"/>
        <v>rock</v>
      </c>
      <c r="R2291">
        <f t="shared" si="153"/>
        <v>2013</v>
      </c>
    </row>
    <row r="2292" spans="1:18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50"/>
        <v>40070.253819444442</v>
      </c>
      <c r="P2292" t="str">
        <f t="shared" si="151"/>
        <v>music</v>
      </c>
      <c r="Q2292" t="str">
        <f t="shared" si="152"/>
        <v>rock</v>
      </c>
      <c r="R2292">
        <f t="shared" si="153"/>
        <v>2009</v>
      </c>
    </row>
    <row r="2293" spans="1:18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50"/>
        <v>40987.977060185185</v>
      </c>
      <c r="P2293" t="str">
        <f t="shared" si="151"/>
        <v>music</v>
      </c>
      <c r="Q2293" t="str">
        <f t="shared" si="152"/>
        <v>rock</v>
      </c>
      <c r="R2293">
        <f t="shared" si="153"/>
        <v>2012</v>
      </c>
    </row>
    <row r="2294" spans="1:18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50"/>
        <v>40987.697638888887</v>
      </c>
      <c r="P2294" t="str">
        <f t="shared" si="151"/>
        <v>music</v>
      </c>
      <c r="Q2294" t="str">
        <f t="shared" si="152"/>
        <v>rock</v>
      </c>
      <c r="R2294">
        <f t="shared" si="153"/>
        <v>2012</v>
      </c>
    </row>
    <row r="2295" spans="1:18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50"/>
        <v>41151.708321759259</v>
      </c>
      <c r="P2295" t="str">
        <f t="shared" si="151"/>
        <v>music</v>
      </c>
      <c r="Q2295" t="str">
        <f t="shared" si="152"/>
        <v>rock</v>
      </c>
      <c r="R2295">
        <f t="shared" si="153"/>
        <v>2012</v>
      </c>
    </row>
    <row r="2296" spans="1:18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50"/>
        <v>41264.72314814815</v>
      </c>
      <c r="P2296" t="str">
        <f t="shared" si="151"/>
        <v>music</v>
      </c>
      <c r="Q2296" t="str">
        <f t="shared" si="152"/>
        <v>rock</v>
      </c>
      <c r="R2296">
        <f t="shared" si="153"/>
        <v>2012</v>
      </c>
    </row>
    <row r="2297" spans="1:18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50"/>
        <v>41270.954351851848</v>
      </c>
      <c r="P2297" t="str">
        <f t="shared" si="151"/>
        <v>music</v>
      </c>
      <c r="Q2297" t="str">
        <f t="shared" si="152"/>
        <v>rock</v>
      </c>
      <c r="R2297">
        <f t="shared" si="153"/>
        <v>2012</v>
      </c>
    </row>
    <row r="2298" spans="1:18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50"/>
        <v>40927.731782407405</v>
      </c>
      <c r="P2298" t="str">
        <f t="shared" si="151"/>
        <v>music</v>
      </c>
      <c r="Q2298" t="str">
        <f t="shared" si="152"/>
        <v>rock</v>
      </c>
      <c r="R2298">
        <f t="shared" si="153"/>
        <v>2012</v>
      </c>
    </row>
    <row r="2299" spans="1:18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50"/>
        <v>40948.042233796295</v>
      </c>
      <c r="P2299" t="str">
        <f t="shared" si="151"/>
        <v>music</v>
      </c>
      <c r="Q2299" t="str">
        <f t="shared" si="152"/>
        <v>rock</v>
      </c>
      <c r="R2299">
        <f t="shared" si="153"/>
        <v>2012</v>
      </c>
    </row>
    <row r="2300" spans="1:18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50"/>
        <v>41694.84065972222</v>
      </c>
      <c r="P2300" t="str">
        <f t="shared" si="151"/>
        <v>music</v>
      </c>
      <c r="Q2300" t="str">
        <f t="shared" si="152"/>
        <v>rock</v>
      </c>
      <c r="R2300">
        <f t="shared" si="153"/>
        <v>2014</v>
      </c>
    </row>
    <row r="2301" spans="1:18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50"/>
        <v>40565.032511574071</v>
      </c>
      <c r="P2301" t="str">
        <f t="shared" si="151"/>
        <v>music</v>
      </c>
      <c r="Q2301" t="str">
        <f t="shared" si="152"/>
        <v>rock</v>
      </c>
      <c r="R2301">
        <f t="shared" si="153"/>
        <v>2011</v>
      </c>
    </row>
    <row r="2302" spans="1:18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50"/>
        <v>41074.727037037039</v>
      </c>
      <c r="P2302" t="str">
        <f t="shared" si="151"/>
        <v>music</v>
      </c>
      <c r="Q2302" t="str">
        <f t="shared" si="152"/>
        <v>rock</v>
      </c>
      <c r="R2302">
        <f t="shared" si="153"/>
        <v>2012</v>
      </c>
    </row>
    <row r="2303" spans="1:18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50"/>
        <v>41416.146944444445</v>
      </c>
      <c r="P2303" t="str">
        <f t="shared" si="151"/>
        <v>music</v>
      </c>
      <c r="Q2303" t="str">
        <f t="shared" si="152"/>
        <v>indie rock</v>
      </c>
      <c r="R2303">
        <f t="shared" si="153"/>
        <v>2013</v>
      </c>
    </row>
    <row r="2304" spans="1:18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50"/>
        <v>41605.868449074071</v>
      </c>
      <c r="P2304" t="str">
        <f t="shared" si="151"/>
        <v>music</v>
      </c>
      <c r="Q2304" t="str">
        <f t="shared" si="152"/>
        <v>indie rock</v>
      </c>
      <c r="R2304">
        <f t="shared" si="153"/>
        <v>2013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50"/>
        <v>40850.111064814817</v>
      </c>
      <c r="P2305" t="str">
        <f t="shared" si="151"/>
        <v>music</v>
      </c>
      <c r="Q2305" t="str">
        <f t="shared" si="152"/>
        <v>indie rock</v>
      </c>
      <c r="R2305">
        <f t="shared" si="153"/>
        <v>2011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54">(((J2306/60)/60)/24)+DATE(1970,1,1)</f>
        <v>40502.815868055557</v>
      </c>
      <c r="P2306" t="str">
        <f t="shared" ref="P2306:P2369" si="155">LEFT(N2306,SEARCH("/",N2306)-1)</f>
        <v>music</v>
      </c>
      <c r="Q2306" t="str">
        <f t="shared" ref="Q2306:Q2369" si="156">RIGHT(N2306,LEN(N2306)-SEARCH("/",N2306))</f>
        <v>indie rock</v>
      </c>
      <c r="R2306">
        <f t="shared" si="153"/>
        <v>2010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54"/>
        <v>41834.695277777777</v>
      </c>
      <c r="P2307" t="str">
        <f t="shared" si="155"/>
        <v>music</v>
      </c>
      <c r="Q2307" t="str">
        <f t="shared" si="156"/>
        <v>indie rock</v>
      </c>
      <c r="R2307">
        <f t="shared" ref="R2307:R2370" si="157">YEAR(O2307)</f>
        <v>2014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54"/>
        <v>40948.16815972222</v>
      </c>
      <c r="P2308" t="str">
        <f t="shared" si="155"/>
        <v>music</v>
      </c>
      <c r="Q2308" t="str">
        <f t="shared" si="156"/>
        <v>indie rock</v>
      </c>
      <c r="R2308">
        <f t="shared" si="157"/>
        <v>2012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54"/>
        <v>41004.802465277775</v>
      </c>
      <c r="P2309" t="str">
        <f t="shared" si="155"/>
        <v>music</v>
      </c>
      <c r="Q2309" t="str">
        <f t="shared" si="156"/>
        <v>indie rock</v>
      </c>
      <c r="R2309">
        <f t="shared" si="157"/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54"/>
        <v>41851.962916666671</v>
      </c>
      <c r="P2310" t="str">
        <f t="shared" si="155"/>
        <v>music</v>
      </c>
      <c r="Q2310" t="str">
        <f t="shared" si="156"/>
        <v>indie rock</v>
      </c>
      <c r="R2310">
        <f t="shared" si="157"/>
        <v>2014</v>
      </c>
      <c r="S2310">
        <f>YEAR(O2310)</f>
        <v>2014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54"/>
        <v>41307.987696759257</v>
      </c>
      <c r="P2311" t="str">
        <f t="shared" si="155"/>
        <v>music</v>
      </c>
      <c r="Q2311" t="str">
        <f t="shared" si="156"/>
        <v>indie rock</v>
      </c>
      <c r="R2311">
        <f t="shared" si="157"/>
        <v>2013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54"/>
        <v>41324.79415509259</v>
      </c>
      <c r="P2312" t="str">
        <f t="shared" si="155"/>
        <v>music</v>
      </c>
      <c r="Q2312" t="str">
        <f t="shared" si="156"/>
        <v>indie rock</v>
      </c>
      <c r="R2312">
        <f t="shared" si="157"/>
        <v>2013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54"/>
        <v>41736.004502314812</v>
      </c>
      <c r="P2313" t="str">
        <f t="shared" si="155"/>
        <v>music</v>
      </c>
      <c r="Q2313" t="str">
        <f t="shared" si="156"/>
        <v>indie rock</v>
      </c>
      <c r="R2313">
        <f t="shared" si="157"/>
        <v>2014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54"/>
        <v>41716.632847222223</v>
      </c>
      <c r="P2314" t="str">
        <f t="shared" si="155"/>
        <v>music</v>
      </c>
      <c r="Q2314" t="str">
        <f t="shared" si="156"/>
        <v>indie rock</v>
      </c>
      <c r="R2314">
        <f t="shared" si="157"/>
        <v>2014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54"/>
        <v>41002.958634259259</v>
      </c>
      <c r="P2315" t="str">
        <f t="shared" si="155"/>
        <v>music</v>
      </c>
      <c r="Q2315" t="str">
        <f t="shared" si="156"/>
        <v>indie rock</v>
      </c>
      <c r="R2315">
        <f t="shared" si="157"/>
        <v>2012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54"/>
        <v>41037.551585648151</v>
      </c>
      <c r="P2316" t="str">
        <f t="shared" si="155"/>
        <v>music</v>
      </c>
      <c r="Q2316" t="str">
        <f t="shared" si="156"/>
        <v>indie rock</v>
      </c>
      <c r="R2316">
        <f t="shared" si="157"/>
        <v>2012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54"/>
        <v>41004.72619212963</v>
      </c>
      <c r="P2317" t="str">
        <f t="shared" si="155"/>
        <v>music</v>
      </c>
      <c r="Q2317" t="str">
        <f t="shared" si="156"/>
        <v>indie rock</v>
      </c>
      <c r="R2317">
        <f t="shared" si="157"/>
        <v>2012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54"/>
        <v>40079.725115740745</v>
      </c>
      <c r="P2318" t="str">
        <f t="shared" si="155"/>
        <v>music</v>
      </c>
      <c r="Q2318" t="str">
        <f t="shared" si="156"/>
        <v>indie rock</v>
      </c>
      <c r="R2318">
        <f t="shared" si="157"/>
        <v>2009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54"/>
        <v>40192.542233796295</v>
      </c>
      <c r="P2319" t="str">
        <f t="shared" si="155"/>
        <v>music</v>
      </c>
      <c r="Q2319" t="str">
        <f t="shared" si="156"/>
        <v>indie rock</v>
      </c>
      <c r="R2319">
        <f t="shared" si="157"/>
        <v>2010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54"/>
        <v>40050.643680555557</v>
      </c>
      <c r="P2320" t="str">
        <f t="shared" si="155"/>
        <v>music</v>
      </c>
      <c r="Q2320" t="str">
        <f t="shared" si="156"/>
        <v>indie rock</v>
      </c>
      <c r="R2320">
        <f t="shared" si="157"/>
        <v>2009</v>
      </c>
    </row>
    <row r="2321" spans="1:18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54"/>
        <v>41593.082002314812</v>
      </c>
      <c r="P2321" t="str">
        <f t="shared" si="155"/>
        <v>music</v>
      </c>
      <c r="Q2321" t="str">
        <f t="shared" si="156"/>
        <v>indie rock</v>
      </c>
      <c r="R2321">
        <f t="shared" si="157"/>
        <v>2013</v>
      </c>
    </row>
    <row r="2322" spans="1:18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54"/>
        <v>41696.817129629628</v>
      </c>
      <c r="P2322" t="str">
        <f t="shared" si="155"/>
        <v>music</v>
      </c>
      <c r="Q2322" t="str">
        <f t="shared" si="156"/>
        <v>indie rock</v>
      </c>
      <c r="R2322">
        <f t="shared" si="157"/>
        <v>2014</v>
      </c>
    </row>
    <row r="2323" spans="1:18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54"/>
        <v>42799.260428240741</v>
      </c>
      <c r="P2323" t="str">
        <f t="shared" si="155"/>
        <v>food</v>
      </c>
      <c r="Q2323" t="str">
        <f t="shared" si="156"/>
        <v>small batch</v>
      </c>
      <c r="R2323">
        <f t="shared" si="157"/>
        <v>2017</v>
      </c>
    </row>
    <row r="2324" spans="1:18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54"/>
        <v>42804.895474537043</v>
      </c>
      <c r="P2324" t="str">
        <f t="shared" si="155"/>
        <v>food</v>
      </c>
      <c r="Q2324" t="str">
        <f t="shared" si="156"/>
        <v>small batch</v>
      </c>
      <c r="R2324">
        <f t="shared" si="157"/>
        <v>2017</v>
      </c>
    </row>
    <row r="2325" spans="1:18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54"/>
        <v>42807.755173611105</v>
      </c>
      <c r="P2325" t="str">
        <f t="shared" si="155"/>
        <v>food</v>
      </c>
      <c r="Q2325" t="str">
        <f t="shared" si="156"/>
        <v>small batch</v>
      </c>
      <c r="R2325">
        <f t="shared" si="157"/>
        <v>2017</v>
      </c>
    </row>
    <row r="2326" spans="1:18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54"/>
        <v>42790.885243055556</v>
      </c>
      <c r="P2326" t="str">
        <f t="shared" si="155"/>
        <v>food</v>
      </c>
      <c r="Q2326" t="str">
        <f t="shared" si="156"/>
        <v>small batch</v>
      </c>
      <c r="R2326">
        <f t="shared" si="157"/>
        <v>2017</v>
      </c>
    </row>
    <row r="2327" spans="1:18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54"/>
        <v>42794.022349537037</v>
      </c>
      <c r="P2327" t="str">
        <f t="shared" si="155"/>
        <v>food</v>
      </c>
      <c r="Q2327" t="str">
        <f t="shared" si="156"/>
        <v>small batch</v>
      </c>
      <c r="R2327">
        <f t="shared" si="157"/>
        <v>2017</v>
      </c>
    </row>
    <row r="2328" spans="1:18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54"/>
        <v>42804.034120370372</v>
      </c>
      <c r="P2328" t="str">
        <f t="shared" si="155"/>
        <v>food</v>
      </c>
      <c r="Q2328" t="str">
        <f t="shared" si="156"/>
        <v>small batch</v>
      </c>
      <c r="R2328">
        <f t="shared" si="157"/>
        <v>2017</v>
      </c>
    </row>
    <row r="2329" spans="1:18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54"/>
        <v>41842.917129629634</v>
      </c>
      <c r="P2329" t="str">
        <f t="shared" si="155"/>
        <v>food</v>
      </c>
      <c r="Q2329" t="str">
        <f t="shared" si="156"/>
        <v>small batch</v>
      </c>
      <c r="R2329">
        <f t="shared" si="157"/>
        <v>2014</v>
      </c>
    </row>
    <row r="2330" spans="1:18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54"/>
        <v>42139.781678240746</v>
      </c>
      <c r="P2330" t="str">
        <f t="shared" si="155"/>
        <v>food</v>
      </c>
      <c r="Q2330" t="str">
        <f t="shared" si="156"/>
        <v>small batch</v>
      </c>
      <c r="R2330">
        <f t="shared" si="157"/>
        <v>2015</v>
      </c>
    </row>
    <row r="2331" spans="1:18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54"/>
        <v>41807.624374999999</v>
      </c>
      <c r="P2331" t="str">
        <f t="shared" si="155"/>
        <v>food</v>
      </c>
      <c r="Q2331" t="str">
        <f t="shared" si="156"/>
        <v>small batch</v>
      </c>
      <c r="R2331">
        <f t="shared" si="157"/>
        <v>2014</v>
      </c>
    </row>
    <row r="2332" spans="1:18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54"/>
        <v>42332.89980324074</v>
      </c>
      <c r="P2332" t="str">
        <f t="shared" si="155"/>
        <v>food</v>
      </c>
      <c r="Q2332" t="str">
        <f t="shared" si="156"/>
        <v>small batch</v>
      </c>
      <c r="R2332">
        <f t="shared" si="157"/>
        <v>2015</v>
      </c>
    </row>
    <row r="2333" spans="1:18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54"/>
        <v>41839.005671296298</v>
      </c>
      <c r="P2333" t="str">
        <f t="shared" si="155"/>
        <v>food</v>
      </c>
      <c r="Q2333" t="str">
        <f t="shared" si="156"/>
        <v>small batch</v>
      </c>
      <c r="R2333">
        <f t="shared" si="157"/>
        <v>2014</v>
      </c>
    </row>
    <row r="2334" spans="1:18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54"/>
        <v>42011.628136574072</v>
      </c>
      <c r="P2334" t="str">
        <f t="shared" si="155"/>
        <v>food</v>
      </c>
      <c r="Q2334" t="str">
        <f t="shared" si="156"/>
        <v>small batch</v>
      </c>
      <c r="R2334">
        <f t="shared" si="157"/>
        <v>2015</v>
      </c>
    </row>
    <row r="2335" spans="1:18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54"/>
        <v>41767.650347222225</v>
      </c>
      <c r="P2335" t="str">
        <f t="shared" si="155"/>
        <v>food</v>
      </c>
      <c r="Q2335" t="str">
        <f t="shared" si="156"/>
        <v>small batch</v>
      </c>
      <c r="R2335">
        <f t="shared" si="157"/>
        <v>2014</v>
      </c>
    </row>
    <row r="2336" spans="1:18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54"/>
        <v>41918.670115740737</v>
      </c>
      <c r="P2336" t="str">
        <f t="shared" si="155"/>
        <v>food</v>
      </c>
      <c r="Q2336" t="str">
        <f t="shared" si="156"/>
        <v>small batch</v>
      </c>
      <c r="R2336">
        <f t="shared" si="157"/>
        <v>2014</v>
      </c>
    </row>
    <row r="2337" spans="1:18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54"/>
        <v>41771.572256944448</v>
      </c>
      <c r="P2337" t="str">
        <f t="shared" si="155"/>
        <v>food</v>
      </c>
      <c r="Q2337" t="str">
        <f t="shared" si="156"/>
        <v>small batch</v>
      </c>
      <c r="R2337">
        <f t="shared" si="157"/>
        <v>2014</v>
      </c>
    </row>
    <row r="2338" spans="1:18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54"/>
        <v>41666.924710648149</v>
      </c>
      <c r="P2338" t="str">
        <f t="shared" si="155"/>
        <v>food</v>
      </c>
      <c r="Q2338" t="str">
        <f t="shared" si="156"/>
        <v>small batch</v>
      </c>
      <c r="R2338">
        <f t="shared" si="157"/>
        <v>2014</v>
      </c>
    </row>
    <row r="2339" spans="1:18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54"/>
        <v>41786.640543981484</v>
      </c>
      <c r="P2339" t="str">
        <f t="shared" si="155"/>
        <v>food</v>
      </c>
      <c r="Q2339" t="str">
        <f t="shared" si="156"/>
        <v>small batch</v>
      </c>
      <c r="R2339">
        <f t="shared" si="157"/>
        <v>2014</v>
      </c>
    </row>
    <row r="2340" spans="1:18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54"/>
        <v>41789.896805555552</v>
      </c>
      <c r="P2340" t="str">
        <f t="shared" si="155"/>
        <v>food</v>
      </c>
      <c r="Q2340" t="str">
        <f t="shared" si="156"/>
        <v>small batch</v>
      </c>
      <c r="R2340">
        <f t="shared" si="157"/>
        <v>2014</v>
      </c>
    </row>
    <row r="2341" spans="1:18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54"/>
        <v>42692.79987268518</v>
      </c>
      <c r="P2341" t="str">
        <f t="shared" si="155"/>
        <v>food</v>
      </c>
      <c r="Q2341" t="str">
        <f t="shared" si="156"/>
        <v>small batch</v>
      </c>
      <c r="R2341">
        <f t="shared" si="157"/>
        <v>2016</v>
      </c>
    </row>
    <row r="2342" spans="1:18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54"/>
        <v>42643.642800925925</v>
      </c>
      <c r="P2342" t="str">
        <f t="shared" si="155"/>
        <v>food</v>
      </c>
      <c r="Q2342" t="str">
        <f t="shared" si="156"/>
        <v>small batch</v>
      </c>
      <c r="R2342">
        <f t="shared" si="157"/>
        <v>2016</v>
      </c>
    </row>
    <row r="2343" spans="1:18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54"/>
        <v>42167.813703703709</v>
      </c>
      <c r="P2343" t="str">
        <f t="shared" si="155"/>
        <v>technology</v>
      </c>
      <c r="Q2343" t="str">
        <f t="shared" si="156"/>
        <v>web</v>
      </c>
      <c r="R2343">
        <f t="shared" si="157"/>
        <v>2015</v>
      </c>
    </row>
    <row r="2344" spans="1:18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54"/>
        <v>41897.702199074076</v>
      </c>
      <c r="P2344" t="str">
        <f t="shared" si="155"/>
        <v>technology</v>
      </c>
      <c r="Q2344" t="str">
        <f t="shared" si="156"/>
        <v>web</v>
      </c>
      <c r="R2344">
        <f t="shared" si="157"/>
        <v>2014</v>
      </c>
    </row>
    <row r="2345" spans="1:18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54"/>
        <v>42327.825289351851</v>
      </c>
      <c r="P2345" t="str">
        <f t="shared" si="155"/>
        <v>technology</v>
      </c>
      <c r="Q2345" t="str">
        <f t="shared" si="156"/>
        <v>web</v>
      </c>
      <c r="R2345">
        <f t="shared" si="157"/>
        <v>2015</v>
      </c>
    </row>
    <row r="2346" spans="1:18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54"/>
        <v>42515.727650462963</v>
      </c>
      <c r="P2346" t="str">
        <f t="shared" si="155"/>
        <v>technology</v>
      </c>
      <c r="Q2346" t="str">
        <f t="shared" si="156"/>
        <v>web</v>
      </c>
      <c r="R2346">
        <f t="shared" si="157"/>
        <v>2016</v>
      </c>
    </row>
    <row r="2347" spans="1:18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54"/>
        <v>42060.001805555556</v>
      </c>
      <c r="P2347" t="str">
        <f t="shared" si="155"/>
        <v>technology</v>
      </c>
      <c r="Q2347" t="str">
        <f t="shared" si="156"/>
        <v>web</v>
      </c>
      <c r="R2347">
        <f t="shared" si="157"/>
        <v>2015</v>
      </c>
    </row>
    <row r="2348" spans="1:18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54"/>
        <v>42615.79896990741</v>
      </c>
      <c r="P2348" t="str">
        <f t="shared" si="155"/>
        <v>technology</v>
      </c>
      <c r="Q2348" t="str">
        <f t="shared" si="156"/>
        <v>web</v>
      </c>
      <c r="R2348">
        <f t="shared" si="157"/>
        <v>2016</v>
      </c>
    </row>
    <row r="2349" spans="1:18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54"/>
        <v>42577.607361111113</v>
      </c>
      <c r="P2349" t="str">
        <f t="shared" si="155"/>
        <v>technology</v>
      </c>
      <c r="Q2349" t="str">
        <f t="shared" si="156"/>
        <v>web</v>
      </c>
      <c r="R2349">
        <f t="shared" si="157"/>
        <v>2016</v>
      </c>
    </row>
    <row r="2350" spans="1:18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54"/>
        <v>42360.932152777779</v>
      </c>
      <c r="P2350" t="str">
        <f t="shared" si="155"/>
        <v>technology</v>
      </c>
      <c r="Q2350" t="str">
        <f t="shared" si="156"/>
        <v>web</v>
      </c>
      <c r="R2350">
        <f t="shared" si="157"/>
        <v>2015</v>
      </c>
    </row>
    <row r="2351" spans="1:18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54"/>
        <v>42198.775787037041</v>
      </c>
      <c r="P2351" t="str">
        <f t="shared" si="155"/>
        <v>technology</v>
      </c>
      <c r="Q2351" t="str">
        <f t="shared" si="156"/>
        <v>web</v>
      </c>
      <c r="R2351">
        <f t="shared" si="157"/>
        <v>2015</v>
      </c>
    </row>
    <row r="2352" spans="1:18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54"/>
        <v>42708.842245370368</v>
      </c>
      <c r="P2352" t="str">
        <f t="shared" si="155"/>
        <v>technology</v>
      </c>
      <c r="Q2352" t="str">
        <f t="shared" si="156"/>
        <v>web</v>
      </c>
      <c r="R2352">
        <f t="shared" si="157"/>
        <v>2016</v>
      </c>
    </row>
    <row r="2353" spans="1:18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54"/>
        <v>42094.101145833338</v>
      </c>
      <c r="P2353" t="str">
        <f t="shared" si="155"/>
        <v>technology</v>
      </c>
      <c r="Q2353" t="str">
        <f t="shared" si="156"/>
        <v>web</v>
      </c>
      <c r="R2353">
        <f t="shared" si="157"/>
        <v>2015</v>
      </c>
    </row>
    <row r="2354" spans="1:18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54"/>
        <v>42101.633703703701</v>
      </c>
      <c r="P2354" t="str">
        <f t="shared" si="155"/>
        <v>technology</v>
      </c>
      <c r="Q2354" t="str">
        <f t="shared" si="156"/>
        <v>web</v>
      </c>
      <c r="R2354">
        <f t="shared" si="157"/>
        <v>2015</v>
      </c>
    </row>
    <row r="2355" spans="1:18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54"/>
        <v>42103.676180555558</v>
      </c>
      <c r="P2355" t="str">
        <f t="shared" si="155"/>
        <v>technology</v>
      </c>
      <c r="Q2355" t="str">
        <f t="shared" si="156"/>
        <v>web</v>
      </c>
      <c r="R2355">
        <f t="shared" si="157"/>
        <v>2015</v>
      </c>
    </row>
    <row r="2356" spans="1:18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54"/>
        <v>41954.722916666666</v>
      </c>
      <c r="P2356" t="str">
        <f t="shared" si="155"/>
        <v>technology</v>
      </c>
      <c r="Q2356" t="str">
        <f t="shared" si="156"/>
        <v>web</v>
      </c>
      <c r="R2356">
        <f t="shared" si="157"/>
        <v>2014</v>
      </c>
    </row>
    <row r="2357" spans="1:18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54"/>
        <v>42096.918240740735</v>
      </c>
      <c r="P2357" t="str">
        <f t="shared" si="155"/>
        <v>technology</v>
      </c>
      <c r="Q2357" t="str">
        <f t="shared" si="156"/>
        <v>web</v>
      </c>
      <c r="R2357">
        <f t="shared" si="157"/>
        <v>2015</v>
      </c>
    </row>
    <row r="2358" spans="1:18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54"/>
        <v>42130.78361111111</v>
      </c>
      <c r="P2358" t="str">
        <f t="shared" si="155"/>
        <v>technology</v>
      </c>
      <c r="Q2358" t="str">
        <f t="shared" si="156"/>
        <v>web</v>
      </c>
      <c r="R2358">
        <f t="shared" si="157"/>
        <v>2015</v>
      </c>
    </row>
    <row r="2359" spans="1:18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54"/>
        <v>42264.620115740734</v>
      </c>
      <c r="P2359" t="str">
        <f t="shared" si="155"/>
        <v>technology</v>
      </c>
      <c r="Q2359" t="str">
        <f t="shared" si="156"/>
        <v>web</v>
      </c>
      <c r="R2359">
        <f t="shared" si="157"/>
        <v>2015</v>
      </c>
    </row>
    <row r="2360" spans="1:18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54"/>
        <v>41978.930972222224</v>
      </c>
      <c r="P2360" t="str">
        <f t="shared" si="155"/>
        <v>technology</v>
      </c>
      <c r="Q2360" t="str">
        <f t="shared" si="156"/>
        <v>web</v>
      </c>
      <c r="R2360">
        <f t="shared" si="157"/>
        <v>2014</v>
      </c>
    </row>
    <row r="2361" spans="1:18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54"/>
        <v>42159.649583333332</v>
      </c>
      <c r="P2361" t="str">
        <f t="shared" si="155"/>
        <v>technology</v>
      </c>
      <c r="Q2361" t="str">
        <f t="shared" si="156"/>
        <v>web</v>
      </c>
      <c r="R2361">
        <f t="shared" si="157"/>
        <v>2015</v>
      </c>
    </row>
    <row r="2362" spans="1:18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54"/>
        <v>42377.70694444445</v>
      </c>
      <c r="P2362" t="str">
        <f t="shared" si="155"/>
        <v>technology</v>
      </c>
      <c r="Q2362" t="str">
        <f t="shared" si="156"/>
        <v>web</v>
      </c>
      <c r="R2362">
        <f t="shared" si="157"/>
        <v>2016</v>
      </c>
    </row>
    <row r="2363" spans="1:18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54"/>
        <v>42466.858888888892</v>
      </c>
      <c r="P2363" t="str">
        <f t="shared" si="155"/>
        <v>technology</v>
      </c>
      <c r="Q2363" t="str">
        <f t="shared" si="156"/>
        <v>web</v>
      </c>
      <c r="R2363">
        <f t="shared" si="157"/>
        <v>2016</v>
      </c>
    </row>
    <row r="2364" spans="1:18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54"/>
        <v>41954.688310185185</v>
      </c>
      <c r="P2364" t="str">
        <f t="shared" si="155"/>
        <v>technology</v>
      </c>
      <c r="Q2364" t="str">
        <f t="shared" si="156"/>
        <v>web</v>
      </c>
      <c r="R2364">
        <f t="shared" si="157"/>
        <v>2014</v>
      </c>
    </row>
    <row r="2365" spans="1:18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54"/>
        <v>42322.011574074073</v>
      </c>
      <c r="P2365" t="str">
        <f t="shared" si="155"/>
        <v>technology</v>
      </c>
      <c r="Q2365" t="str">
        <f t="shared" si="156"/>
        <v>web</v>
      </c>
      <c r="R2365">
        <f t="shared" si="157"/>
        <v>2015</v>
      </c>
    </row>
    <row r="2366" spans="1:18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54"/>
        <v>42248.934675925921</v>
      </c>
      <c r="P2366" t="str">
        <f t="shared" si="155"/>
        <v>technology</v>
      </c>
      <c r="Q2366" t="str">
        <f t="shared" si="156"/>
        <v>web</v>
      </c>
      <c r="R2366">
        <f t="shared" si="157"/>
        <v>2015</v>
      </c>
    </row>
    <row r="2367" spans="1:18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54"/>
        <v>42346.736400462964</v>
      </c>
      <c r="P2367" t="str">
        <f t="shared" si="155"/>
        <v>technology</v>
      </c>
      <c r="Q2367" t="str">
        <f t="shared" si="156"/>
        <v>web</v>
      </c>
      <c r="R2367">
        <f t="shared" si="157"/>
        <v>2015</v>
      </c>
    </row>
    <row r="2368" spans="1:18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54"/>
        <v>42268.531631944439</v>
      </c>
      <c r="P2368" t="str">
        <f t="shared" si="155"/>
        <v>technology</v>
      </c>
      <c r="Q2368" t="str">
        <f t="shared" si="156"/>
        <v>web</v>
      </c>
      <c r="R2368">
        <f t="shared" si="157"/>
        <v>2015</v>
      </c>
    </row>
    <row r="2369" spans="1:18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54"/>
        <v>42425.970092592594</v>
      </c>
      <c r="P2369" t="str">
        <f t="shared" si="155"/>
        <v>technology</v>
      </c>
      <c r="Q2369" t="str">
        <f t="shared" si="156"/>
        <v>web</v>
      </c>
      <c r="R2369">
        <f t="shared" si="157"/>
        <v>2016</v>
      </c>
    </row>
    <row r="2370" spans="1:18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58">(((J2370/60)/60)/24)+DATE(1970,1,1)</f>
        <v>42063.721817129626</v>
      </c>
      <c r="P2370" t="str">
        <f t="shared" ref="P2370:P2433" si="159">LEFT(N2370,SEARCH("/",N2370)-1)</f>
        <v>technology</v>
      </c>
      <c r="Q2370" t="str">
        <f t="shared" ref="Q2370:Q2433" si="160">RIGHT(N2370,LEN(N2370)-SEARCH("/",N2370))</f>
        <v>web</v>
      </c>
      <c r="R2370">
        <f t="shared" si="157"/>
        <v>2015</v>
      </c>
    </row>
    <row r="2371" spans="1:18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8"/>
        <v>42380.812627314815</v>
      </c>
      <c r="P2371" t="str">
        <f t="shared" si="159"/>
        <v>technology</v>
      </c>
      <c r="Q2371" t="str">
        <f t="shared" si="160"/>
        <v>web</v>
      </c>
      <c r="R2371">
        <f t="shared" ref="R2371:R2434" si="161">YEAR(O2371)</f>
        <v>2016</v>
      </c>
    </row>
    <row r="2372" spans="1:18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8"/>
        <v>41961.18913194444</v>
      </c>
      <c r="P2372" t="str">
        <f t="shared" si="159"/>
        <v>technology</v>
      </c>
      <c r="Q2372" t="str">
        <f t="shared" si="160"/>
        <v>web</v>
      </c>
      <c r="R2372">
        <f t="shared" si="161"/>
        <v>2014</v>
      </c>
    </row>
    <row r="2373" spans="1:18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8"/>
        <v>42150.777731481481</v>
      </c>
      <c r="P2373" t="str">
        <f t="shared" si="159"/>
        <v>technology</v>
      </c>
      <c r="Q2373" t="str">
        <f t="shared" si="160"/>
        <v>web</v>
      </c>
      <c r="R2373">
        <f t="shared" si="161"/>
        <v>2015</v>
      </c>
    </row>
    <row r="2374" spans="1:18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8"/>
        <v>42088.069108796291</v>
      </c>
      <c r="P2374" t="str">
        <f t="shared" si="159"/>
        <v>technology</v>
      </c>
      <c r="Q2374" t="str">
        <f t="shared" si="160"/>
        <v>web</v>
      </c>
      <c r="R2374">
        <f t="shared" si="161"/>
        <v>2015</v>
      </c>
    </row>
    <row r="2375" spans="1:18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8"/>
        <v>42215.662314814821</v>
      </c>
      <c r="P2375" t="str">
        <f t="shared" si="159"/>
        <v>technology</v>
      </c>
      <c r="Q2375" t="str">
        <f t="shared" si="160"/>
        <v>web</v>
      </c>
      <c r="R2375">
        <f t="shared" si="161"/>
        <v>2015</v>
      </c>
    </row>
    <row r="2376" spans="1:18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8"/>
        <v>42017.843287037031</v>
      </c>
      <c r="P2376" t="str">
        <f t="shared" si="159"/>
        <v>technology</v>
      </c>
      <c r="Q2376" t="str">
        <f t="shared" si="160"/>
        <v>web</v>
      </c>
      <c r="R2376">
        <f t="shared" si="161"/>
        <v>2015</v>
      </c>
    </row>
    <row r="2377" spans="1:18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8"/>
        <v>42592.836076388892</v>
      </c>
      <c r="P2377" t="str">
        <f t="shared" si="159"/>
        <v>technology</v>
      </c>
      <c r="Q2377" t="str">
        <f t="shared" si="160"/>
        <v>web</v>
      </c>
      <c r="R2377">
        <f t="shared" si="161"/>
        <v>2016</v>
      </c>
    </row>
    <row r="2378" spans="1:18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8"/>
        <v>42318.925532407404</v>
      </c>
      <c r="P2378" t="str">
        <f t="shared" si="159"/>
        <v>technology</v>
      </c>
      <c r="Q2378" t="str">
        <f t="shared" si="160"/>
        <v>web</v>
      </c>
      <c r="R2378">
        <f t="shared" si="161"/>
        <v>2015</v>
      </c>
    </row>
    <row r="2379" spans="1:18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8"/>
        <v>42669.870173611111</v>
      </c>
      <c r="P2379" t="str">
        <f t="shared" si="159"/>
        <v>technology</v>
      </c>
      <c r="Q2379" t="str">
        <f t="shared" si="160"/>
        <v>web</v>
      </c>
      <c r="R2379">
        <f t="shared" si="161"/>
        <v>2016</v>
      </c>
    </row>
    <row r="2380" spans="1:18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8"/>
        <v>42213.013078703705</v>
      </c>
      <c r="P2380" t="str">
        <f t="shared" si="159"/>
        <v>technology</v>
      </c>
      <c r="Q2380" t="str">
        <f t="shared" si="160"/>
        <v>web</v>
      </c>
      <c r="R2380">
        <f t="shared" si="161"/>
        <v>2015</v>
      </c>
    </row>
    <row r="2381" spans="1:18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8"/>
        <v>42237.016388888893</v>
      </c>
      <c r="P2381" t="str">
        <f t="shared" si="159"/>
        <v>technology</v>
      </c>
      <c r="Q2381" t="str">
        <f t="shared" si="160"/>
        <v>web</v>
      </c>
      <c r="R2381">
        <f t="shared" si="161"/>
        <v>2015</v>
      </c>
    </row>
    <row r="2382" spans="1:18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8"/>
        <v>42248.793310185181</v>
      </c>
      <c r="P2382" t="str">
        <f t="shared" si="159"/>
        <v>technology</v>
      </c>
      <c r="Q2382" t="str">
        <f t="shared" si="160"/>
        <v>web</v>
      </c>
      <c r="R2382">
        <f t="shared" si="161"/>
        <v>2015</v>
      </c>
    </row>
    <row r="2383" spans="1:18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8"/>
        <v>42074.935740740737</v>
      </c>
      <c r="P2383" t="str">
        <f t="shared" si="159"/>
        <v>technology</v>
      </c>
      <c r="Q2383" t="str">
        <f t="shared" si="160"/>
        <v>web</v>
      </c>
      <c r="R2383">
        <f t="shared" si="161"/>
        <v>2015</v>
      </c>
    </row>
    <row r="2384" spans="1:18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8"/>
        <v>42195.187534722223</v>
      </c>
      <c r="P2384" t="str">
        <f t="shared" si="159"/>
        <v>technology</v>
      </c>
      <c r="Q2384" t="str">
        <f t="shared" si="160"/>
        <v>web</v>
      </c>
      <c r="R2384">
        <f t="shared" si="161"/>
        <v>2015</v>
      </c>
    </row>
    <row r="2385" spans="1:18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8"/>
        <v>42027.056793981479</v>
      </c>
      <c r="P2385" t="str">
        <f t="shared" si="159"/>
        <v>technology</v>
      </c>
      <c r="Q2385" t="str">
        <f t="shared" si="160"/>
        <v>web</v>
      </c>
      <c r="R2385">
        <f t="shared" si="161"/>
        <v>2015</v>
      </c>
    </row>
    <row r="2386" spans="1:18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8"/>
        <v>41927.067627314813</v>
      </c>
      <c r="P2386" t="str">
        <f t="shared" si="159"/>
        <v>technology</v>
      </c>
      <c r="Q2386" t="str">
        <f t="shared" si="160"/>
        <v>web</v>
      </c>
      <c r="R2386">
        <f t="shared" si="161"/>
        <v>2014</v>
      </c>
    </row>
    <row r="2387" spans="1:18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8"/>
        <v>42191.70175925926</v>
      </c>
      <c r="P2387" t="str">
        <f t="shared" si="159"/>
        <v>technology</v>
      </c>
      <c r="Q2387" t="str">
        <f t="shared" si="160"/>
        <v>web</v>
      </c>
      <c r="R2387">
        <f t="shared" si="161"/>
        <v>2015</v>
      </c>
    </row>
    <row r="2388" spans="1:18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8"/>
        <v>41954.838240740741</v>
      </c>
      <c r="P2388" t="str">
        <f t="shared" si="159"/>
        <v>technology</v>
      </c>
      <c r="Q2388" t="str">
        <f t="shared" si="160"/>
        <v>web</v>
      </c>
      <c r="R2388">
        <f t="shared" si="161"/>
        <v>2014</v>
      </c>
    </row>
    <row r="2389" spans="1:18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8"/>
        <v>42528.626620370371</v>
      </c>
      <c r="P2389" t="str">
        <f t="shared" si="159"/>
        <v>technology</v>
      </c>
      <c r="Q2389" t="str">
        <f t="shared" si="160"/>
        <v>web</v>
      </c>
      <c r="R2389">
        <f t="shared" si="161"/>
        <v>2016</v>
      </c>
    </row>
    <row r="2390" spans="1:18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8"/>
        <v>41989.853692129633</v>
      </c>
      <c r="P2390" t="str">
        <f t="shared" si="159"/>
        <v>technology</v>
      </c>
      <c r="Q2390" t="str">
        <f t="shared" si="160"/>
        <v>web</v>
      </c>
      <c r="R2390">
        <f t="shared" si="161"/>
        <v>2014</v>
      </c>
    </row>
    <row r="2391" spans="1:18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8"/>
        <v>42179.653379629628</v>
      </c>
      <c r="P2391" t="str">
        <f t="shared" si="159"/>
        <v>technology</v>
      </c>
      <c r="Q2391" t="str">
        <f t="shared" si="160"/>
        <v>web</v>
      </c>
      <c r="R2391">
        <f t="shared" si="161"/>
        <v>2015</v>
      </c>
    </row>
    <row r="2392" spans="1:18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8"/>
        <v>41968.262314814812</v>
      </c>
      <c r="P2392" t="str">
        <f t="shared" si="159"/>
        <v>technology</v>
      </c>
      <c r="Q2392" t="str">
        <f t="shared" si="160"/>
        <v>web</v>
      </c>
      <c r="R2392">
        <f t="shared" si="161"/>
        <v>2014</v>
      </c>
    </row>
    <row r="2393" spans="1:18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8"/>
        <v>42064.794490740736</v>
      </c>
      <c r="P2393" t="str">
        <f t="shared" si="159"/>
        <v>technology</v>
      </c>
      <c r="Q2393" t="str">
        <f t="shared" si="160"/>
        <v>web</v>
      </c>
      <c r="R2393">
        <f t="shared" si="161"/>
        <v>2015</v>
      </c>
    </row>
    <row r="2394" spans="1:18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8"/>
        <v>42276.120636574073</v>
      </c>
      <c r="P2394" t="str">
        <f t="shared" si="159"/>
        <v>technology</v>
      </c>
      <c r="Q2394" t="str">
        <f t="shared" si="160"/>
        <v>web</v>
      </c>
      <c r="R2394">
        <f t="shared" si="161"/>
        <v>2015</v>
      </c>
    </row>
    <row r="2395" spans="1:18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8"/>
        <v>42194.648344907408</v>
      </c>
      <c r="P2395" t="str">
        <f t="shared" si="159"/>
        <v>technology</v>
      </c>
      <c r="Q2395" t="str">
        <f t="shared" si="160"/>
        <v>web</v>
      </c>
      <c r="R2395">
        <f t="shared" si="161"/>
        <v>2015</v>
      </c>
    </row>
    <row r="2396" spans="1:18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8"/>
        <v>42031.362187499995</v>
      </c>
      <c r="P2396" t="str">
        <f t="shared" si="159"/>
        <v>technology</v>
      </c>
      <c r="Q2396" t="str">
        <f t="shared" si="160"/>
        <v>web</v>
      </c>
      <c r="R2396">
        <f t="shared" si="161"/>
        <v>2015</v>
      </c>
    </row>
    <row r="2397" spans="1:18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8"/>
        <v>42717.121377314819</v>
      </c>
      <c r="P2397" t="str">
        <f t="shared" si="159"/>
        <v>technology</v>
      </c>
      <c r="Q2397" t="str">
        <f t="shared" si="160"/>
        <v>web</v>
      </c>
      <c r="R2397">
        <f t="shared" si="161"/>
        <v>2016</v>
      </c>
    </row>
    <row r="2398" spans="1:18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8"/>
        <v>42262.849050925928</v>
      </c>
      <c r="P2398" t="str">
        <f t="shared" si="159"/>
        <v>technology</v>
      </c>
      <c r="Q2398" t="str">
        <f t="shared" si="160"/>
        <v>web</v>
      </c>
      <c r="R2398">
        <f t="shared" si="161"/>
        <v>2015</v>
      </c>
    </row>
    <row r="2399" spans="1:18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8"/>
        <v>41976.88490740741</v>
      </c>
      <c r="P2399" t="str">
        <f t="shared" si="159"/>
        <v>technology</v>
      </c>
      <c r="Q2399" t="str">
        <f t="shared" si="160"/>
        <v>web</v>
      </c>
      <c r="R2399">
        <f t="shared" si="161"/>
        <v>2014</v>
      </c>
    </row>
    <row r="2400" spans="1:18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8"/>
        <v>42157.916481481487</v>
      </c>
      <c r="P2400" t="str">
        <f t="shared" si="159"/>
        <v>technology</v>
      </c>
      <c r="Q2400" t="str">
        <f t="shared" si="160"/>
        <v>web</v>
      </c>
      <c r="R2400">
        <f t="shared" si="161"/>
        <v>2015</v>
      </c>
    </row>
    <row r="2401" spans="1:18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8"/>
        <v>41956.853078703702</v>
      </c>
      <c r="P2401" t="str">
        <f t="shared" si="159"/>
        <v>technology</v>
      </c>
      <c r="Q2401" t="str">
        <f t="shared" si="160"/>
        <v>web</v>
      </c>
      <c r="R2401">
        <f t="shared" si="161"/>
        <v>2014</v>
      </c>
    </row>
    <row r="2402" spans="1:18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8"/>
        <v>42444.268101851849</v>
      </c>
      <c r="P2402" t="str">
        <f t="shared" si="159"/>
        <v>technology</v>
      </c>
      <c r="Q2402" t="str">
        <f t="shared" si="160"/>
        <v>web</v>
      </c>
      <c r="R2402">
        <f t="shared" si="161"/>
        <v>2016</v>
      </c>
    </row>
    <row r="2403" spans="1:18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8"/>
        <v>42374.822870370372</v>
      </c>
      <c r="P2403" t="str">
        <f t="shared" si="159"/>
        <v>food</v>
      </c>
      <c r="Q2403" t="str">
        <f t="shared" si="160"/>
        <v>food trucks</v>
      </c>
      <c r="R2403">
        <f t="shared" si="161"/>
        <v>2016</v>
      </c>
    </row>
    <row r="2404" spans="1:18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8"/>
        <v>42107.679756944446</v>
      </c>
      <c r="P2404" t="str">
        <f t="shared" si="159"/>
        <v>food</v>
      </c>
      <c r="Q2404" t="str">
        <f t="shared" si="160"/>
        <v>food trucks</v>
      </c>
      <c r="R2404">
        <f t="shared" si="161"/>
        <v>2015</v>
      </c>
    </row>
    <row r="2405" spans="1:18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8"/>
        <v>42399.882615740738</v>
      </c>
      <c r="P2405" t="str">
        <f t="shared" si="159"/>
        <v>food</v>
      </c>
      <c r="Q2405" t="str">
        <f t="shared" si="160"/>
        <v>food trucks</v>
      </c>
      <c r="R2405">
        <f t="shared" si="161"/>
        <v>2016</v>
      </c>
    </row>
    <row r="2406" spans="1:18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8"/>
        <v>42342.03943287037</v>
      </c>
      <c r="P2406" t="str">
        <f t="shared" si="159"/>
        <v>food</v>
      </c>
      <c r="Q2406" t="str">
        <f t="shared" si="160"/>
        <v>food trucks</v>
      </c>
      <c r="R2406">
        <f t="shared" si="161"/>
        <v>2015</v>
      </c>
    </row>
    <row r="2407" spans="1:18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8"/>
        <v>42595.585358796292</v>
      </c>
      <c r="P2407" t="str">
        <f t="shared" si="159"/>
        <v>food</v>
      </c>
      <c r="Q2407" t="str">
        <f t="shared" si="160"/>
        <v>food trucks</v>
      </c>
      <c r="R2407">
        <f t="shared" si="161"/>
        <v>2016</v>
      </c>
    </row>
    <row r="2408" spans="1:18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8"/>
        <v>41983.110995370371</v>
      </c>
      <c r="P2408" t="str">
        <f t="shared" si="159"/>
        <v>food</v>
      </c>
      <c r="Q2408" t="str">
        <f t="shared" si="160"/>
        <v>food trucks</v>
      </c>
      <c r="R2408">
        <f t="shared" si="161"/>
        <v>2014</v>
      </c>
    </row>
    <row r="2409" spans="1:18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8"/>
        <v>42082.575555555552</v>
      </c>
      <c r="P2409" t="str">
        <f t="shared" si="159"/>
        <v>food</v>
      </c>
      <c r="Q2409" t="str">
        <f t="shared" si="160"/>
        <v>food trucks</v>
      </c>
      <c r="R2409">
        <f t="shared" si="161"/>
        <v>2015</v>
      </c>
    </row>
    <row r="2410" spans="1:18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8"/>
        <v>41919.140706018516</v>
      </c>
      <c r="P2410" t="str">
        <f t="shared" si="159"/>
        <v>food</v>
      </c>
      <c r="Q2410" t="str">
        <f t="shared" si="160"/>
        <v>food trucks</v>
      </c>
      <c r="R2410">
        <f t="shared" si="161"/>
        <v>2014</v>
      </c>
    </row>
    <row r="2411" spans="1:18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8"/>
        <v>42204.875868055555</v>
      </c>
      <c r="P2411" t="str">
        <f t="shared" si="159"/>
        <v>food</v>
      </c>
      <c r="Q2411" t="str">
        <f t="shared" si="160"/>
        <v>food trucks</v>
      </c>
      <c r="R2411">
        <f t="shared" si="161"/>
        <v>2015</v>
      </c>
    </row>
    <row r="2412" spans="1:18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8"/>
        <v>42224.408275462964</v>
      </c>
      <c r="P2412" t="str">
        <f t="shared" si="159"/>
        <v>food</v>
      </c>
      <c r="Q2412" t="str">
        <f t="shared" si="160"/>
        <v>food trucks</v>
      </c>
      <c r="R2412">
        <f t="shared" si="161"/>
        <v>2015</v>
      </c>
    </row>
    <row r="2413" spans="1:18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8"/>
        <v>42211.732430555552</v>
      </c>
      <c r="P2413" t="str">
        <f t="shared" si="159"/>
        <v>food</v>
      </c>
      <c r="Q2413" t="str">
        <f t="shared" si="160"/>
        <v>food trucks</v>
      </c>
      <c r="R2413">
        <f t="shared" si="161"/>
        <v>2015</v>
      </c>
    </row>
    <row r="2414" spans="1:18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8"/>
        <v>42655.736956018518</v>
      </c>
      <c r="P2414" t="str">
        <f t="shared" si="159"/>
        <v>food</v>
      </c>
      <c r="Q2414" t="str">
        <f t="shared" si="160"/>
        <v>food trucks</v>
      </c>
      <c r="R2414">
        <f t="shared" si="161"/>
        <v>2016</v>
      </c>
    </row>
    <row r="2415" spans="1:18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8"/>
        <v>41760.10974537037</v>
      </c>
      <c r="P2415" t="str">
        <f t="shared" si="159"/>
        <v>food</v>
      </c>
      <c r="Q2415" t="str">
        <f t="shared" si="160"/>
        <v>food trucks</v>
      </c>
      <c r="R2415">
        <f t="shared" si="161"/>
        <v>2014</v>
      </c>
    </row>
    <row r="2416" spans="1:18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8"/>
        <v>42198.695138888885</v>
      </c>
      <c r="P2416" t="str">
        <f t="shared" si="159"/>
        <v>food</v>
      </c>
      <c r="Q2416" t="str">
        <f t="shared" si="160"/>
        <v>food trucks</v>
      </c>
      <c r="R2416">
        <f t="shared" si="161"/>
        <v>2015</v>
      </c>
    </row>
    <row r="2417" spans="1:18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8"/>
        <v>42536.862800925926</v>
      </c>
      <c r="P2417" t="str">
        <f t="shared" si="159"/>
        <v>food</v>
      </c>
      <c r="Q2417" t="str">
        <f t="shared" si="160"/>
        <v>food trucks</v>
      </c>
      <c r="R2417">
        <f t="shared" si="161"/>
        <v>2016</v>
      </c>
    </row>
    <row r="2418" spans="1:18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8"/>
        <v>42019.737766203703</v>
      </c>
      <c r="P2418" t="str">
        <f t="shared" si="159"/>
        <v>food</v>
      </c>
      <c r="Q2418" t="str">
        <f t="shared" si="160"/>
        <v>food trucks</v>
      </c>
      <c r="R2418">
        <f t="shared" si="161"/>
        <v>2015</v>
      </c>
    </row>
    <row r="2419" spans="1:18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8"/>
        <v>41831.884108796294</v>
      </c>
      <c r="P2419" t="str">
        <f t="shared" si="159"/>
        <v>food</v>
      </c>
      <c r="Q2419" t="str">
        <f t="shared" si="160"/>
        <v>food trucks</v>
      </c>
      <c r="R2419">
        <f t="shared" si="161"/>
        <v>2014</v>
      </c>
    </row>
    <row r="2420" spans="1:18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8"/>
        <v>42027.856990740736</v>
      </c>
      <c r="P2420" t="str">
        <f t="shared" si="159"/>
        <v>food</v>
      </c>
      <c r="Q2420" t="str">
        <f t="shared" si="160"/>
        <v>food trucks</v>
      </c>
      <c r="R2420">
        <f t="shared" si="161"/>
        <v>2015</v>
      </c>
    </row>
    <row r="2421" spans="1:18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8"/>
        <v>41993.738298611104</v>
      </c>
      <c r="P2421" t="str">
        <f t="shared" si="159"/>
        <v>food</v>
      </c>
      <c r="Q2421" t="str">
        <f t="shared" si="160"/>
        <v>food trucks</v>
      </c>
      <c r="R2421">
        <f t="shared" si="161"/>
        <v>2014</v>
      </c>
    </row>
    <row r="2422" spans="1:18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8"/>
        <v>41893.028877314813</v>
      </c>
      <c r="P2422" t="str">
        <f t="shared" si="159"/>
        <v>food</v>
      </c>
      <c r="Q2422" t="str">
        <f t="shared" si="160"/>
        <v>food trucks</v>
      </c>
      <c r="R2422">
        <f t="shared" si="161"/>
        <v>2014</v>
      </c>
    </row>
    <row r="2423" spans="1:18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8"/>
        <v>42026.687453703707</v>
      </c>
      <c r="P2423" t="str">
        <f t="shared" si="159"/>
        <v>food</v>
      </c>
      <c r="Q2423" t="str">
        <f t="shared" si="160"/>
        <v>food trucks</v>
      </c>
      <c r="R2423">
        <f t="shared" si="161"/>
        <v>2015</v>
      </c>
    </row>
    <row r="2424" spans="1:18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8"/>
        <v>42044.724953703699</v>
      </c>
      <c r="P2424" t="str">
        <f t="shared" si="159"/>
        <v>food</v>
      </c>
      <c r="Q2424" t="str">
        <f t="shared" si="160"/>
        <v>food trucks</v>
      </c>
      <c r="R2424">
        <f t="shared" si="161"/>
        <v>2015</v>
      </c>
    </row>
    <row r="2425" spans="1:18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8"/>
        <v>41974.704745370371</v>
      </c>
      <c r="P2425" t="str">
        <f t="shared" si="159"/>
        <v>food</v>
      </c>
      <c r="Q2425" t="str">
        <f t="shared" si="160"/>
        <v>food trucks</v>
      </c>
      <c r="R2425">
        <f t="shared" si="161"/>
        <v>2014</v>
      </c>
    </row>
    <row r="2426" spans="1:18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8"/>
        <v>41909.892453703702</v>
      </c>
      <c r="P2426" t="str">
        <f t="shared" si="159"/>
        <v>food</v>
      </c>
      <c r="Q2426" t="str">
        <f t="shared" si="160"/>
        <v>food trucks</v>
      </c>
      <c r="R2426">
        <f t="shared" si="161"/>
        <v>2014</v>
      </c>
    </row>
    <row r="2427" spans="1:18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8"/>
        <v>42502.913761574076</v>
      </c>
      <c r="P2427" t="str">
        <f t="shared" si="159"/>
        <v>food</v>
      </c>
      <c r="Q2427" t="str">
        <f t="shared" si="160"/>
        <v>food trucks</v>
      </c>
      <c r="R2427">
        <f t="shared" si="161"/>
        <v>2016</v>
      </c>
    </row>
    <row r="2428" spans="1:18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8"/>
        <v>42164.170046296291</v>
      </c>
      <c r="P2428" t="str">
        <f t="shared" si="159"/>
        <v>food</v>
      </c>
      <c r="Q2428" t="str">
        <f t="shared" si="160"/>
        <v>food trucks</v>
      </c>
      <c r="R2428">
        <f t="shared" si="161"/>
        <v>2015</v>
      </c>
    </row>
    <row r="2429" spans="1:18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8"/>
        <v>42412.318668981476</v>
      </c>
      <c r="P2429" t="str">
        <f t="shared" si="159"/>
        <v>food</v>
      </c>
      <c r="Q2429" t="str">
        <f t="shared" si="160"/>
        <v>food trucks</v>
      </c>
      <c r="R2429">
        <f t="shared" si="161"/>
        <v>2016</v>
      </c>
    </row>
    <row r="2430" spans="1:18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8"/>
        <v>42045.784155092595</v>
      </c>
      <c r="P2430" t="str">
        <f t="shared" si="159"/>
        <v>food</v>
      </c>
      <c r="Q2430" t="str">
        <f t="shared" si="160"/>
        <v>food trucks</v>
      </c>
      <c r="R2430">
        <f t="shared" si="161"/>
        <v>2015</v>
      </c>
    </row>
    <row r="2431" spans="1:18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8"/>
        <v>42734.879236111112</v>
      </c>
      <c r="P2431" t="str">
        <f t="shared" si="159"/>
        <v>food</v>
      </c>
      <c r="Q2431" t="str">
        <f t="shared" si="160"/>
        <v>food trucks</v>
      </c>
      <c r="R2431">
        <f t="shared" si="161"/>
        <v>2016</v>
      </c>
    </row>
    <row r="2432" spans="1:18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8"/>
        <v>42382.130833333329</v>
      </c>
      <c r="P2432" t="str">
        <f t="shared" si="159"/>
        <v>food</v>
      </c>
      <c r="Q2432" t="str">
        <f t="shared" si="160"/>
        <v>food trucks</v>
      </c>
      <c r="R2432">
        <f t="shared" si="161"/>
        <v>2016</v>
      </c>
    </row>
    <row r="2433" spans="1:18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8"/>
        <v>42489.099687499998</v>
      </c>
      <c r="P2433" t="str">
        <f t="shared" si="159"/>
        <v>food</v>
      </c>
      <c r="Q2433" t="str">
        <f t="shared" si="160"/>
        <v>food trucks</v>
      </c>
      <c r="R2433">
        <f t="shared" si="161"/>
        <v>2016</v>
      </c>
    </row>
    <row r="2434" spans="1:18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62">(((J2434/60)/60)/24)+DATE(1970,1,1)</f>
        <v>42041.218715277777</v>
      </c>
      <c r="P2434" t="str">
        <f t="shared" ref="P2434:P2497" si="163">LEFT(N2434,SEARCH("/",N2434)-1)</f>
        <v>food</v>
      </c>
      <c r="Q2434" t="str">
        <f t="shared" ref="Q2434:Q2497" si="164">RIGHT(N2434,LEN(N2434)-SEARCH("/",N2434))</f>
        <v>food trucks</v>
      </c>
      <c r="R2434">
        <f t="shared" si="161"/>
        <v>2015</v>
      </c>
    </row>
    <row r="2435" spans="1:18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62"/>
        <v>42397.89980324074</v>
      </c>
      <c r="P2435" t="str">
        <f t="shared" si="163"/>
        <v>food</v>
      </c>
      <c r="Q2435" t="str">
        <f t="shared" si="164"/>
        <v>food trucks</v>
      </c>
      <c r="R2435">
        <f t="shared" ref="R2435:R2498" si="165">YEAR(O2435)</f>
        <v>2016</v>
      </c>
    </row>
    <row r="2436" spans="1:18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62"/>
        <v>42180.18604166666</v>
      </c>
      <c r="P2436" t="str">
        <f t="shared" si="163"/>
        <v>food</v>
      </c>
      <c r="Q2436" t="str">
        <f t="shared" si="164"/>
        <v>food trucks</v>
      </c>
      <c r="R2436">
        <f t="shared" si="165"/>
        <v>2015</v>
      </c>
    </row>
    <row r="2437" spans="1:18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62"/>
        <v>42252.277615740735</v>
      </c>
      <c r="P2437" t="str">
        <f t="shared" si="163"/>
        <v>food</v>
      </c>
      <c r="Q2437" t="str">
        <f t="shared" si="164"/>
        <v>food trucks</v>
      </c>
      <c r="R2437">
        <f t="shared" si="165"/>
        <v>2015</v>
      </c>
    </row>
    <row r="2438" spans="1:18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62"/>
        <v>42338.615393518514</v>
      </c>
      <c r="P2438" t="str">
        <f t="shared" si="163"/>
        <v>food</v>
      </c>
      <c r="Q2438" t="str">
        <f t="shared" si="164"/>
        <v>food trucks</v>
      </c>
      <c r="R2438">
        <f t="shared" si="165"/>
        <v>2015</v>
      </c>
    </row>
    <row r="2439" spans="1:18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62"/>
        <v>42031.965138888889</v>
      </c>
      <c r="P2439" t="str">
        <f t="shared" si="163"/>
        <v>food</v>
      </c>
      <c r="Q2439" t="str">
        <f t="shared" si="164"/>
        <v>food trucks</v>
      </c>
      <c r="R2439">
        <f t="shared" si="165"/>
        <v>2015</v>
      </c>
    </row>
    <row r="2440" spans="1:18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62"/>
        <v>42285.91506944444</v>
      </c>
      <c r="P2440" t="str">
        <f t="shared" si="163"/>
        <v>food</v>
      </c>
      <c r="Q2440" t="str">
        <f t="shared" si="164"/>
        <v>food trucks</v>
      </c>
      <c r="R2440">
        <f t="shared" si="165"/>
        <v>2015</v>
      </c>
    </row>
    <row r="2441" spans="1:18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62"/>
        <v>42265.818622685183</v>
      </c>
      <c r="P2441" t="str">
        <f t="shared" si="163"/>
        <v>food</v>
      </c>
      <c r="Q2441" t="str">
        <f t="shared" si="164"/>
        <v>food trucks</v>
      </c>
      <c r="R2441">
        <f t="shared" si="165"/>
        <v>2015</v>
      </c>
    </row>
    <row r="2442" spans="1:18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62"/>
        <v>42383.899456018517</v>
      </c>
      <c r="P2442" t="str">
        <f t="shared" si="163"/>
        <v>food</v>
      </c>
      <c r="Q2442" t="str">
        <f t="shared" si="164"/>
        <v>food trucks</v>
      </c>
      <c r="R2442">
        <f t="shared" si="165"/>
        <v>2016</v>
      </c>
    </row>
    <row r="2443" spans="1:18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62"/>
        <v>42187.125625000001</v>
      </c>
      <c r="P2443" t="str">
        <f t="shared" si="163"/>
        <v>food</v>
      </c>
      <c r="Q2443" t="str">
        <f t="shared" si="164"/>
        <v>small batch</v>
      </c>
      <c r="R2443">
        <f t="shared" si="165"/>
        <v>2015</v>
      </c>
    </row>
    <row r="2444" spans="1:18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62"/>
        <v>42052.666990740734</v>
      </c>
      <c r="P2444" t="str">
        <f t="shared" si="163"/>
        <v>food</v>
      </c>
      <c r="Q2444" t="str">
        <f t="shared" si="164"/>
        <v>small batch</v>
      </c>
      <c r="R2444">
        <f t="shared" si="165"/>
        <v>2015</v>
      </c>
    </row>
    <row r="2445" spans="1:18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62"/>
        <v>41836.625254629631</v>
      </c>
      <c r="P2445" t="str">
        <f t="shared" si="163"/>
        <v>food</v>
      </c>
      <c r="Q2445" t="str">
        <f t="shared" si="164"/>
        <v>small batch</v>
      </c>
      <c r="R2445">
        <f t="shared" si="165"/>
        <v>2014</v>
      </c>
    </row>
    <row r="2446" spans="1:18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62"/>
        <v>42485.754525462966</v>
      </c>
      <c r="P2446" t="str">
        <f t="shared" si="163"/>
        <v>food</v>
      </c>
      <c r="Q2446" t="str">
        <f t="shared" si="164"/>
        <v>small batch</v>
      </c>
      <c r="R2446">
        <f t="shared" si="165"/>
        <v>2016</v>
      </c>
    </row>
    <row r="2447" spans="1:18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62"/>
        <v>42243.190057870372</v>
      </c>
      <c r="P2447" t="str">
        <f t="shared" si="163"/>
        <v>food</v>
      </c>
      <c r="Q2447" t="str">
        <f t="shared" si="164"/>
        <v>small batch</v>
      </c>
      <c r="R2447">
        <f t="shared" si="165"/>
        <v>2015</v>
      </c>
    </row>
    <row r="2448" spans="1:18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62"/>
        <v>42670.602673611109</v>
      </c>
      <c r="P2448" t="str">
        <f t="shared" si="163"/>
        <v>food</v>
      </c>
      <c r="Q2448" t="str">
        <f t="shared" si="164"/>
        <v>small batch</v>
      </c>
      <c r="R2448">
        <f t="shared" si="165"/>
        <v>2016</v>
      </c>
    </row>
    <row r="2449" spans="1:18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62"/>
        <v>42654.469826388886</v>
      </c>
      <c r="P2449" t="str">
        <f t="shared" si="163"/>
        <v>food</v>
      </c>
      <c r="Q2449" t="str">
        <f t="shared" si="164"/>
        <v>small batch</v>
      </c>
      <c r="R2449">
        <f t="shared" si="165"/>
        <v>2016</v>
      </c>
    </row>
    <row r="2450" spans="1:18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62"/>
        <v>42607.316122685181</v>
      </c>
      <c r="P2450" t="str">
        <f t="shared" si="163"/>
        <v>food</v>
      </c>
      <c r="Q2450" t="str">
        <f t="shared" si="164"/>
        <v>small batch</v>
      </c>
      <c r="R2450">
        <f t="shared" si="165"/>
        <v>2016</v>
      </c>
    </row>
    <row r="2451" spans="1:18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62"/>
        <v>41943.142534722225</v>
      </c>
      <c r="P2451" t="str">
        <f t="shared" si="163"/>
        <v>food</v>
      </c>
      <c r="Q2451" t="str">
        <f t="shared" si="164"/>
        <v>small batch</v>
      </c>
      <c r="R2451">
        <f t="shared" si="165"/>
        <v>2014</v>
      </c>
    </row>
    <row r="2452" spans="1:18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62"/>
        <v>41902.07240740741</v>
      </c>
      <c r="P2452" t="str">
        <f t="shared" si="163"/>
        <v>food</v>
      </c>
      <c r="Q2452" t="str">
        <f t="shared" si="164"/>
        <v>small batch</v>
      </c>
      <c r="R2452">
        <f t="shared" si="165"/>
        <v>2014</v>
      </c>
    </row>
    <row r="2453" spans="1:18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62"/>
        <v>42779.908449074079</v>
      </c>
      <c r="P2453" t="str">
        <f t="shared" si="163"/>
        <v>food</v>
      </c>
      <c r="Q2453" t="str">
        <f t="shared" si="164"/>
        <v>small batch</v>
      </c>
      <c r="R2453">
        <f t="shared" si="165"/>
        <v>2017</v>
      </c>
    </row>
    <row r="2454" spans="1:18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62"/>
        <v>42338.84375</v>
      </c>
      <c r="P2454" t="str">
        <f t="shared" si="163"/>
        <v>food</v>
      </c>
      <c r="Q2454" t="str">
        <f t="shared" si="164"/>
        <v>small batch</v>
      </c>
      <c r="R2454">
        <f t="shared" si="165"/>
        <v>2015</v>
      </c>
    </row>
    <row r="2455" spans="1:18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62"/>
        <v>42738.692233796297</v>
      </c>
      <c r="P2455" t="str">
        <f t="shared" si="163"/>
        <v>food</v>
      </c>
      <c r="Q2455" t="str">
        <f t="shared" si="164"/>
        <v>small batch</v>
      </c>
      <c r="R2455">
        <f t="shared" si="165"/>
        <v>2017</v>
      </c>
    </row>
    <row r="2456" spans="1:18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62"/>
        <v>42770.201481481476</v>
      </c>
      <c r="P2456" t="str">
        <f t="shared" si="163"/>
        <v>food</v>
      </c>
      <c r="Q2456" t="str">
        <f t="shared" si="164"/>
        <v>small batch</v>
      </c>
      <c r="R2456">
        <f t="shared" si="165"/>
        <v>2017</v>
      </c>
    </row>
    <row r="2457" spans="1:18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62"/>
        <v>42452.781828703708</v>
      </c>
      <c r="P2457" t="str">
        <f t="shared" si="163"/>
        <v>food</v>
      </c>
      <c r="Q2457" t="str">
        <f t="shared" si="164"/>
        <v>small batch</v>
      </c>
      <c r="R2457">
        <f t="shared" si="165"/>
        <v>2016</v>
      </c>
    </row>
    <row r="2458" spans="1:18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62"/>
        <v>42761.961099537039</v>
      </c>
      <c r="P2458" t="str">
        <f t="shared" si="163"/>
        <v>food</v>
      </c>
      <c r="Q2458" t="str">
        <f t="shared" si="164"/>
        <v>small batch</v>
      </c>
      <c r="R2458">
        <f t="shared" si="165"/>
        <v>2017</v>
      </c>
    </row>
    <row r="2459" spans="1:18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62"/>
        <v>42423.602500000001</v>
      </c>
      <c r="P2459" t="str">
        <f t="shared" si="163"/>
        <v>food</v>
      </c>
      <c r="Q2459" t="str">
        <f t="shared" si="164"/>
        <v>small batch</v>
      </c>
      <c r="R2459">
        <f t="shared" si="165"/>
        <v>2016</v>
      </c>
    </row>
    <row r="2460" spans="1:18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62"/>
        <v>42495.871736111112</v>
      </c>
      <c r="P2460" t="str">
        <f t="shared" si="163"/>
        <v>food</v>
      </c>
      <c r="Q2460" t="str">
        <f t="shared" si="164"/>
        <v>small batch</v>
      </c>
      <c r="R2460">
        <f t="shared" si="165"/>
        <v>2016</v>
      </c>
    </row>
    <row r="2461" spans="1:18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62"/>
        <v>42407.637557870374</v>
      </c>
      <c r="P2461" t="str">
        <f t="shared" si="163"/>
        <v>food</v>
      </c>
      <c r="Q2461" t="str">
        <f t="shared" si="164"/>
        <v>small batch</v>
      </c>
      <c r="R2461">
        <f t="shared" si="165"/>
        <v>2016</v>
      </c>
    </row>
    <row r="2462" spans="1:18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62"/>
        <v>42704.187118055561</v>
      </c>
      <c r="P2462" t="str">
        <f t="shared" si="163"/>
        <v>food</v>
      </c>
      <c r="Q2462" t="str">
        <f t="shared" si="164"/>
        <v>small batch</v>
      </c>
      <c r="R2462">
        <f t="shared" si="165"/>
        <v>2016</v>
      </c>
    </row>
    <row r="2463" spans="1:18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62"/>
        <v>40784.012696759259</v>
      </c>
      <c r="P2463" t="str">
        <f t="shared" si="163"/>
        <v>music</v>
      </c>
      <c r="Q2463" t="str">
        <f t="shared" si="164"/>
        <v>indie rock</v>
      </c>
      <c r="R2463">
        <f t="shared" si="165"/>
        <v>2011</v>
      </c>
    </row>
    <row r="2464" spans="1:18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62"/>
        <v>41089.186296296299</v>
      </c>
      <c r="P2464" t="str">
        <f t="shared" si="163"/>
        <v>music</v>
      </c>
      <c r="Q2464" t="str">
        <f t="shared" si="164"/>
        <v>indie rock</v>
      </c>
      <c r="R2464">
        <f t="shared" si="165"/>
        <v>2012</v>
      </c>
    </row>
    <row r="2465" spans="1:18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62"/>
        <v>41341.111400462964</v>
      </c>
      <c r="P2465" t="str">
        <f t="shared" si="163"/>
        <v>music</v>
      </c>
      <c r="Q2465" t="str">
        <f t="shared" si="164"/>
        <v>indie rock</v>
      </c>
      <c r="R2465">
        <f t="shared" si="165"/>
        <v>2013</v>
      </c>
    </row>
    <row r="2466" spans="1:18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62"/>
        <v>42248.90042824074</v>
      </c>
      <c r="P2466" t="str">
        <f t="shared" si="163"/>
        <v>music</v>
      </c>
      <c r="Q2466" t="str">
        <f t="shared" si="164"/>
        <v>indie rock</v>
      </c>
      <c r="R2466">
        <f t="shared" si="165"/>
        <v>2015</v>
      </c>
    </row>
    <row r="2467" spans="1:18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62"/>
        <v>41145.719305555554</v>
      </c>
      <c r="P2467" t="str">
        <f t="shared" si="163"/>
        <v>music</v>
      </c>
      <c r="Q2467" t="str">
        <f t="shared" si="164"/>
        <v>indie rock</v>
      </c>
      <c r="R2467">
        <f t="shared" si="165"/>
        <v>2012</v>
      </c>
    </row>
    <row r="2468" spans="1:18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62"/>
        <v>41373.102465277778</v>
      </c>
      <c r="P2468" t="str">
        <f t="shared" si="163"/>
        <v>music</v>
      </c>
      <c r="Q2468" t="str">
        <f t="shared" si="164"/>
        <v>indie rock</v>
      </c>
      <c r="R2468">
        <f t="shared" si="165"/>
        <v>2013</v>
      </c>
    </row>
    <row r="2469" spans="1:18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62"/>
        <v>41025.874201388891</v>
      </c>
      <c r="P2469" t="str">
        <f t="shared" si="163"/>
        <v>music</v>
      </c>
      <c r="Q2469" t="str">
        <f t="shared" si="164"/>
        <v>indie rock</v>
      </c>
      <c r="R2469">
        <f t="shared" si="165"/>
        <v>2012</v>
      </c>
    </row>
    <row r="2470" spans="1:18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62"/>
        <v>41174.154178240737</v>
      </c>
      <c r="P2470" t="str">
        <f t="shared" si="163"/>
        <v>music</v>
      </c>
      <c r="Q2470" t="str">
        <f t="shared" si="164"/>
        <v>indie rock</v>
      </c>
      <c r="R2470">
        <f t="shared" si="165"/>
        <v>2012</v>
      </c>
    </row>
    <row r="2471" spans="1:18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62"/>
        <v>40557.429733796293</v>
      </c>
      <c r="P2471" t="str">
        <f t="shared" si="163"/>
        <v>music</v>
      </c>
      <c r="Q2471" t="str">
        <f t="shared" si="164"/>
        <v>indie rock</v>
      </c>
      <c r="R2471">
        <f t="shared" si="165"/>
        <v>2011</v>
      </c>
    </row>
    <row r="2472" spans="1:18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62"/>
        <v>41023.07471064815</v>
      </c>
      <c r="P2472" t="str">
        <f t="shared" si="163"/>
        <v>music</v>
      </c>
      <c r="Q2472" t="str">
        <f t="shared" si="164"/>
        <v>indie rock</v>
      </c>
      <c r="R2472">
        <f t="shared" si="165"/>
        <v>2012</v>
      </c>
    </row>
    <row r="2473" spans="1:18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62"/>
        <v>40893.992962962962</v>
      </c>
      <c r="P2473" t="str">
        <f t="shared" si="163"/>
        <v>music</v>
      </c>
      <c r="Q2473" t="str">
        <f t="shared" si="164"/>
        <v>indie rock</v>
      </c>
      <c r="R2473">
        <f t="shared" si="165"/>
        <v>2011</v>
      </c>
    </row>
    <row r="2474" spans="1:18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62"/>
        <v>40354.11550925926</v>
      </c>
      <c r="P2474" t="str">
        <f t="shared" si="163"/>
        <v>music</v>
      </c>
      <c r="Q2474" t="str">
        <f t="shared" si="164"/>
        <v>indie rock</v>
      </c>
      <c r="R2474">
        <f t="shared" si="165"/>
        <v>2010</v>
      </c>
    </row>
    <row r="2475" spans="1:18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62"/>
        <v>41193.748483796298</v>
      </c>
      <c r="P2475" t="str">
        <f t="shared" si="163"/>
        <v>music</v>
      </c>
      <c r="Q2475" t="str">
        <f t="shared" si="164"/>
        <v>indie rock</v>
      </c>
      <c r="R2475">
        <f t="shared" si="165"/>
        <v>2012</v>
      </c>
    </row>
    <row r="2476" spans="1:18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62"/>
        <v>40417.011296296296</v>
      </c>
      <c r="P2476" t="str">
        <f t="shared" si="163"/>
        <v>music</v>
      </c>
      <c r="Q2476" t="str">
        <f t="shared" si="164"/>
        <v>indie rock</v>
      </c>
      <c r="R2476">
        <f t="shared" si="165"/>
        <v>2010</v>
      </c>
    </row>
    <row r="2477" spans="1:18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62"/>
        <v>40310.287673611114</v>
      </c>
      <c r="P2477" t="str">
        <f t="shared" si="163"/>
        <v>music</v>
      </c>
      <c r="Q2477" t="str">
        <f t="shared" si="164"/>
        <v>indie rock</v>
      </c>
      <c r="R2477">
        <f t="shared" si="165"/>
        <v>2010</v>
      </c>
    </row>
    <row r="2478" spans="1:18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62"/>
        <v>41913.328356481477</v>
      </c>
      <c r="P2478" t="str">
        <f t="shared" si="163"/>
        <v>music</v>
      </c>
      <c r="Q2478" t="str">
        <f t="shared" si="164"/>
        <v>indie rock</v>
      </c>
      <c r="R2478">
        <f t="shared" si="165"/>
        <v>2014</v>
      </c>
    </row>
    <row r="2479" spans="1:18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62"/>
        <v>41088.691493055558</v>
      </c>
      <c r="P2479" t="str">
        <f t="shared" si="163"/>
        <v>music</v>
      </c>
      <c r="Q2479" t="str">
        <f t="shared" si="164"/>
        <v>indie rock</v>
      </c>
      <c r="R2479">
        <f t="shared" si="165"/>
        <v>2012</v>
      </c>
    </row>
    <row r="2480" spans="1:18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62"/>
        <v>41257.950381944444</v>
      </c>
      <c r="P2480" t="str">
        <f t="shared" si="163"/>
        <v>music</v>
      </c>
      <c r="Q2480" t="str">
        <f t="shared" si="164"/>
        <v>indie rock</v>
      </c>
      <c r="R2480">
        <f t="shared" si="165"/>
        <v>2012</v>
      </c>
    </row>
    <row r="2481" spans="1:18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62"/>
        <v>41107.726782407408</v>
      </c>
      <c r="P2481" t="str">
        <f t="shared" si="163"/>
        <v>music</v>
      </c>
      <c r="Q2481" t="str">
        <f t="shared" si="164"/>
        <v>indie rock</v>
      </c>
      <c r="R2481">
        <f t="shared" si="165"/>
        <v>2012</v>
      </c>
    </row>
    <row r="2482" spans="1:18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62"/>
        <v>42227.936157407406</v>
      </c>
      <c r="P2482" t="str">
        <f t="shared" si="163"/>
        <v>music</v>
      </c>
      <c r="Q2482" t="str">
        <f t="shared" si="164"/>
        <v>indie rock</v>
      </c>
      <c r="R2482">
        <f t="shared" si="165"/>
        <v>2015</v>
      </c>
    </row>
    <row r="2483" spans="1:18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62"/>
        <v>40999.645925925928</v>
      </c>
      <c r="P2483" t="str">
        <f t="shared" si="163"/>
        <v>music</v>
      </c>
      <c r="Q2483" t="str">
        <f t="shared" si="164"/>
        <v>indie rock</v>
      </c>
      <c r="R2483">
        <f t="shared" si="165"/>
        <v>2012</v>
      </c>
    </row>
    <row r="2484" spans="1:18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62"/>
        <v>40711.782210648147</v>
      </c>
      <c r="P2484" t="str">
        <f t="shared" si="163"/>
        <v>music</v>
      </c>
      <c r="Q2484" t="str">
        <f t="shared" si="164"/>
        <v>indie rock</v>
      </c>
      <c r="R2484">
        <f t="shared" si="165"/>
        <v>2011</v>
      </c>
    </row>
    <row r="2485" spans="1:18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62"/>
        <v>40970.750034722223</v>
      </c>
      <c r="P2485" t="str">
        <f t="shared" si="163"/>
        <v>music</v>
      </c>
      <c r="Q2485" t="str">
        <f t="shared" si="164"/>
        <v>indie rock</v>
      </c>
      <c r="R2485">
        <f t="shared" si="165"/>
        <v>2012</v>
      </c>
    </row>
    <row r="2486" spans="1:18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62"/>
        <v>40771.916701388887</v>
      </c>
      <c r="P2486" t="str">
        <f t="shared" si="163"/>
        <v>music</v>
      </c>
      <c r="Q2486" t="str">
        <f t="shared" si="164"/>
        <v>indie rock</v>
      </c>
      <c r="R2486">
        <f t="shared" si="165"/>
        <v>2011</v>
      </c>
    </row>
    <row r="2487" spans="1:18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62"/>
        <v>40793.998599537037</v>
      </c>
      <c r="P2487" t="str">
        <f t="shared" si="163"/>
        <v>music</v>
      </c>
      <c r="Q2487" t="str">
        <f t="shared" si="164"/>
        <v>indie rock</v>
      </c>
      <c r="R2487">
        <f t="shared" si="165"/>
        <v>2011</v>
      </c>
    </row>
    <row r="2488" spans="1:18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62"/>
        <v>40991.708055555559</v>
      </c>
      <c r="P2488" t="str">
        <f t="shared" si="163"/>
        <v>music</v>
      </c>
      <c r="Q2488" t="str">
        <f t="shared" si="164"/>
        <v>indie rock</v>
      </c>
      <c r="R2488">
        <f t="shared" si="165"/>
        <v>2012</v>
      </c>
    </row>
    <row r="2489" spans="1:18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62"/>
        <v>41026.083298611113</v>
      </c>
      <c r="P2489" t="str">
        <f t="shared" si="163"/>
        <v>music</v>
      </c>
      <c r="Q2489" t="str">
        <f t="shared" si="164"/>
        <v>indie rock</v>
      </c>
      <c r="R2489">
        <f t="shared" si="165"/>
        <v>2012</v>
      </c>
    </row>
    <row r="2490" spans="1:18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62"/>
        <v>40833.633194444446</v>
      </c>
      <c r="P2490" t="str">
        <f t="shared" si="163"/>
        <v>music</v>
      </c>
      <c r="Q2490" t="str">
        <f t="shared" si="164"/>
        <v>indie rock</v>
      </c>
      <c r="R2490">
        <f t="shared" si="165"/>
        <v>2011</v>
      </c>
    </row>
    <row r="2491" spans="1:18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62"/>
        <v>41373.690266203703</v>
      </c>
      <c r="P2491" t="str">
        <f t="shared" si="163"/>
        <v>music</v>
      </c>
      <c r="Q2491" t="str">
        <f t="shared" si="164"/>
        <v>indie rock</v>
      </c>
      <c r="R2491">
        <f t="shared" si="165"/>
        <v>2013</v>
      </c>
    </row>
    <row r="2492" spans="1:18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62"/>
        <v>41023.227731481478</v>
      </c>
      <c r="P2492" t="str">
        <f t="shared" si="163"/>
        <v>music</v>
      </c>
      <c r="Q2492" t="str">
        <f t="shared" si="164"/>
        <v>indie rock</v>
      </c>
      <c r="R2492">
        <f t="shared" si="165"/>
        <v>2012</v>
      </c>
    </row>
    <row r="2493" spans="1:18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62"/>
        <v>40542.839282407411</v>
      </c>
      <c r="P2493" t="str">
        <f t="shared" si="163"/>
        <v>music</v>
      </c>
      <c r="Q2493" t="str">
        <f t="shared" si="164"/>
        <v>indie rock</v>
      </c>
      <c r="R2493">
        <f t="shared" si="165"/>
        <v>2010</v>
      </c>
    </row>
    <row r="2494" spans="1:18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62"/>
        <v>41024.985972222225</v>
      </c>
      <c r="P2494" t="str">
        <f t="shared" si="163"/>
        <v>music</v>
      </c>
      <c r="Q2494" t="str">
        <f t="shared" si="164"/>
        <v>indie rock</v>
      </c>
      <c r="R2494">
        <f t="shared" si="165"/>
        <v>2012</v>
      </c>
    </row>
    <row r="2495" spans="1:18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62"/>
        <v>41348.168287037035</v>
      </c>
      <c r="P2495" t="str">
        <f t="shared" si="163"/>
        <v>music</v>
      </c>
      <c r="Q2495" t="str">
        <f t="shared" si="164"/>
        <v>indie rock</v>
      </c>
      <c r="R2495">
        <f t="shared" si="165"/>
        <v>2013</v>
      </c>
    </row>
    <row r="2496" spans="1:18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62"/>
        <v>41022.645185185182</v>
      </c>
      <c r="P2496" t="str">
        <f t="shared" si="163"/>
        <v>music</v>
      </c>
      <c r="Q2496" t="str">
        <f t="shared" si="164"/>
        <v>indie rock</v>
      </c>
      <c r="R2496">
        <f t="shared" si="165"/>
        <v>2012</v>
      </c>
    </row>
    <row r="2497" spans="1:18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62"/>
        <v>41036.946469907409</v>
      </c>
      <c r="P2497" t="str">
        <f t="shared" si="163"/>
        <v>music</v>
      </c>
      <c r="Q2497" t="str">
        <f t="shared" si="164"/>
        <v>indie rock</v>
      </c>
      <c r="R2497">
        <f t="shared" si="165"/>
        <v>2012</v>
      </c>
    </row>
    <row r="2498" spans="1:18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66">(((J2498/60)/60)/24)+DATE(1970,1,1)</f>
        <v>41327.996435185189</v>
      </c>
      <c r="P2498" t="str">
        <f t="shared" ref="P2498:P2561" si="167">LEFT(N2498,SEARCH("/",N2498)-1)</f>
        <v>music</v>
      </c>
      <c r="Q2498" t="str">
        <f t="shared" ref="Q2498:Q2561" si="168">RIGHT(N2498,LEN(N2498)-SEARCH("/",N2498))</f>
        <v>indie rock</v>
      </c>
      <c r="R2498">
        <f t="shared" si="165"/>
        <v>2013</v>
      </c>
    </row>
    <row r="2499" spans="1:18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66"/>
        <v>40730.878912037035</v>
      </c>
      <c r="P2499" t="str">
        <f t="shared" si="167"/>
        <v>music</v>
      </c>
      <c r="Q2499" t="str">
        <f t="shared" si="168"/>
        <v>indie rock</v>
      </c>
      <c r="R2499">
        <f t="shared" ref="R2499:R2562" si="169">YEAR(O2499)</f>
        <v>2011</v>
      </c>
    </row>
    <row r="2500" spans="1:18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66"/>
        <v>42017.967442129629</v>
      </c>
      <c r="P2500" t="str">
        <f t="shared" si="167"/>
        <v>music</v>
      </c>
      <c r="Q2500" t="str">
        <f t="shared" si="168"/>
        <v>indie rock</v>
      </c>
      <c r="R2500">
        <f t="shared" si="169"/>
        <v>2015</v>
      </c>
    </row>
    <row r="2501" spans="1:18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66"/>
        <v>41226.648576388885</v>
      </c>
      <c r="P2501" t="str">
        <f t="shared" si="167"/>
        <v>music</v>
      </c>
      <c r="Q2501" t="str">
        <f t="shared" si="168"/>
        <v>indie rock</v>
      </c>
      <c r="R2501">
        <f t="shared" si="169"/>
        <v>2012</v>
      </c>
    </row>
    <row r="2502" spans="1:18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66"/>
        <v>41053.772858796299</v>
      </c>
      <c r="P2502" t="str">
        <f t="shared" si="167"/>
        <v>music</v>
      </c>
      <c r="Q2502" t="str">
        <f t="shared" si="168"/>
        <v>indie rock</v>
      </c>
      <c r="R2502">
        <f t="shared" si="169"/>
        <v>2012</v>
      </c>
    </row>
    <row r="2503" spans="1:18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66"/>
        <v>42244.776666666665</v>
      </c>
      <c r="P2503" t="str">
        <f t="shared" si="167"/>
        <v>food</v>
      </c>
      <c r="Q2503" t="str">
        <f t="shared" si="168"/>
        <v>restaurants</v>
      </c>
      <c r="R2503">
        <f t="shared" si="169"/>
        <v>2015</v>
      </c>
    </row>
    <row r="2504" spans="1:18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66"/>
        <v>41858.825439814813</v>
      </c>
      <c r="P2504" t="str">
        <f t="shared" si="167"/>
        <v>food</v>
      </c>
      <c r="Q2504" t="str">
        <f t="shared" si="168"/>
        <v>restaurants</v>
      </c>
      <c r="R2504">
        <f t="shared" si="169"/>
        <v>2014</v>
      </c>
    </row>
    <row r="2505" spans="1:18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66"/>
        <v>42498.899398148147</v>
      </c>
      <c r="P2505" t="str">
        <f t="shared" si="167"/>
        <v>food</v>
      </c>
      <c r="Q2505" t="str">
        <f t="shared" si="168"/>
        <v>restaurants</v>
      </c>
      <c r="R2505">
        <f t="shared" si="169"/>
        <v>2016</v>
      </c>
    </row>
    <row r="2506" spans="1:18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66"/>
        <v>41928.015439814815</v>
      </c>
      <c r="P2506" t="str">
        <f t="shared" si="167"/>
        <v>food</v>
      </c>
      <c r="Q2506" t="str">
        <f t="shared" si="168"/>
        <v>restaurants</v>
      </c>
      <c r="R2506">
        <f t="shared" si="169"/>
        <v>2014</v>
      </c>
    </row>
    <row r="2507" spans="1:18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66"/>
        <v>42047.05574074074</v>
      </c>
      <c r="P2507" t="str">
        <f t="shared" si="167"/>
        <v>food</v>
      </c>
      <c r="Q2507" t="str">
        <f t="shared" si="168"/>
        <v>restaurants</v>
      </c>
      <c r="R2507">
        <f t="shared" si="169"/>
        <v>2015</v>
      </c>
    </row>
    <row r="2508" spans="1:18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6"/>
        <v>42258.297094907408</v>
      </c>
      <c r="P2508" t="str">
        <f t="shared" si="167"/>
        <v>food</v>
      </c>
      <c r="Q2508" t="str">
        <f t="shared" si="168"/>
        <v>restaurants</v>
      </c>
      <c r="R2508">
        <f t="shared" si="169"/>
        <v>2015</v>
      </c>
    </row>
    <row r="2509" spans="1:18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6"/>
        <v>42105.072962962964</v>
      </c>
      <c r="P2509" t="str">
        <f t="shared" si="167"/>
        <v>food</v>
      </c>
      <c r="Q2509" t="str">
        <f t="shared" si="168"/>
        <v>restaurants</v>
      </c>
      <c r="R2509">
        <f t="shared" si="169"/>
        <v>2015</v>
      </c>
    </row>
    <row r="2510" spans="1:18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6"/>
        <v>41835.951782407406</v>
      </c>
      <c r="P2510" t="str">
        <f t="shared" si="167"/>
        <v>food</v>
      </c>
      <c r="Q2510" t="str">
        <f t="shared" si="168"/>
        <v>restaurants</v>
      </c>
      <c r="R2510">
        <f t="shared" si="169"/>
        <v>2014</v>
      </c>
    </row>
    <row r="2511" spans="1:18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66"/>
        <v>42058.809594907405</v>
      </c>
      <c r="P2511" t="str">
        <f t="shared" si="167"/>
        <v>food</v>
      </c>
      <c r="Q2511" t="str">
        <f t="shared" si="168"/>
        <v>restaurants</v>
      </c>
      <c r="R2511">
        <f t="shared" si="169"/>
        <v>2015</v>
      </c>
    </row>
    <row r="2512" spans="1:18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6"/>
        <v>42078.997361111105</v>
      </c>
      <c r="P2512" t="str">
        <f t="shared" si="167"/>
        <v>food</v>
      </c>
      <c r="Q2512" t="str">
        <f t="shared" si="168"/>
        <v>restaurants</v>
      </c>
      <c r="R2512">
        <f t="shared" si="169"/>
        <v>2015</v>
      </c>
    </row>
    <row r="2513" spans="1:18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6"/>
        <v>42371.446909722217</v>
      </c>
      <c r="P2513" t="str">
        <f t="shared" si="167"/>
        <v>food</v>
      </c>
      <c r="Q2513" t="str">
        <f t="shared" si="168"/>
        <v>restaurants</v>
      </c>
      <c r="R2513">
        <f t="shared" si="169"/>
        <v>2016</v>
      </c>
    </row>
    <row r="2514" spans="1:18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6"/>
        <v>41971.876863425925</v>
      </c>
      <c r="P2514" t="str">
        <f t="shared" si="167"/>
        <v>food</v>
      </c>
      <c r="Q2514" t="str">
        <f t="shared" si="168"/>
        <v>restaurants</v>
      </c>
      <c r="R2514">
        <f t="shared" si="169"/>
        <v>2014</v>
      </c>
    </row>
    <row r="2515" spans="1:18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6"/>
        <v>42732.00681712963</v>
      </c>
      <c r="P2515" t="str">
        <f t="shared" si="167"/>
        <v>food</v>
      </c>
      <c r="Q2515" t="str">
        <f t="shared" si="168"/>
        <v>restaurants</v>
      </c>
      <c r="R2515">
        <f t="shared" si="169"/>
        <v>2016</v>
      </c>
    </row>
    <row r="2516" spans="1:18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6"/>
        <v>41854.389780092592</v>
      </c>
      <c r="P2516" t="str">
        <f t="shared" si="167"/>
        <v>food</v>
      </c>
      <c r="Q2516" t="str">
        <f t="shared" si="168"/>
        <v>restaurants</v>
      </c>
      <c r="R2516">
        <f t="shared" si="169"/>
        <v>2014</v>
      </c>
    </row>
    <row r="2517" spans="1:18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6"/>
        <v>42027.839733796296</v>
      </c>
      <c r="P2517" t="str">
        <f t="shared" si="167"/>
        <v>food</v>
      </c>
      <c r="Q2517" t="str">
        <f t="shared" si="168"/>
        <v>restaurants</v>
      </c>
      <c r="R2517">
        <f t="shared" si="169"/>
        <v>2015</v>
      </c>
    </row>
    <row r="2518" spans="1:18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6"/>
        <v>41942.653379629628</v>
      </c>
      <c r="P2518" t="str">
        <f t="shared" si="167"/>
        <v>food</v>
      </c>
      <c r="Q2518" t="str">
        <f t="shared" si="168"/>
        <v>restaurants</v>
      </c>
      <c r="R2518">
        <f t="shared" si="169"/>
        <v>2014</v>
      </c>
    </row>
    <row r="2519" spans="1:18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6"/>
        <v>42052.802430555559</v>
      </c>
      <c r="P2519" t="str">
        <f t="shared" si="167"/>
        <v>food</v>
      </c>
      <c r="Q2519" t="str">
        <f t="shared" si="168"/>
        <v>restaurants</v>
      </c>
      <c r="R2519">
        <f t="shared" si="169"/>
        <v>2015</v>
      </c>
    </row>
    <row r="2520" spans="1:18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6"/>
        <v>41926.680879629632</v>
      </c>
      <c r="P2520" t="str">
        <f t="shared" si="167"/>
        <v>food</v>
      </c>
      <c r="Q2520" t="str">
        <f t="shared" si="168"/>
        <v>restaurants</v>
      </c>
      <c r="R2520">
        <f t="shared" si="169"/>
        <v>2014</v>
      </c>
    </row>
    <row r="2521" spans="1:18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6"/>
        <v>41809.155138888891</v>
      </c>
      <c r="P2521" t="str">
        <f t="shared" si="167"/>
        <v>food</v>
      </c>
      <c r="Q2521" t="str">
        <f t="shared" si="168"/>
        <v>restaurants</v>
      </c>
      <c r="R2521">
        <f t="shared" si="169"/>
        <v>2014</v>
      </c>
    </row>
    <row r="2522" spans="1:18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6"/>
        <v>42612.600520833337</v>
      </c>
      <c r="P2522" t="str">
        <f t="shared" si="167"/>
        <v>food</v>
      </c>
      <c r="Q2522" t="str">
        <f t="shared" si="168"/>
        <v>restaurants</v>
      </c>
      <c r="R2522">
        <f t="shared" si="169"/>
        <v>2016</v>
      </c>
    </row>
    <row r="2523" spans="1:18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6"/>
        <v>42269.967835648145</v>
      </c>
      <c r="P2523" t="str">
        <f t="shared" si="167"/>
        <v>music</v>
      </c>
      <c r="Q2523" t="str">
        <f t="shared" si="168"/>
        <v>classical music</v>
      </c>
      <c r="R2523">
        <f t="shared" si="169"/>
        <v>2015</v>
      </c>
    </row>
    <row r="2524" spans="1:18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6"/>
        <v>42460.573611111111</v>
      </c>
      <c r="P2524" t="str">
        <f t="shared" si="167"/>
        <v>music</v>
      </c>
      <c r="Q2524" t="str">
        <f t="shared" si="168"/>
        <v>classical music</v>
      </c>
      <c r="R2524">
        <f t="shared" si="169"/>
        <v>2016</v>
      </c>
    </row>
    <row r="2525" spans="1:18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6"/>
        <v>41930.975601851853</v>
      </c>
      <c r="P2525" t="str">
        <f t="shared" si="167"/>
        <v>music</v>
      </c>
      <c r="Q2525" t="str">
        <f t="shared" si="168"/>
        <v>classical music</v>
      </c>
      <c r="R2525">
        <f t="shared" si="169"/>
        <v>2014</v>
      </c>
    </row>
    <row r="2526" spans="1:18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6"/>
        <v>41961.807372685187</v>
      </c>
      <c r="P2526" t="str">
        <f t="shared" si="167"/>
        <v>music</v>
      </c>
      <c r="Q2526" t="str">
        <f t="shared" si="168"/>
        <v>classical music</v>
      </c>
      <c r="R2526">
        <f t="shared" si="169"/>
        <v>2014</v>
      </c>
    </row>
    <row r="2527" spans="1:18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6"/>
        <v>41058.844571759262</v>
      </c>
      <c r="P2527" t="str">
        <f t="shared" si="167"/>
        <v>music</v>
      </c>
      <c r="Q2527" t="str">
        <f t="shared" si="168"/>
        <v>classical music</v>
      </c>
      <c r="R2527">
        <f t="shared" si="169"/>
        <v>2012</v>
      </c>
    </row>
    <row r="2528" spans="1:18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6"/>
        <v>41953.091134259259</v>
      </c>
      <c r="P2528" t="str">
        <f t="shared" si="167"/>
        <v>music</v>
      </c>
      <c r="Q2528" t="str">
        <f t="shared" si="168"/>
        <v>classical music</v>
      </c>
      <c r="R2528">
        <f t="shared" si="169"/>
        <v>2014</v>
      </c>
    </row>
    <row r="2529" spans="1:18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6"/>
        <v>41546.75105324074</v>
      </c>
      <c r="P2529" t="str">
        <f t="shared" si="167"/>
        <v>music</v>
      </c>
      <c r="Q2529" t="str">
        <f t="shared" si="168"/>
        <v>classical music</v>
      </c>
      <c r="R2529">
        <f t="shared" si="169"/>
        <v>2013</v>
      </c>
    </row>
    <row r="2530" spans="1:18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6"/>
        <v>42217.834525462968</v>
      </c>
      <c r="P2530" t="str">
        <f t="shared" si="167"/>
        <v>music</v>
      </c>
      <c r="Q2530" t="str">
        <f t="shared" si="168"/>
        <v>classical music</v>
      </c>
      <c r="R2530">
        <f t="shared" si="169"/>
        <v>2015</v>
      </c>
    </row>
    <row r="2531" spans="1:18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6"/>
        <v>40948.080729166664</v>
      </c>
      <c r="P2531" t="str">
        <f t="shared" si="167"/>
        <v>music</v>
      </c>
      <c r="Q2531" t="str">
        <f t="shared" si="168"/>
        <v>classical music</v>
      </c>
      <c r="R2531">
        <f t="shared" si="169"/>
        <v>2012</v>
      </c>
    </row>
    <row r="2532" spans="1:18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6"/>
        <v>42081.864641203705</v>
      </c>
      <c r="P2532" t="str">
        <f t="shared" si="167"/>
        <v>music</v>
      </c>
      <c r="Q2532" t="str">
        <f t="shared" si="168"/>
        <v>classical music</v>
      </c>
      <c r="R2532">
        <f t="shared" si="169"/>
        <v>2015</v>
      </c>
    </row>
    <row r="2533" spans="1:18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6"/>
        <v>42208.680023148147</v>
      </c>
      <c r="P2533" t="str">
        <f t="shared" si="167"/>
        <v>music</v>
      </c>
      <c r="Q2533" t="str">
        <f t="shared" si="168"/>
        <v>classical music</v>
      </c>
      <c r="R2533">
        <f t="shared" si="169"/>
        <v>2015</v>
      </c>
    </row>
    <row r="2534" spans="1:18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6"/>
        <v>41107.849143518521</v>
      </c>
      <c r="P2534" t="str">
        <f t="shared" si="167"/>
        <v>music</v>
      </c>
      <c r="Q2534" t="str">
        <f t="shared" si="168"/>
        <v>classical music</v>
      </c>
      <c r="R2534">
        <f t="shared" si="169"/>
        <v>2012</v>
      </c>
    </row>
    <row r="2535" spans="1:18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6"/>
        <v>41304.751284722224</v>
      </c>
      <c r="P2535" t="str">
        <f t="shared" si="167"/>
        <v>music</v>
      </c>
      <c r="Q2535" t="str">
        <f t="shared" si="168"/>
        <v>classical music</v>
      </c>
      <c r="R2535">
        <f t="shared" si="169"/>
        <v>2013</v>
      </c>
    </row>
    <row r="2536" spans="1:18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6"/>
        <v>40127.700370370374</v>
      </c>
      <c r="P2536" t="str">
        <f t="shared" si="167"/>
        <v>music</v>
      </c>
      <c r="Q2536" t="str">
        <f t="shared" si="168"/>
        <v>classical music</v>
      </c>
      <c r="R2536">
        <f t="shared" si="169"/>
        <v>2009</v>
      </c>
    </row>
    <row r="2537" spans="1:18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6"/>
        <v>41943.791030092594</v>
      </c>
      <c r="P2537" t="str">
        <f t="shared" si="167"/>
        <v>music</v>
      </c>
      <c r="Q2537" t="str">
        <f t="shared" si="168"/>
        <v>classical music</v>
      </c>
      <c r="R2537">
        <f t="shared" si="169"/>
        <v>2014</v>
      </c>
    </row>
    <row r="2538" spans="1:18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6"/>
        <v>41464.106087962966</v>
      </c>
      <c r="P2538" t="str">
        <f t="shared" si="167"/>
        <v>music</v>
      </c>
      <c r="Q2538" t="str">
        <f t="shared" si="168"/>
        <v>classical music</v>
      </c>
      <c r="R2538">
        <f t="shared" si="169"/>
        <v>2013</v>
      </c>
    </row>
    <row r="2539" spans="1:18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6"/>
        <v>40696.648784722223</v>
      </c>
      <c r="P2539" t="str">
        <f t="shared" si="167"/>
        <v>music</v>
      </c>
      <c r="Q2539" t="str">
        <f t="shared" si="168"/>
        <v>classical music</v>
      </c>
      <c r="R2539">
        <f t="shared" si="169"/>
        <v>2011</v>
      </c>
    </row>
    <row r="2540" spans="1:18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6"/>
        <v>41298.509965277779</v>
      </c>
      <c r="P2540" t="str">
        <f t="shared" si="167"/>
        <v>music</v>
      </c>
      <c r="Q2540" t="str">
        <f t="shared" si="168"/>
        <v>classical music</v>
      </c>
      <c r="R2540">
        <f t="shared" si="169"/>
        <v>2013</v>
      </c>
    </row>
    <row r="2541" spans="1:18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6"/>
        <v>41977.902222222227</v>
      </c>
      <c r="P2541" t="str">
        <f t="shared" si="167"/>
        <v>music</v>
      </c>
      <c r="Q2541" t="str">
        <f t="shared" si="168"/>
        <v>classical music</v>
      </c>
      <c r="R2541">
        <f t="shared" si="169"/>
        <v>2014</v>
      </c>
    </row>
    <row r="2542" spans="1:18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6"/>
        <v>40785.675011574072</v>
      </c>
      <c r="P2542" t="str">
        <f t="shared" si="167"/>
        <v>music</v>
      </c>
      <c r="Q2542" t="str">
        <f t="shared" si="168"/>
        <v>classical music</v>
      </c>
      <c r="R2542">
        <f t="shared" si="169"/>
        <v>2011</v>
      </c>
    </row>
    <row r="2543" spans="1:18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6"/>
        <v>41483.449282407404</v>
      </c>
      <c r="P2543" t="str">
        <f t="shared" si="167"/>
        <v>music</v>
      </c>
      <c r="Q2543" t="str">
        <f t="shared" si="168"/>
        <v>classical music</v>
      </c>
      <c r="R2543">
        <f t="shared" si="169"/>
        <v>2013</v>
      </c>
    </row>
    <row r="2544" spans="1:18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6"/>
        <v>41509.426585648151</v>
      </c>
      <c r="P2544" t="str">
        <f t="shared" si="167"/>
        <v>music</v>
      </c>
      <c r="Q2544" t="str">
        <f t="shared" si="168"/>
        <v>classical music</v>
      </c>
      <c r="R2544">
        <f t="shared" si="169"/>
        <v>2013</v>
      </c>
    </row>
    <row r="2545" spans="1:18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6"/>
        <v>40514.107615740737</v>
      </c>
      <c r="P2545" t="str">
        <f t="shared" si="167"/>
        <v>music</v>
      </c>
      <c r="Q2545" t="str">
        <f t="shared" si="168"/>
        <v>classical music</v>
      </c>
      <c r="R2545">
        <f t="shared" si="169"/>
        <v>2010</v>
      </c>
    </row>
    <row r="2546" spans="1:18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6"/>
        <v>41068.520474537036</v>
      </c>
      <c r="P2546" t="str">
        <f t="shared" si="167"/>
        <v>music</v>
      </c>
      <c r="Q2546" t="str">
        <f t="shared" si="168"/>
        <v>classical music</v>
      </c>
      <c r="R2546">
        <f t="shared" si="169"/>
        <v>2012</v>
      </c>
    </row>
    <row r="2547" spans="1:18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6"/>
        <v>42027.13817129629</v>
      </c>
      <c r="P2547" t="str">
        <f t="shared" si="167"/>
        <v>music</v>
      </c>
      <c r="Q2547" t="str">
        <f t="shared" si="168"/>
        <v>classical music</v>
      </c>
      <c r="R2547">
        <f t="shared" si="169"/>
        <v>2015</v>
      </c>
    </row>
    <row r="2548" spans="1:18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6"/>
        <v>41524.858553240738</v>
      </c>
      <c r="P2548" t="str">
        <f t="shared" si="167"/>
        <v>music</v>
      </c>
      <c r="Q2548" t="str">
        <f t="shared" si="168"/>
        <v>classical music</v>
      </c>
      <c r="R2548">
        <f t="shared" si="169"/>
        <v>2013</v>
      </c>
    </row>
    <row r="2549" spans="1:18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6"/>
        <v>40973.773182870369</v>
      </c>
      <c r="P2549" t="str">
        <f t="shared" si="167"/>
        <v>music</v>
      </c>
      <c r="Q2549" t="str">
        <f t="shared" si="168"/>
        <v>classical music</v>
      </c>
      <c r="R2549">
        <f t="shared" si="169"/>
        <v>2012</v>
      </c>
    </row>
    <row r="2550" spans="1:18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6"/>
        <v>42618.625428240746</v>
      </c>
      <c r="P2550" t="str">
        <f t="shared" si="167"/>
        <v>music</v>
      </c>
      <c r="Q2550" t="str">
        <f t="shared" si="168"/>
        <v>classical music</v>
      </c>
      <c r="R2550">
        <f t="shared" si="169"/>
        <v>2016</v>
      </c>
    </row>
    <row r="2551" spans="1:18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6"/>
        <v>41390.757754629631</v>
      </c>
      <c r="P2551" t="str">
        <f t="shared" si="167"/>
        <v>music</v>
      </c>
      <c r="Q2551" t="str">
        <f t="shared" si="168"/>
        <v>classical music</v>
      </c>
      <c r="R2551">
        <f t="shared" si="169"/>
        <v>2013</v>
      </c>
    </row>
    <row r="2552" spans="1:18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6"/>
        <v>42228.634328703702</v>
      </c>
      <c r="P2552" t="str">
        <f t="shared" si="167"/>
        <v>music</v>
      </c>
      <c r="Q2552" t="str">
        <f t="shared" si="168"/>
        <v>classical music</v>
      </c>
      <c r="R2552">
        <f t="shared" si="169"/>
        <v>2015</v>
      </c>
    </row>
    <row r="2553" spans="1:18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6"/>
        <v>40961.252141203702</v>
      </c>
      <c r="P2553" t="str">
        <f t="shared" si="167"/>
        <v>music</v>
      </c>
      <c r="Q2553" t="str">
        <f t="shared" si="168"/>
        <v>classical music</v>
      </c>
      <c r="R2553">
        <f t="shared" si="169"/>
        <v>2012</v>
      </c>
    </row>
    <row r="2554" spans="1:18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6"/>
        <v>42769.809965277775</v>
      </c>
      <c r="P2554" t="str">
        <f t="shared" si="167"/>
        <v>music</v>
      </c>
      <c r="Q2554" t="str">
        <f t="shared" si="168"/>
        <v>classical music</v>
      </c>
      <c r="R2554">
        <f t="shared" si="169"/>
        <v>2017</v>
      </c>
    </row>
    <row r="2555" spans="1:18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6"/>
        <v>41113.199155092596</v>
      </c>
      <c r="P2555" t="str">
        <f t="shared" si="167"/>
        <v>music</v>
      </c>
      <c r="Q2555" t="str">
        <f t="shared" si="168"/>
        <v>classical music</v>
      </c>
      <c r="R2555">
        <f t="shared" si="169"/>
        <v>2012</v>
      </c>
    </row>
    <row r="2556" spans="1:18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6"/>
        <v>42125.078275462962</v>
      </c>
      <c r="P2556" t="str">
        <f t="shared" si="167"/>
        <v>music</v>
      </c>
      <c r="Q2556" t="str">
        <f t="shared" si="168"/>
        <v>classical music</v>
      </c>
      <c r="R2556">
        <f t="shared" si="169"/>
        <v>2015</v>
      </c>
    </row>
    <row r="2557" spans="1:18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6"/>
        <v>41026.655011574076</v>
      </c>
      <c r="P2557" t="str">
        <f t="shared" si="167"/>
        <v>music</v>
      </c>
      <c r="Q2557" t="str">
        <f t="shared" si="168"/>
        <v>classical music</v>
      </c>
      <c r="R2557">
        <f t="shared" si="169"/>
        <v>2012</v>
      </c>
    </row>
    <row r="2558" spans="1:18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6"/>
        <v>41222.991400462961</v>
      </c>
      <c r="P2558" t="str">
        <f t="shared" si="167"/>
        <v>music</v>
      </c>
      <c r="Q2558" t="str">
        <f t="shared" si="168"/>
        <v>classical music</v>
      </c>
      <c r="R2558">
        <f t="shared" si="169"/>
        <v>2012</v>
      </c>
    </row>
    <row r="2559" spans="1:18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6"/>
        <v>41744.745208333334</v>
      </c>
      <c r="P2559" t="str">
        <f t="shared" si="167"/>
        <v>music</v>
      </c>
      <c r="Q2559" t="str">
        <f t="shared" si="168"/>
        <v>classical music</v>
      </c>
      <c r="R2559">
        <f t="shared" si="169"/>
        <v>2014</v>
      </c>
    </row>
    <row r="2560" spans="1:18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6"/>
        <v>42093.860023148154</v>
      </c>
      <c r="P2560" t="str">
        <f t="shared" si="167"/>
        <v>music</v>
      </c>
      <c r="Q2560" t="str">
        <f t="shared" si="168"/>
        <v>classical music</v>
      </c>
      <c r="R2560">
        <f t="shared" si="169"/>
        <v>2015</v>
      </c>
    </row>
    <row r="2561" spans="1:18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6"/>
        <v>40829.873657407406</v>
      </c>
      <c r="P2561" t="str">
        <f t="shared" si="167"/>
        <v>music</v>
      </c>
      <c r="Q2561" t="str">
        <f t="shared" si="168"/>
        <v>classical music</v>
      </c>
      <c r="R2561">
        <f t="shared" si="169"/>
        <v>2011</v>
      </c>
    </row>
    <row r="2562" spans="1:18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70">(((J2562/60)/60)/24)+DATE(1970,1,1)</f>
        <v>42039.951087962967</v>
      </c>
      <c r="P2562" t="str">
        <f t="shared" ref="P2562:P2625" si="171">LEFT(N2562,SEARCH("/",N2562)-1)</f>
        <v>music</v>
      </c>
      <c r="Q2562" t="str">
        <f t="shared" ref="Q2562:Q2625" si="172">RIGHT(N2562,LEN(N2562)-SEARCH("/",N2562))</f>
        <v>classical music</v>
      </c>
      <c r="R2562">
        <f t="shared" si="169"/>
        <v>2015</v>
      </c>
    </row>
    <row r="2563" spans="1:18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70"/>
        <v>42260.528807870374</v>
      </c>
      <c r="P2563" t="str">
        <f t="shared" si="171"/>
        <v>food</v>
      </c>
      <c r="Q2563" t="str">
        <f t="shared" si="172"/>
        <v>food trucks</v>
      </c>
      <c r="R2563">
        <f t="shared" ref="R2563:R2626" si="173">YEAR(O2563)</f>
        <v>2015</v>
      </c>
    </row>
    <row r="2564" spans="1:18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70"/>
        <v>42594.524756944447</v>
      </c>
      <c r="P2564" t="str">
        <f t="shared" si="171"/>
        <v>food</v>
      </c>
      <c r="Q2564" t="str">
        <f t="shared" si="172"/>
        <v>food trucks</v>
      </c>
      <c r="R2564">
        <f t="shared" si="173"/>
        <v>2016</v>
      </c>
    </row>
    <row r="2565" spans="1:18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70"/>
        <v>42155.139479166668</v>
      </c>
      <c r="P2565" t="str">
        <f t="shared" si="171"/>
        <v>food</v>
      </c>
      <c r="Q2565" t="str">
        <f t="shared" si="172"/>
        <v>food trucks</v>
      </c>
      <c r="R2565">
        <f t="shared" si="173"/>
        <v>2015</v>
      </c>
    </row>
    <row r="2566" spans="1:18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70"/>
        <v>41822.040497685186</v>
      </c>
      <c r="P2566" t="str">
        <f t="shared" si="171"/>
        <v>food</v>
      </c>
      <c r="Q2566" t="str">
        <f t="shared" si="172"/>
        <v>food trucks</v>
      </c>
      <c r="R2566">
        <f t="shared" si="173"/>
        <v>2014</v>
      </c>
    </row>
    <row r="2567" spans="1:18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70"/>
        <v>42440.650335648148</v>
      </c>
      <c r="P2567" t="str">
        <f t="shared" si="171"/>
        <v>food</v>
      </c>
      <c r="Q2567" t="str">
        <f t="shared" si="172"/>
        <v>food trucks</v>
      </c>
      <c r="R2567">
        <f t="shared" si="173"/>
        <v>2016</v>
      </c>
    </row>
    <row r="2568" spans="1:18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70"/>
        <v>41842.980879629627</v>
      </c>
      <c r="P2568" t="str">
        <f t="shared" si="171"/>
        <v>food</v>
      </c>
      <c r="Q2568" t="str">
        <f t="shared" si="172"/>
        <v>food trucks</v>
      </c>
      <c r="R2568">
        <f t="shared" si="173"/>
        <v>2014</v>
      </c>
    </row>
    <row r="2569" spans="1:18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70"/>
        <v>42087.878912037035</v>
      </c>
      <c r="P2569" t="str">
        <f t="shared" si="171"/>
        <v>food</v>
      </c>
      <c r="Q2569" t="str">
        <f t="shared" si="172"/>
        <v>food trucks</v>
      </c>
      <c r="R2569">
        <f t="shared" si="173"/>
        <v>2015</v>
      </c>
    </row>
    <row r="2570" spans="1:18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70"/>
        <v>42584.666597222225</v>
      </c>
      <c r="P2570" t="str">
        <f t="shared" si="171"/>
        <v>food</v>
      </c>
      <c r="Q2570" t="str">
        <f t="shared" si="172"/>
        <v>food trucks</v>
      </c>
      <c r="R2570">
        <f t="shared" si="173"/>
        <v>2016</v>
      </c>
    </row>
    <row r="2571" spans="1:18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70"/>
        <v>42234.105462962965</v>
      </c>
      <c r="P2571" t="str">
        <f t="shared" si="171"/>
        <v>food</v>
      </c>
      <c r="Q2571" t="str">
        <f t="shared" si="172"/>
        <v>food trucks</v>
      </c>
      <c r="R2571">
        <f t="shared" si="173"/>
        <v>2015</v>
      </c>
    </row>
    <row r="2572" spans="1:18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70"/>
        <v>42744.903182870374</v>
      </c>
      <c r="P2572" t="str">
        <f t="shared" si="171"/>
        <v>food</v>
      </c>
      <c r="Q2572" t="str">
        <f t="shared" si="172"/>
        <v>food trucks</v>
      </c>
      <c r="R2572">
        <f t="shared" si="173"/>
        <v>2017</v>
      </c>
    </row>
    <row r="2573" spans="1:18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70"/>
        <v>42449.341678240744</v>
      </c>
      <c r="P2573" t="str">
        <f t="shared" si="171"/>
        <v>food</v>
      </c>
      <c r="Q2573" t="str">
        <f t="shared" si="172"/>
        <v>food trucks</v>
      </c>
      <c r="R2573">
        <f t="shared" si="173"/>
        <v>2016</v>
      </c>
    </row>
    <row r="2574" spans="1:18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70"/>
        <v>42077.119409722218</v>
      </c>
      <c r="P2574" t="str">
        <f t="shared" si="171"/>
        <v>food</v>
      </c>
      <c r="Q2574" t="str">
        <f t="shared" si="172"/>
        <v>food trucks</v>
      </c>
      <c r="R2574">
        <f t="shared" si="173"/>
        <v>2015</v>
      </c>
    </row>
    <row r="2575" spans="1:18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70"/>
        <v>41829.592002314814</v>
      </c>
      <c r="P2575" t="str">
        <f t="shared" si="171"/>
        <v>food</v>
      </c>
      <c r="Q2575" t="str">
        <f t="shared" si="172"/>
        <v>food trucks</v>
      </c>
      <c r="R2575">
        <f t="shared" si="173"/>
        <v>2014</v>
      </c>
    </row>
    <row r="2576" spans="1:18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70"/>
        <v>42487.825752314813</v>
      </c>
      <c r="P2576" t="str">
        <f t="shared" si="171"/>
        <v>food</v>
      </c>
      <c r="Q2576" t="str">
        <f t="shared" si="172"/>
        <v>food trucks</v>
      </c>
      <c r="R2576">
        <f t="shared" si="173"/>
        <v>2016</v>
      </c>
    </row>
    <row r="2577" spans="1:18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70"/>
        <v>41986.108726851846</v>
      </c>
      <c r="P2577" t="str">
        <f t="shared" si="171"/>
        <v>food</v>
      </c>
      <c r="Q2577" t="str">
        <f t="shared" si="172"/>
        <v>food trucks</v>
      </c>
      <c r="R2577">
        <f t="shared" si="173"/>
        <v>2014</v>
      </c>
    </row>
    <row r="2578" spans="1:18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70"/>
        <v>42060.00980324074</v>
      </c>
      <c r="P2578" t="str">
        <f t="shared" si="171"/>
        <v>food</v>
      </c>
      <c r="Q2578" t="str">
        <f t="shared" si="172"/>
        <v>food trucks</v>
      </c>
      <c r="R2578">
        <f t="shared" si="173"/>
        <v>2015</v>
      </c>
    </row>
    <row r="2579" spans="1:18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70"/>
        <v>41830.820567129631</v>
      </c>
      <c r="P2579" t="str">
        <f t="shared" si="171"/>
        <v>food</v>
      </c>
      <c r="Q2579" t="str">
        <f t="shared" si="172"/>
        <v>food trucks</v>
      </c>
      <c r="R2579">
        <f t="shared" si="173"/>
        <v>2014</v>
      </c>
    </row>
    <row r="2580" spans="1:18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70"/>
        <v>42238.022905092599</v>
      </c>
      <c r="P2580" t="str">
        <f t="shared" si="171"/>
        <v>food</v>
      </c>
      <c r="Q2580" t="str">
        <f t="shared" si="172"/>
        <v>food trucks</v>
      </c>
      <c r="R2580">
        <f t="shared" si="173"/>
        <v>2015</v>
      </c>
    </row>
    <row r="2581" spans="1:18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70"/>
        <v>41837.829895833333</v>
      </c>
      <c r="P2581" t="str">
        <f t="shared" si="171"/>
        <v>food</v>
      </c>
      <c r="Q2581" t="str">
        <f t="shared" si="172"/>
        <v>food trucks</v>
      </c>
      <c r="R2581">
        <f t="shared" si="173"/>
        <v>2014</v>
      </c>
    </row>
    <row r="2582" spans="1:18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70"/>
        <v>42110.326423611114</v>
      </c>
      <c r="P2582" t="str">
        <f t="shared" si="171"/>
        <v>food</v>
      </c>
      <c r="Q2582" t="str">
        <f t="shared" si="172"/>
        <v>food trucks</v>
      </c>
      <c r="R2582">
        <f t="shared" si="173"/>
        <v>2015</v>
      </c>
    </row>
    <row r="2583" spans="1:18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70"/>
        <v>42294.628449074073</v>
      </c>
      <c r="P2583" t="str">
        <f t="shared" si="171"/>
        <v>food</v>
      </c>
      <c r="Q2583" t="str">
        <f t="shared" si="172"/>
        <v>food trucks</v>
      </c>
      <c r="R2583">
        <f t="shared" si="173"/>
        <v>2015</v>
      </c>
    </row>
    <row r="2584" spans="1:18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70"/>
        <v>42642.988819444443</v>
      </c>
      <c r="P2584" t="str">
        <f t="shared" si="171"/>
        <v>food</v>
      </c>
      <c r="Q2584" t="str">
        <f t="shared" si="172"/>
        <v>food trucks</v>
      </c>
      <c r="R2584">
        <f t="shared" si="173"/>
        <v>2016</v>
      </c>
    </row>
    <row r="2585" spans="1:18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70"/>
        <v>42019.76944444445</v>
      </c>
      <c r="P2585" t="str">
        <f t="shared" si="171"/>
        <v>food</v>
      </c>
      <c r="Q2585" t="str">
        <f t="shared" si="172"/>
        <v>food trucks</v>
      </c>
      <c r="R2585">
        <f t="shared" si="173"/>
        <v>2015</v>
      </c>
    </row>
    <row r="2586" spans="1:18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70"/>
        <v>42140.173252314817</v>
      </c>
      <c r="P2586" t="str">
        <f t="shared" si="171"/>
        <v>food</v>
      </c>
      <c r="Q2586" t="str">
        <f t="shared" si="172"/>
        <v>food trucks</v>
      </c>
      <c r="R2586">
        <f t="shared" si="173"/>
        <v>2015</v>
      </c>
    </row>
    <row r="2587" spans="1:18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70"/>
        <v>41795.963333333333</v>
      </c>
      <c r="P2587" t="str">
        <f t="shared" si="171"/>
        <v>food</v>
      </c>
      <c r="Q2587" t="str">
        <f t="shared" si="172"/>
        <v>food trucks</v>
      </c>
      <c r="R2587">
        <f t="shared" si="173"/>
        <v>2014</v>
      </c>
    </row>
    <row r="2588" spans="1:18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70"/>
        <v>42333.330277777779</v>
      </c>
      <c r="P2588" t="str">
        <f t="shared" si="171"/>
        <v>food</v>
      </c>
      <c r="Q2588" t="str">
        <f t="shared" si="172"/>
        <v>food trucks</v>
      </c>
      <c r="R2588">
        <f t="shared" si="173"/>
        <v>2015</v>
      </c>
    </row>
    <row r="2589" spans="1:18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70"/>
        <v>42338.675381944442</v>
      </c>
      <c r="P2589" t="str">
        <f t="shared" si="171"/>
        <v>food</v>
      </c>
      <c r="Q2589" t="str">
        <f t="shared" si="172"/>
        <v>food trucks</v>
      </c>
      <c r="R2589">
        <f t="shared" si="173"/>
        <v>2015</v>
      </c>
    </row>
    <row r="2590" spans="1:18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70"/>
        <v>42042.676226851851</v>
      </c>
      <c r="P2590" t="str">
        <f t="shared" si="171"/>
        <v>food</v>
      </c>
      <c r="Q2590" t="str">
        <f t="shared" si="172"/>
        <v>food trucks</v>
      </c>
      <c r="R2590">
        <f t="shared" si="173"/>
        <v>2015</v>
      </c>
    </row>
    <row r="2591" spans="1:18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70"/>
        <v>42422.536192129628</v>
      </c>
      <c r="P2591" t="str">
        <f t="shared" si="171"/>
        <v>food</v>
      </c>
      <c r="Q2591" t="str">
        <f t="shared" si="172"/>
        <v>food trucks</v>
      </c>
      <c r="R2591">
        <f t="shared" si="173"/>
        <v>2016</v>
      </c>
    </row>
    <row r="2592" spans="1:18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70"/>
        <v>42388.589085648149</v>
      </c>
      <c r="P2592" t="str">
        <f t="shared" si="171"/>
        <v>food</v>
      </c>
      <c r="Q2592" t="str">
        <f t="shared" si="172"/>
        <v>food trucks</v>
      </c>
      <c r="R2592">
        <f t="shared" si="173"/>
        <v>2016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70"/>
        <v>42382.906527777777</v>
      </c>
      <c r="P2593" t="str">
        <f t="shared" si="171"/>
        <v>food</v>
      </c>
      <c r="Q2593" t="str">
        <f t="shared" si="172"/>
        <v>food trucks</v>
      </c>
      <c r="R2593">
        <f t="shared" si="173"/>
        <v>2016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70"/>
        <v>41887.801168981481</v>
      </c>
      <c r="P2594" t="str">
        <f t="shared" si="171"/>
        <v>food</v>
      </c>
      <c r="Q2594" t="str">
        <f t="shared" si="172"/>
        <v>food trucks</v>
      </c>
      <c r="R2594">
        <f t="shared" si="173"/>
        <v>2014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70"/>
        <v>42089.84520833334</v>
      </c>
      <c r="P2595" t="str">
        <f t="shared" si="171"/>
        <v>food</v>
      </c>
      <c r="Q2595" t="str">
        <f t="shared" si="172"/>
        <v>food trucks</v>
      </c>
      <c r="R2595">
        <f t="shared" si="173"/>
        <v>2015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70"/>
        <v>41828.967916666668</v>
      </c>
      <c r="P2596" t="str">
        <f t="shared" si="171"/>
        <v>food</v>
      </c>
      <c r="Q2596" t="str">
        <f t="shared" si="172"/>
        <v>food trucks</v>
      </c>
      <c r="R2596">
        <f t="shared" si="173"/>
        <v>2014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70"/>
        <v>42760.244212962964</v>
      </c>
      <c r="P2597" t="str">
        <f t="shared" si="171"/>
        <v>food</v>
      </c>
      <c r="Q2597" t="str">
        <f t="shared" si="172"/>
        <v>food trucks</v>
      </c>
      <c r="R2597">
        <f t="shared" si="173"/>
        <v>2017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70"/>
        <v>41828.664456018516</v>
      </c>
      <c r="P2598" t="str">
        <f t="shared" si="171"/>
        <v>food</v>
      </c>
      <c r="Q2598" t="str">
        <f t="shared" si="172"/>
        <v>food trucks</v>
      </c>
      <c r="R2598">
        <f t="shared" si="173"/>
        <v>2014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70"/>
        <v>42510.341631944444</v>
      </c>
      <c r="P2599" t="str">
        <f t="shared" si="171"/>
        <v>food</v>
      </c>
      <c r="Q2599" t="str">
        <f t="shared" si="172"/>
        <v>food trucks</v>
      </c>
      <c r="R2599">
        <f t="shared" si="173"/>
        <v>2016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70"/>
        <v>42240.840289351851</v>
      </c>
      <c r="P2600" t="str">
        <f t="shared" si="171"/>
        <v>food</v>
      </c>
      <c r="Q2600" t="str">
        <f t="shared" si="172"/>
        <v>food trucks</v>
      </c>
      <c r="R2600">
        <f t="shared" si="173"/>
        <v>2015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70"/>
        <v>41809.754016203704</v>
      </c>
      <c r="P2601" t="str">
        <f t="shared" si="171"/>
        <v>food</v>
      </c>
      <c r="Q2601" t="str">
        <f t="shared" si="172"/>
        <v>food trucks</v>
      </c>
      <c r="R2601">
        <f t="shared" si="173"/>
        <v>2014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70"/>
        <v>42394.900462962964</v>
      </c>
      <c r="P2602" t="str">
        <f t="shared" si="171"/>
        <v>food</v>
      </c>
      <c r="Q2602" t="str">
        <f t="shared" si="172"/>
        <v>food trucks</v>
      </c>
      <c r="R2602">
        <f t="shared" si="173"/>
        <v>2016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70"/>
        <v>41150.902187499996</v>
      </c>
      <c r="P2603" t="str">
        <f t="shared" si="171"/>
        <v>technology</v>
      </c>
      <c r="Q2603" t="str">
        <f t="shared" si="172"/>
        <v>space exploration</v>
      </c>
      <c r="R2603">
        <f t="shared" si="173"/>
        <v>2012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70"/>
        <v>41915.747314814813</v>
      </c>
      <c r="P2604" t="str">
        <f t="shared" si="171"/>
        <v>technology</v>
      </c>
      <c r="Q2604" t="str">
        <f t="shared" si="172"/>
        <v>space exploration</v>
      </c>
      <c r="R2604">
        <f t="shared" si="173"/>
        <v>2014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70"/>
        <v>41617.912662037037</v>
      </c>
      <c r="P2605" t="str">
        <f t="shared" si="171"/>
        <v>technology</v>
      </c>
      <c r="Q2605" t="str">
        <f t="shared" si="172"/>
        <v>space exploration</v>
      </c>
      <c r="R2605">
        <f t="shared" si="173"/>
        <v>2013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70"/>
        <v>40998.051192129627</v>
      </c>
      <c r="P2606" t="str">
        <f t="shared" si="171"/>
        <v>technology</v>
      </c>
      <c r="Q2606" t="str">
        <f t="shared" si="172"/>
        <v>space exploration</v>
      </c>
      <c r="R2606">
        <f t="shared" si="173"/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70"/>
        <v>42508.541550925926</v>
      </c>
      <c r="P2607" t="str">
        <f t="shared" si="171"/>
        <v>technology</v>
      </c>
      <c r="Q2607" t="str">
        <f t="shared" si="172"/>
        <v>space exploration</v>
      </c>
      <c r="R2607">
        <f t="shared" si="173"/>
        <v>2016</v>
      </c>
      <c r="S2607">
        <f>YEAR(O2607)</f>
        <v>2016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70"/>
        <v>41726.712754629632</v>
      </c>
      <c r="P2608" t="str">
        <f t="shared" si="171"/>
        <v>technology</v>
      </c>
      <c r="Q2608" t="str">
        <f t="shared" si="172"/>
        <v>space exploration</v>
      </c>
      <c r="R2608">
        <f t="shared" si="173"/>
        <v>2014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70"/>
        <v>42184.874675925923</v>
      </c>
      <c r="P2609" t="str">
        <f t="shared" si="171"/>
        <v>technology</v>
      </c>
      <c r="Q2609" t="str">
        <f t="shared" si="172"/>
        <v>space exploration</v>
      </c>
      <c r="R2609">
        <f t="shared" si="173"/>
        <v>2015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70"/>
        <v>42767.801712962959</v>
      </c>
      <c r="P2610" t="str">
        <f t="shared" si="171"/>
        <v>technology</v>
      </c>
      <c r="Q2610" t="str">
        <f t="shared" si="172"/>
        <v>space exploration</v>
      </c>
      <c r="R2610">
        <f t="shared" si="173"/>
        <v>2017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70"/>
        <v>41075.237858796296</v>
      </c>
      <c r="P2611" t="str">
        <f t="shared" si="171"/>
        <v>technology</v>
      </c>
      <c r="Q2611" t="str">
        <f t="shared" si="172"/>
        <v>space exploration</v>
      </c>
      <c r="R2611">
        <f t="shared" si="173"/>
        <v>2012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70"/>
        <v>42564.881076388891</v>
      </c>
      <c r="P2612" t="str">
        <f t="shared" si="171"/>
        <v>technology</v>
      </c>
      <c r="Q2612" t="str">
        <f t="shared" si="172"/>
        <v>space exploration</v>
      </c>
      <c r="R2612">
        <f t="shared" si="173"/>
        <v>2016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70"/>
        <v>42704.335810185185</v>
      </c>
      <c r="P2613" t="str">
        <f t="shared" si="171"/>
        <v>technology</v>
      </c>
      <c r="Q2613" t="str">
        <f t="shared" si="172"/>
        <v>space exploration</v>
      </c>
      <c r="R2613">
        <f t="shared" si="173"/>
        <v>2016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70"/>
        <v>41982.143171296295</v>
      </c>
      <c r="P2614" t="str">
        <f t="shared" si="171"/>
        <v>technology</v>
      </c>
      <c r="Q2614" t="str">
        <f t="shared" si="172"/>
        <v>space exploration</v>
      </c>
      <c r="R2614">
        <f t="shared" si="173"/>
        <v>2014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70"/>
        <v>41143.81821759259</v>
      </c>
      <c r="P2615" t="str">
        <f t="shared" si="171"/>
        <v>technology</v>
      </c>
      <c r="Q2615" t="str">
        <f t="shared" si="172"/>
        <v>space exploration</v>
      </c>
      <c r="R2615">
        <f t="shared" si="173"/>
        <v>2012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70"/>
        <v>41730.708472222221</v>
      </c>
      <c r="P2616" t="str">
        <f t="shared" si="171"/>
        <v>technology</v>
      </c>
      <c r="Q2616" t="str">
        <f t="shared" si="172"/>
        <v>space exploration</v>
      </c>
      <c r="R2616">
        <f t="shared" si="173"/>
        <v>2014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70"/>
        <v>42453.49726851852</v>
      </c>
      <c r="P2617" t="str">
        <f t="shared" si="171"/>
        <v>technology</v>
      </c>
      <c r="Q2617" t="str">
        <f t="shared" si="172"/>
        <v>space exploration</v>
      </c>
      <c r="R2617">
        <f t="shared" si="173"/>
        <v>2016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70"/>
        <v>42211.99454861111</v>
      </c>
      <c r="P2618" t="str">
        <f t="shared" si="171"/>
        <v>technology</v>
      </c>
      <c r="Q2618" t="str">
        <f t="shared" si="172"/>
        <v>space exploration</v>
      </c>
      <c r="R2618">
        <f t="shared" si="173"/>
        <v>2015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70"/>
        <v>41902.874432870369</v>
      </c>
      <c r="P2619" t="str">
        <f t="shared" si="171"/>
        <v>technology</v>
      </c>
      <c r="Q2619" t="str">
        <f t="shared" si="172"/>
        <v>space exploration</v>
      </c>
      <c r="R2619">
        <f t="shared" si="173"/>
        <v>2014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70"/>
        <v>42279.792372685188</v>
      </c>
      <c r="P2620" t="str">
        <f t="shared" si="171"/>
        <v>technology</v>
      </c>
      <c r="Q2620" t="str">
        <f t="shared" si="172"/>
        <v>space exploration</v>
      </c>
      <c r="R2620">
        <f t="shared" si="173"/>
        <v>2015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70"/>
        <v>42273.884305555555</v>
      </c>
      <c r="P2621" t="str">
        <f t="shared" si="171"/>
        <v>technology</v>
      </c>
      <c r="Q2621" t="str">
        <f t="shared" si="172"/>
        <v>space exploration</v>
      </c>
      <c r="R2621">
        <f t="shared" si="173"/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70"/>
        <v>42251.16715277778</v>
      </c>
      <c r="P2622" t="str">
        <f t="shared" si="171"/>
        <v>technology</v>
      </c>
      <c r="Q2622" t="str">
        <f t="shared" si="172"/>
        <v>space exploration</v>
      </c>
      <c r="R2622">
        <f t="shared" si="173"/>
        <v>2015</v>
      </c>
      <c r="S2622">
        <f>YEAR(O2622)</f>
        <v>2015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70"/>
        <v>42115.74754629629</v>
      </c>
      <c r="P2623" t="str">
        <f t="shared" si="171"/>
        <v>technology</v>
      </c>
      <c r="Q2623" t="str">
        <f t="shared" si="172"/>
        <v>space exploration</v>
      </c>
      <c r="R2623">
        <f t="shared" si="173"/>
        <v>2015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70"/>
        <v>42689.74324074074</v>
      </c>
      <c r="P2624" t="str">
        <f t="shared" si="171"/>
        <v>technology</v>
      </c>
      <c r="Q2624" t="str">
        <f t="shared" si="172"/>
        <v>space exploration</v>
      </c>
      <c r="R2624">
        <f t="shared" si="173"/>
        <v>2016</v>
      </c>
    </row>
    <row r="2625" spans="1:18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70"/>
        <v>42692.256550925929</v>
      </c>
      <c r="P2625" t="str">
        <f t="shared" si="171"/>
        <v>technology</v>
      </c>
      <c r="Q2625" t="str">
        <f t="shared" si="172"/>
        <v>space exploration</v>
      </c>
      <c r="R2625">
        <f t="shared" si="173"/>
        <v>2016</v>
      </c>
    </row>
    <row r="2626" spans="1:18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74">(((J2626/60)/60)/24)+DATE(1970,1,1)</f>
        <v>41144.42155092593</v>
      </c>
      <c r="P2626" t="str">
        <f t="shared" ref="P2626:P2689" si="175">LEFT(N2626,SEARCH("/",N2626)-1)</f>
        <v>technology</v>
      </c>
      <c r="Q2626" t="str">
        <f t="shared" ref="Q2626:Q2689" si="176">RIGHT(N2626,LEN(N2626)-SEARCH("/",N2626))</f>
        <v>space exploration</v>
      </c>
      <c r="R2626">
        <f t="shared" si="173"/>
        <v>2012</v>
      </c>
    </row>
    <row r="2627" spans="1:18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74"/>
        <v>42658.810277777782</v>
      </c>
      <c r="P2627" t="str">
        <f t="shared" si="175"/>
        <v>technology</v>
      </c>
      <c r="Q2627" t="str">
        <f t="shared" si="176"/>
        <v>space exploration</v>
      </c>
      <c r="R2627">
        <f t="shared" ref="R2627:R2690" si="177">YEAR(O2627)</f>
        <v>2016</v>
      </c>
    </row>
    <row r="2628" spans="1:18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74"/>
        <v>42128.628113425926</v>
      </c>
      <c r="P2628" t="str">
        <f t="shared" si="175"/>
        <v>technology</v>
      </c>
      <c r="Q2628" t="str">
        <f t="shared" si="176"/>
        <v>space exploration</v>
      </c>
      <c r="R2628">
        <f t="shared" si="177"/>
        <v>2015</v>
      </c>
    </row>
    <row r="2629" spans="1:18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74"/>
        <v>42304.829409722224</v>
      </c>
      <c r="P2629" t="str">
        <f t="shared" si="175"/>
        <v>technology</v>
      </c>
      <c r="Q2629" t="str">
        <f t="shared" si="176"/>
        <v>space exploration</v>
      </c>
      <c r="R2629">
        <f t="shared" si="177"/>
        <v>2015</v>
      </c>
    </row>
    <row r="2630" spans="1:18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74"/>
        <v>41953.966053240743</v>
      </c>
      <c r="P2630" t="str">
        <f t="shared" si="175"/>
        <v>technology</v>
      </c>
      <c r="Q2630" t="str">
        <f t="shared" si="176"/>
        <v>space exploration</v>
      </c>
      <c r="R2630">
        <f t="shared" si="177"/>
        <v>2014</v>
      </c>
    </row>
    <row r="2631" spans="1:18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74"/>
        <v>42108.538449074069</v>
      </c>
      <c r="P2631" t="str">
        <f t="shared" si="175"/>
        <v>technology</v>
      </c>
      <c r="Q2631" t="str">
        <f t="shared" si="176"/>
        <v>space exploration</v>
      </c>
      <c r="R2631">
        <f t="shared" si="177"/>
        <v>2015</v>
      </c>
    </row>
    <row r="2632" spans="1:18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74"/>
        <v>42524.105462962965</v>
      </c>
      <c r="P2632" t="str">
        <f t="shared" si="175"/>
        <v>technology</v>
      </c>
      <c r="Q2632" t="str">
        <f t="shared" si="176"/>
        <v>space exploration</v>
      </c>
      <c r="R2632">
        <f t="shared" si="177"/>
        <v>2016</v>
      </c>
    </row>
    <row r="2633" spans="1:18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74"/>
        <v>42218.169293981482</v>
      </c>
      <c r="P2633" t="str">
        <f t="shared" si="175"/>
        <v>technology</v>
      </c>
      <c r="Q2633" t="str">
        <f t="shared" si="176"/>
        <v>space exploration</v>
      </c>
      <c r="R2633">
        <f t="shared" si="177"/>
        <v>2015</v>
      </c>
    </row>
    <row r="2634" spans="1:18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74"/>
        <v>42494.061793981484</v>
      </c>
      <c r="P2634" t="str">
        <f t="shared" si="175"/>
        <v>technology</v>
      </c>
      <c r="Q2634" t="str">
        <f t="shared" si="176"/>
        <v>space exploration</v>
      </c>
      <c r="R2634">
        <f t="shared" si="177"/>
        <v>2016</v>
      </c>
    </row>
    <row r="2635" spans="1:18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74"/>
        <v>41667.823287037041</v>
      </c>
      <c r="P2635" t="str">
        <f t="shared" si="175"/>
        <v>technology</v>
      </c>
      <c r="Q2635" t="str">
        <f t="shared" si="176"/>
        <v>space exploration</v>
      </c>
      <c r="R2635">
        <f t="shared" si="177"/>
        <v>2014</v>
      </c>
    </row>
    <row r="2636" spans="1:18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74"/>
        <v>42612.656493055561</v>
      </c>
      <c r="P2636" t="str">
        <f t="shared" si="175"/>
        <v>technology</v>
      </c>
      <c r="Q2636" t="str">
        <f t="shared" si="176"/>
        <v>space exploration</v>
      </c>
      <c r="R2636">
        <f t="shared" si="177"/>
        <v>2016</v>
      </c>
    </row>
    <row r="2637" spans="1:18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74"/>
        <v>42037.950937500005</v>
      </c>
      <c r="P2637" t="str">
        <f t="shared" si="175"/>
        <v>technology</v>
      </c>
      <c r="Q2637" t="str">
        <f t="shared" si="176"/>
        <v>space exploration</v>
      </c>
      <c r="R2637">
        <f t="shared" si="177"/>
        <v>2015</v>
      </c>
    </row>
    <row r="2638" spans="1:18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74"/>
        <v>42636.614745370374</v>
      </c>
      <c r="P2638" t="str">
        <f t="shared" si="175"/>
        <v>technology</v>
      </c>
      <c r="Q2638" t="str">
        <f t="shared" si="176"/>
        <v>space exploration</v>
      </c>
      <c r="R2638">
        <f t="shared" si="177"/>
        <v>2016</v>
      </c>
    </row>
    <row r="2639" spans="1:18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74"/>
        <v>42639.549479166672</v>
      </c>
      <c r="P2639" t="str">
        <f t="shared" si="175"/>
        <v>technology</v>
      </c>
      <c r="Q2639" t="str">
        <f t="shared" si="176"/>
        <v>space exploration</v>
      </c>
      <c r="R2639">
        <f t="shared" si="177"/>
        <v>2016</v>
      </c>
    </row>
    <row r="2640" spans="1:18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74"/>
        <v>41989.913136574076</v>
      </c>
      <c r="P2640" t="str">
        <f t="shared" si="175"/>
        <v>technology</v>
      </c>
      <c r="Q2640" t="str">
        <f t="shared" si="176"/>
        <v>space exploration</v>
      </c>
      <c r="R2640">
        <f t="shared" si="177"/>
        <v>2014</v>
      </c>
    </row>
    <row r="2641" spans="1:18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74"/>
        <v>42024.86513888889</v>
      </c>
      <c r="P2641" t="str">
        <f t="shared" si="175"/>
        <v>technology</v>
      </c>
      <c r="Q2641" t="str">
        <f t="shared" si="176"/>
        <v>space exploration</v>
      </c>
      <c r="R2641">
        <f t="shared" si="177"/>
        <v>2015</v>
      </c>
    </row>
    <row r="2642" spans="1:18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74"/>
        <v>42103.160578703704</v>
      </c>
      <c r="P2642" t="str">
        <f t="shared" si="175"/>
        <v>technology</v>
      </c>
      <c r="Q2642" t="str">
        <f t="shared" si="176"/>
        <v>space exploration</v>
      </c>
      <c r="R2642">
        <f t="shared" si="177"/>
        <v>2015</v>
      </c>
    </row>
    <row r="2643" spans="1:18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74"/>
        <v>41880.827118055553</v>
      </c>
      <c r="P2643" t="str">
        <f t="shared" si="175"/>
        <v>technology</v>
      </c>
      <c r="Q2643" t="str">
        <f t="shared" si="176"/>
        <v>space exploration</v>
      </c>
      <c r="R2643">
        <f t="shared" si="177"/>
        <v>2014</v>
      </c>
    </row>
    <row r="2644" spans="1:18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74"/>
        <v>42536.246620370366</v>
      </c>
      <c r="P2644" t="str">
        <f t="shared" si="175"/>
        <v>technology</v>
      </c>
      <c r="Q2644" t="str">
        <f t="shared" si="176"/>
        <v>space exploration</v>
      </c>
      <c r="R2644">
        <f t="shared" si="177"/>
        <v>2016</v>
      </c>
    </row>
    <row r="2645" spans="1:18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74"/>
        <v>42689.582349537035</v>
      </c>
      <c r="P2645" t="str">
        <f t="shared" si="175"/>
        <v>technology</v>
      </c>
      <c r="Q2645" t="str">
        <f t="shared" si="176"/>
        <v>space exploration</v>
      </c>
      <c r="R2645">
        <f t="shared" si="177"/>
        <v>2016</v>
      </c>
    </row>
    <row r="2646" spans="1:18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74"/>
        <v>42774.792071759264</v>
      </c>
      <c r="P2646" t="str">
        <f t="shared" si="175"/>
        <v>technology</v>
      </c>
      <c r="Q2646" t="str">
        <f t="shared" si="176"/>
        <v>space exploration</v>
      </c>
      <c r="R2646">
        <f t="shared" si="177"/>
        <v>2017</v>
      </c>
    </row>
    <row r="2647" spans="1:18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74"/>
        <v>41921.842627314814</v>
      </c>
      <c r="P2647" t="str">
        <f t="shared" si="175"/>
        <v>technology</v>
      </c>
      <c r="Q2647" t="str">
        <f t="shared" si="176"/>
        <v>space exploration</v>
      </c>
      <c r="R2647">
        <f t="shared" si="177"/>
        <v>2014</v>
      </c>
    </row>
    <row r="2648" spans="1:18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74"/>
        <v>42226.313298611116</v>
      </c>
      <c r="P2648" t="str">
        <f t="shared" si="175"/>
        <v>technology</v>
      </c>
      <c r="Q2648" t="str">
        <f t="shared" si="176"/>
        <v>space exploration</v>
      </c>
      <c r="R2648">
        <f t="shared" si="177"/>
        <v>2015</v>
      </c>
    </row>
    <row r="2649" spans="1:18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74"/>
        <v>42200.261793981481</v>
      </c>
      <c r="P2649" t="str">
        <f t="shared" si="175"/>
        <v>technology</v>
      </c>
      <c r="Q2649" t="str">
        <f t="shared" si="176"/>
        <v>space exploration</v>
      </c>
      <c r="R2649">
        <f t="shared" si="177"/>
        <v>2015</v>
      </c>
    </row>
    <row r="2650" spans="1:18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74"/>
        <v>42408.714814814812</v>
      </c>
      <c r="P2650" t="str">
        <f t="shared" si="175"/>
        <v>technology</v>
      </c>
      <c r="Q2650" t="str">
        <f t="shared" si="176"/>
        <v>space exploration</v>
      </c>
      <c r="R2650">
        <f t="shared" si="177"/>
        <v>2016</v>
      </c>
    </row>
    <row r="2651" spans="1:18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74"/>
        <v>42341.99700231482</v>
      </c>
      <c r="P2651" t="str">
        <f t="shared" si="175"/>
        <v>technology</v>
      </c>
      <c r="Q2651" t="str">
        <f t="shared" si="176"/>
        <v>space exploration</v>
      </c>
      <c r="R2651">
        <f t="shared" si="177"/>
        <v>2015</v>
      </c>
    </row>
    <row r="2652" spans="1:18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74"/>
        <v>42695.624340277776</v>
      </c>
      <c r="P2652" t="str">
        <f t="shared" si="175"/>
        <v>technology</v>
      </c>
      <c r="Q2652" t="str">
        <f t="shared" si="176"/>
        <v>space exploration</v>
      </c>
      <c r="R2652">
        <f t="shared" si="177"/>
        <v>2016</v>
      </c>
    </row>
    <row r="2653" spans="1:18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74"/>
        <v>42327.805659722217</v>
      </c>
      <c r="P2653" t="str">
        <f t="shared" si="175"/>
        <v>technology</v>
      </c>
      <c r="Q2653" t="str">
        <f t="shared" si="176"/>
        <v>space exploration</v>
      </c>
      <c r="R2653">
        <f t="shared" si="177"/>
        <v>2015</v>
      </c>
    </row>
    <row r="2654" spans="1:18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74"/>
        <v>41953.158854166672</v>
      </c>
      <c r="P2654" t="str">
        <f t="shared" si="175"/>
        <v>technology</v>
      </c>
      <c r="Q2654" t="str">
        <f t="shared" si="176"/>
        <v>space exploration</v>
      </c>
      <c r="R2654">
        <f t="shared" si="177"/>
        <v>2014</v>
      </c>
    </row>
    <row r="2655" spans="1:18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74"/>
        <v>41771.651932870373</v>
      </c>
      <c r="P2655" t="str">
        <f t="shared" si="175"/>
        <v>technology</v>
      </c>
      <c r="Q2655" t="str">
        <f t="shared" si="176"/>
        <v>space exploration</v>
      </c>
      <c r="R2655">
        <f t="shared" si="177"/>
        <v>2014</v>
      </c>
    </row>
    <row r="2656" spans="1:18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74"/>
        <v>42055.600995370376</v>
      </c>
      <c r="P2656" t="str">
        <f t="shared" si="175"/>
        <v>technology</v>
      </c>
      <c r="Q2656" t="str">
        <f t="shared" si="176"/>
        <v>space exploration</v>
      </c>
      <c r="R2656">
        <f t="shared" si="177"/>
        <v>2015</v>
      </c>
    </row>
    <row r="2657" spans="1:18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74"/>
        <v>42381.866284722222</v>
      </c>
      <c r="P2657" t="str">
        <f t="shared" si="175"/>
        <v>technology</v>
      </c>
      <c r="Q2657" t="str">
        <f t="shared" si="176"/>
        <v>space exploration</v>
      </c>
      <c r="R2657">
        <f t="shared" si="177"/>
        <v>2016</v>
      </c>
    </row>
    <row r="2658" spans="1:18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74"/>
        <v>42767.688518518517</v>
      </c>
      <c r="P2658" t="str">
        <f t="shared" si="175"/>
        <v>technology</v>
      </c>
      <c r="Q2658" t="str">
        <f t="shared" si="176"/>
        <v>space exploration</v>
      </c>
      <c r="R2658">
        <f t="shared" si="177"/>
        <v>2017</v>
      </c>
    </row>
    <row r="2659" spans="1:18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74"/>
        <v>42551.928854166668</v>
      </c>
      <c r="P2659" t="str">
        <f t="shared" si="175"/>
        <v>technology</v>
      </c>
      <c r="Q2659" t="str">
        <f t="shared" si="176"/>
        <v>space exploration</v>
      </c>
      <c r="R2659">
        <f t="shared" si="177"/>
        <v>2016</v>
      </c>
    </row>
    <row r="2660" spans="1:18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74"/>
        <v>42551.884189814817</v>
      </c>
      <c r="P2660" t="str">
        <f t="shared" si="175"/>
        <v>technology</v>
      </c>
      <c r="Q2660" t="str">
        <f t="shared" si="176"/>
        <v>space exploration</v>
      </c>
      <c r="R2660">
        <f t="shared" si="177"/>
        <v>2016</v>
      </c>
    </row>
    <row r="2661" spans="1:18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74"/>
        <v>42082.069560185191</v>
      </c>
      <c r="P2661" t="str">
        <f t="shared" si="175"/>
        <v>technology</v>
      </c>
      <c r="Q2661" t="str">
        <f t="shared" si="176"/>
        <v>space exploration</v>
      </c>
      <c r="R2661">
        <f t="shared" si="177"/>
        <v>2015</v>
      </c>
    </row>
    <row r="2662" spans="1:18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74"/>
        <v>42272.713171296295</v>
      </c>
      <c r="P2662" t="str">
        <f t="shared" si="175"/>
        <v>technology</v>
      </c>
      <c r="Q2662" t="str">
        <f t="shared" si="176"/>
        <v>space exploration</v>
      </c>
      <c r="R2662">
        <f t="shared" si="177"/>
        <v>2015</v>
      </c>
    </row>
    <row r="2663" spans="1:18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74"/>
        <v>41542.958449074074</v>
      </c>
      <c r="P2663" t="str">
        <f t="shared" si="175"/>
        <v>technology</v>
      </c>
      <c r="Q2663" t="str">
        <f t="shared" si="176"/>
        <v>makerspaces</v>
      </c>
      <c r="R2663">
        <f t="shared" si="177"/>
        <v>2013</v>
      </c>
    </row>
    <row r="2664" spans="1:18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74"/>
        <v>42207.746678240743</v>
      </c>
      <c r="P2664" t="str">
        <f t="shared" si="175"/>
        <v>technology</v>
      </c>
      <c r="Q2664" t="str">
        <f t="shared" si="176"/>
        <v>makerspaces</v>
      </c>
      <c r="R2664">
        <f t="shared" si="177"/>
        <v>2015</v>
      </c>
    </row>
    <row r="2665" spans="1:18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74"/>
        <v>42222.622766203705</v>
      </c>
      <c r="P2665" t="str">
        <f t="shared" si="175"/>
        <v>technology</v>
      </c>
      <c r="Q2665" t="str">
        <f t="shared" si="176"/>
        <v>makerspaces</v>
      </c>
      <c r="R2665">
        <f t="shared" si="177"/>
        <v>2015</v>
      </c>
    </row>
    <row r="2666" spans="1:18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74"/>
        <v>42313.02542824074</v>
      </c>
      <c r="P2666" t="str">
        <f t="shared" si="175"/>
        <v>technology</v>
      </c>
      <c r="Q2666" t="str">
        <f t="shared" si="176"/>
        <v>makerspaces</v>
      </c>
      <c r="R2666">
        <f t="shared" si="177"/>
        <v>2015</v>
      </c>
    </row>
    <row r="2667" spans="1:18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74"/>
        <v>42083.895532407405</v>
      </c>
      <c r="P2667" t="str">
        <f t="shared" si="175"/>
        <v>technology</v>
      </c>
      <c r="Q2667" t="str">
        <f t="shared" si="176"/>
        <v>makerspaces</v>
      </c>
      <c r="R2667">
        <f t="shared" si="177"/>
        <v>2015</v>
      </c>
    </row>
    <row r="2668" spans="1:18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74"/>
        <v>42235.764340277776</v>
      </c>
      <c r="P2668" t="str">
        <f t="shared" si="175"/>
        <v>technology</v>
      </c>
      <c r="Q2668" t="str">
        <f t="shared" si="176"/>
        <v>makerspaces</v>
      </c>
      <c r="R2668">
        <f t="shared" si="177"/>
        <v>2015</v>
      </c>
    </row>
    <row r="2669" spans="1:18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74"/>
        <v>42380.926111111112</v>
      </c>
      <c r="P2669" t="str">
        <f t="shared" si="175"/>
        <v>technology</v>
      </c>
      <c r="Q2669" t="str">
        <f t="shared" si="176"/>
        <v>makerspaces</v>
      </c>
      <c r="R2669">
        <f t="shared" si="177"/>
        <v>2016</v>
      </c>
    </row>
    <row r="2670" spans="1:18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74"/>
        <v>42275.588715277772</v>
      </c>
      <c r="P2670" t="str">
        <f t="shared" si="175"/>
        <v>technology</v>
      </c>
      <c r="Q2670" t="str">
        <f t="shared" si="176"/>
        <v>makerspaces</v>
      </c>
      <c r="R2670">
        <f t="shared" si="177"/>
        <v>2015</v>
      </c>
    </row>
    <row r="2671" spans="1:18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74"/>
        <v>42319.035833333335</v>
      </c>
      <c r="P2671" t="str">
        <f t="shared" si="175"/>
        <v>technology</v>
      </c>
      <c r="Q2671" t="str">
        <f t="shared" si="176"/>
        <v>makerspaces</v>
      </c>
      <c r="R2671">
        <f t="shared" si="177"/>
        <v>2015</v>
      </c>
    </row>
    <row r="2672" spans="1:18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74"/>
        <v>41821.020601851851</v>
      </c>
      <c r="P2672" t="str">
        <f t="shared" si="175"/>
        <v>technology</v>
      </c>
      <c r="Q2672" t="str">
        <f t="shared" si="176"/>
        <v>makerspaces</v>
      </c>
      <c r="R2672">
        <f t="shared" si="177"/>
        <v>2014</v>
      </c>
    </row>
    <row r="2673" spans="1:18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74"/>
        <v>41962.749027777783</v>
      </c>
      <c r="P2673" t="str">
        <f t="shared" si="175"/>
        <v>technology</v>
      </c>
      <c r="Q2673" t="str">
        <f t="shared" si="176"/>
        <v>makerspaces</v>
      </c>
      <c r="R2673">
        <f t="shared" si="177"/>
        <v>2014</v>
      </c>
    </row>
    <row r="2674" spans="1:18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74"/>
        <v>42344.884143518517</v>
      </c>
      <c r="P2674" t="str">
        <f t="shared" si="175"/>
        <v>technology</v>
      </c>
      <c r="Q2674" t="str">
        <f t="shared" si="176"/>
        <v>makerspaces</v>
      </c>
      <c r="R2674">
        <f t="shared" si="177"/>
        <v>2015</v>
      </c>
    </row>
    <row r="2675" spans="1:18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74"/>
        <v>41912.541655092595</v>
      </c>
      <c r="P2675" t="str">
        <f t="shared" si="175"/>
        <v>technology</v>
      </c>
      <c r="Q2675" t="str">
        <f t="shared" si="176"/>
        <v>makerspaces</v>
      </c>
      <c r="R2675">
        <f t="shared" si="177"/>
        <v>2014</v>
      </c>
    </row>
    <row r="2676" spans="1:18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74"/>
        <v>42529.632754629631</v>
      </c>
      <c r="P2676" t="str">
        <f t="shared" si="175"/>
        <v>technology</v>
      </c>
      <c r="Q2676" t="str">
        <f t="shared" si="176"/>
        <v>makerspaces</v>
      </c>
      <c r="R2676">
        <f t="shared" si="177"/>
        <v>2016</v>
      </c>
    </row>
    <row r="2677" spans="1:18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74"/>
        <v>41923.857511574075</v>
      </c>
      <c r="P2677" t="str">
        <f t="shared" si="175"/>
        <v>technology</v>
      </c>
      <c r="Q2677" t="str">
        <f t="shared" si="176"/>
        <v>makerspaces</v>
      </c>
      <c r="R2677">
        <f t="shared" si="177"/>
        <v>2014</v>
      </c>
    </row>
    <row r="2678" spans="1:18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74"/>
        <v>42482.624699074076</v>
      </c>
      <c r="P2678" t="str">
        <f t="shared" si="175"/>
        <v>technology</v>
      </c>
      <c r="Q2678" t="str">
        <f t="shared" si="176"/>
        <v>makerspaces</v>
      </c>
      <c r="R2678">
        <f t="shared" si="177"/>
        <v>2016</v>
      </c>
    </row>
    <row r="2679" spans="1:18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74"/>
        <v>41793.029432870368</v>
      </c>
      <c r="P2679" t="str">
        <f t="shared" si="175"/>
        <v>technology</v>
      </c>
      <c r="Q2679" t="str">
        <f t="shared" si="176"/>
        <v>makerspaces</v>
      </c>
      <c r="R2679">
        <f t="shared" si="177"/>
        <v>2014</v>
      </c>
    </row>
    <row r="2680" spans="1:18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74"/>
        <v>42241.798206018517</v>
      </c>
      <c r="P2680" t="str">
        <f t="shared" si="175"/>
        <v>technology</v>
      </c>
      <c r="Q2680" t="str">
        <f t="shared" si="176"/>
        <v>makerspaces</v>
      </c>
      <c r="R2680">
        <f t="shared" si="177"/>
        <v>2015</v>
      </c>
    </row>
    <row r="2681" spans="1:18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74"/>
        <v>42033.001087962963</v>
      </c>
      <c r="P2681" t="str">
        <f t="shared" si="175"/>
        <v>technology</v>
      </c>
      <c r="Q2681" t="str">
        <f t="shared" si="176"/>
        <v>makerspaces</v>
      </c>
      <c r="R2681">
        <f t="shared" si="177"/>
        <v>2015</v>
      </c>
    </row>
    <row r="2682" spans="1:18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74"/>
        <v>42436.211701388893</v>
      </c>
      <c r="P2682" t="str">
        <f t="shared" si="175"/>
        <v>technology</v>
      </c>
      <c r="Q2682" t="str">
        <f t="shared" si="176"/>
        <v>makerspaces</v>
      </c>
      <c r="R2682">
        <f t="shared" si="177"/>
        <v>2016</v>
      </c>
    </row>
    <row r="2683" spans="1:18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74"/>
        <v>41805.895254629628</v>
      </c>
      <c r="P2683" t="str">
        <f t="shared" si="175"/>
        <v>food</v>
      </c>
      <c r="Q2683" t="str">
        <f t="shared" si="176"/>
        <v>food trucks</v>
      </c>
      <c r="R2683">
        <f t="shared" si="177"/>
        <v>2014</v>
      </c>
    </row>
    <row r="2684" spans="1:18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74"/>
        <v>41932.871990740743</v>
      </c>
      <c r="P2684" t="str">
        <f t="shared" si="175"/>
        <v>food</v>
      </c>
      <c r="Q2684" t="str">
        <f t="shared" si="176"/>
        <v>food trucks</v>
      </c>
      <c r="R2684">
        <f t="shared" si="177"/>
        <v>2014</v>
      </c>
    </row>
    <row r="2685" spans="1:18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74"/>
        <v>42034.75509259259</v>
      </c>
      <c r="P2685" t="str">
        <f t="shared" si="175"/>
        <v>food</v>
      </c>
      <c r="Q2685" t="str">
        <f t="shared" si="176"/>
        <v>food trucks</v>
      </c>
      <c r="R2685">
        <f t="shared" si="177"/>
        <v>2015</v>
      </c>
    </row>
    <row r="2686" spans="1:18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74"/>
        <v>41820.914641203701</v>
      </c>
      <c r="P2686" t="str">
        <f t="shared" si="175"/>
        <v>food</v>
      </c>
      <c r="Q2686" t="str">
        <f t="shared" si="176"/>
        <v>food trucks</v>
      </c>
      <c r="R2686">
        <f t="shared" si="177"/>
        <v>2014</v>
      </c>
    </row>
    <row r="2687" spans="1:18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74"/>
        <v>42061.69594907407</v>
      </c>
      <c r="P2687" t="str">
        <f t="shared" si="175"/>
        <v>food</v>
      </c>
      <c r="Q2687" t="str">
        <f t="shared" si="176"/>
        <v>food trucks</v>
      </c>
      <c r="R2687">
        <f t="shared" si="177"/>
        <v>2015</v>
      </c>
    </row>
    <row r="2688" spans="1:18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74"/>
        <v>41892.974803240737</v>
      </c>
      <c r="P2688" t="str">
        <f t="shared" si="175"/>
        <v>food</v>
      </c>
      <c r="Q2688" t="str">
        <f t="shared" si="176"/>
        <v>food trucks</v>
      </c>
      <c r="R2688">
        <f t="shared" si="177"/>
        <v>2014</v>
      </c>
    </row>
    <row r="2689" spans="1:18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74"/>
        <v>42154.64025462963</v>
      </c>
      <c r="P2689" t="str">
        <f t="shared" si="175"/>
        <v>food</v>
      </c>
      <c r="Q2689" t="str">
        <f t="shared" si="176"/>
        <v>food trucks</v>
      </c>
      <c r="R2689">
        <f t="shared" si="177"/>
        <v>2015</v>
      </c>
    </row>
    <row r="2690" spans="1:18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78">(((J2690/60)/60)/24)+DATE(1970,1,1)</f>
        <v>42028.118865740747</v>
      </c>
      <c r="P2690" t="str">
        <f t="shared" ref="P2690:P2753" si="179">LEFT(N2690,SEARCH("/",N2690)-1)</f>
        <v>food</v>
      </c>
      <c r="Q2690" t="str">
        <f t="shared" ref="Q2690:Q2753" si="180">RIGHT(N2690,LEN(N2690)-SEARCH("/",N2690))</f>
        <v>food trucks</v>
      </c>
      <c r="R2690">
        <f t="shared" si="177"/>
        <v>2015</v>
      </c>
    </row>
    <row r="2691" spans="1:18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8"/>
        <v>42551.961689814809</v>
      </c>
      <c r="P2691" t="str">
        <f t="shared" si="179"/>
        <v>food</v>
      </c>
      <c r="Q2691" t="str">
        <f t="shared" si="180"/>
        <v>food trucks</v>
      </c>
      <c r="R2691">
        <f t="shared" ref="R2691:R2754" si="181">YEAR(O2691)</f>
        <v>2016</v>
      </c>
    </row>
    <row r="2692" spans="1:18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8"/>
        <v>42113.105046296296</v>
      </c>
      <c r="P2692" t="str">
        <f t="shared" si="179"/>
        <v>food</v>
      </c>
      <c r="Q2692" t="str">
        <f t="shared" si="180"/>
        <v>food trucks</v>
      </c>
      <c r="R2692">
        <f t="shared" si="181"/>
        <v>2015</v>
      </c>
    </row>
    <row r="2693" spans="1:18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8"/>
        <v>42089.724039351851</v>
      </c>
      <c r="P2693" t="str">
        <f t="shared" si="179"/>
        <v>food</v>
      </c>
      <c r="Q2693" t="str">
        <f t="shared" si="180"/>
        <v>food trucks</v>
      </c>
      <c r="R2693">
        <f t="shared" si="181"/>
        <v>2015</v>
      </c>
    </row>
    <row r="2694" spans="1:18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8"/>
        <v>42058.334027777775</v>
      </c>
      <c r="P2694" t="str">
        <f t="shared" si="179"/>
        <v>food</v>
      </c>
      <c r="Q2694" t="str">
        <f t="shared" si="180"/>
        <v>food trucks</v>
      </c>
      <c r="R2694">
        <f t="shared" si="181"/>
        <v>2015</v>
      </c>
    </row>
    <row r="2695" spans="1:18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8"/>
        <v>41834.138495370367</v>
      </c>
      <c r="P2695" t="str">
        <f t="shared" si="179"/>
        <v>food</v>
      </c>
      <c r="Q2695" t="str">
        <f t="shared" si="180"/>
        <v>food trucks</v>
      </c>
      <c r="R2695">
        <f t="shared" si="181"/>
        <v>2014</v>
      </c>
    </row>
    <row r="2696" spans="1:18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8"/>
        <v>41878.140497685185</v>
      </c>
      <c r="P2696" t="str">
        <f t="shared" si="179"/>
        <v>food</v>
      </c>
      <c r="Q2696" t="str">
        <f t="shared" si="180"/>
        <v>food trucks</v>
      </c>
      <c r="R2696">
        <f t="shared" si="181"/>
        <v>2014</v>
      </c>
    </row>
    <row r="2697" spans="1:18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8"/>
        <v>42048.181921296295</v>
      </c>
      <c r="P2697" t="str">
        <f t="shared" si="179"/>
        <v>food</v>
      </c>
      <c r="Q2697" t="str">
        <f t="shared" si="180"/>
        <v>food trucks</v>
      </c>
      <c r="R2697">
        <f t="shared" si="181"/>
        <v>2015</v>
      </c>
    </row>
    <row r="2698" spans="1:18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8"/>
        <v>41964.844444444447</v>
      </c>
      <c r="P2698" t="str">
        <f t="shared" si="179"/>
        <v>food</v>
      </c>
      <c r="Q2698" t="str">
        <f t="shared" si="180"/>
        <v>food trucks</v>
      </c>
      <c r="R2698">
        <f t="shared" si="181"/>
        <v>2014</v>
      </c>
    </row>
    <row r="2699" spans="1:18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8"/>
        <v>42187.940081018518</v>
      </c>
      <c r="P2699" t="str">
        <f t="shared" si="179"/>
        <v>food</v>
      </c>
      <c r="Q2699" t="str">
        <f t="shared" si="180"/>
        <v>food trucks</v>
      </c>
      <c r="R2699">
        <f t="shared" si="181"/>
        <v>2015</v>
      </c>
    </row>
    <row r="2700" spans="1:18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8"/>
        <v>41787.898240740738</v>
      </c>
      <c r="P2700" t="str">
        <f t="shared" si="179"/>
        <v>food</v>
      </c>
      <c r="Q2700" t="str">
        <f t="shared" si="180"/>
        <v>food trucks</v>
      </c>
      <c r="R2700">
        <f t="shared" si="181"/>
        <v>2014</v>
      </c>
    </row>
    <row r="2701" spans="1:18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8"/>
        <v>41829.896562499998</v>
      </c>
      <c r="P2701" t="str">
        <f t="shared" si="179"/>
        <v>food</v>
      </c>
      <c r="Q2701" t="str">
        <f t="shared" si="180"/>
        <v>food trucks</v>
      </c>
      <c r="R2701">
        <f t="shared" si="181"/>
        <v>2014</v>
      </c>
    </row>
    <row r="2702" spans="1:18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8"/>
        <v>41870.87467592593</v>
      </c>
      <c r="P2702" t="str">
        <f t="shared" si="179"/>
        <v>food</v>
      </c>
      <c r="Q2702" t="str">
        <f t="shared" si="180"/>
        <v>food trucks</v>
      </c>
      <c r="R2702">
        <f t="shared" si="181"/>
        <v>2014</v>
      </c>
    </row>
    <row r="2703" spans="1:18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8"/>
        <v>42801.774699074071</v>
      </c>
      <c r="P2703" t="str">
        <f t="shared" si="179"/>
        <v>theater</v>
      </c>
      <c r="Q2703" t="str">
        <f t="shared" si="180"/>
        <v>spaces</v>
      </c>
      <c r="R2703">
        <f t="shared" si="181"/>
        <v>2017</v>
      </c>
    </row>
    <row r="2704" spans="1:18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8"/>
        <v>42800.801817129628</v>
      </c>
      <c r="P2704" t="str">
        <f t="shared" si="179"/>
        <v>theater</v>
      </c>
      <c r="Q2704" t="str">
        <f t="shared" si="180"/>
        <v>spaces</v>
      </c>
      <c r="R2704">
        <f t="shared" si="181"/>
        <v>2017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8"/>
        <v>42756.690162037034</v>
      </c>
      <c r="P2705" t="str">
        <f t="shared" si="179"/>
        <v>theater</v>
      </c>
      <c r="Q2705" t="str">
        <f t="shared" si="180"/>
        <v>spaces</v>
      </c>
      <c r="R2705">
        <f t="shared" si="181"/>
        <v>2017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8"/>
        <v>42787.862430555557</v>
      </c>
      <c r="P2706" t="str">
        <f t="shared" si="179"/>
        <v>theater</v>
      </c>
      <c r="Q2706" t="str">
        <f t="shared" si="180"/>
        <v>spaces</v>
      </c>
      <c r="R2706">
        <f t="shared" si="181"/>
        <v>2017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8"/>
        <v>42773.916180555556</v>
      </c>
      <c r="P2707" t="str">
        <f t="shared" si="179"/>
        <v>theater</v>
      </c>
      <c r="Q2707" t="str">
        <f t="shared" si="180"/>
        <v>spaces</v>
      </c>
      <c r="R2707">
        <f t="shared" si="181"/>
        <v>2017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8"/>
        <v>41899.294942129629</v>
      </c>
      <c r="P2708" t="str">
        <f t="shared" si="179"/>
        <v>theater</v>
      </c>
      <c r="Q2708" t="str">
        <f t="shared" si="180"/>
        <v>spaces</v>
      </c>
      <c r="R2708">
        <f t="shared" si="181"/>
        <v>2014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8"/>
        <v>41391.782905092594</v>
      </c>
      <c r="P2709" t="str">
        <f t="shared" si="179"/>
        <v>theater</v>
      </c>
      <c r="Q2709" t="str">
        <f t="shared" si="180"/>
        <v>spaces</v>
      </c>
      <c r="R2709">
        <f t="shared" si="181"/>
        <v>2013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8"/>
        <v>42512.698217592595</v>
      </c>
      <c r="P2710" t="str">
        <f t="shared" si="179"/>
        <v>theater</v>
      </c>
      <c r="Q2710" t="str">
        <f t="shared" si="180"/>
        <v>spaces</v>
      </c>
      <c r="R2710">
        <f t="shared" si="181"/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8"/>
        <v>42612.149780092594</v>
      </c>
      <c r="P2711" t="str">
        <f t="shared" si="179"/>
        <v>theater</v>
      </c>
      <c r="Q2711" t="str">
        <f t="shared" si="180"/>
        <v>spaces</v>
      </c>
      <c r="R2711">
        <f t="shared" si="181"/>
        <v>2016</v>
      </c>
      <c r="S2711">
        <f t="shared" ref="S2711:S2712" si="182">YEAR(O2711)</f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8"/>
        <v>41828.229490740741</v>
      </c>
      <c r="P2712" t="str">
        <f t="shared" si="179"/>
        <v>theater</v>
      </c>
      <c r="Q2712" t="str">
        <f t="shared" si="180"/>
        <v>spaces</v>
      </c>
      <c r="R2712">
        <f t="shared" si="181"/>
        <v>2014</v>
      </c>
      <c r="S2712">
        <f t="shared" si="182"/>
        <v>2014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8"/>
        <v>41780.745254629634</v>
      </c>
      <c r="P2713" t="str">
        <f t="shared" si="179"/>
        <v>theater</v>
      </c>
      <c r="Q2713" t="str">
        <f t="shared" si="180"/>
        <v>spaces</v>
      </c>
      <c r="R2713">
        <f t="shared" si="181"/>
        <v>2014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8"/>
        <v>41432.062037037038</v>
      </c>
      <c r="P2714" t="str">
        <f t="shared" si="179"/>
        <v>theater</v>
      </c>
      <c r="Q2714" t="str">
        <f t="shared" si="180"/>
        <v>spaces</v>
      </c>
      <c r="R2714">
        <f t="shared" si="181"/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8"/>
        <v>42322.653749999998</v>
      </c>
      <c r="P2715" t="str">
        <f t="shared" si="179"/>
        <v>theater</v>
      </c>
      <c r="Q2715" t="str">
        <f t="shared" si="180"/>
        <v>spaces</v>
      </c>
      <c r="R2715">
        <f t="shared" si="181"/>
        <v>2015</v>
      </c>
      <c r="S2715">
        <f>YEAR(O2715)</f>
        <v>2015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8"/>
        <v>42629.655046296291</v>
      </c>
      <c r="P2716" t="str">
        <f t="shared" si="179"/>
        <v>theater</v>
      </c>
      <c r="Q2716" t="str">
        <f t="shared" si="180"/>
        <v>spaces</v>
      </c>
      <c r="R2716">
        <f t="shared" si="181"/>
        <v>2016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8"/>
        <v>42387.398472222223</v>
      </c>
      <c r="P2717" t="str">
        <f t="shared" si="179"/>
        <v>theater</v>
      </c>
      <c r="Q2717" t="str">
        <f t="shared" si="180"/>
        <v>spaces</v>
      </c>
      <c r="R2717">
        <f t="shared" si="181"/>
        <v>2016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8"/>
        <v>42255.333252314813</v>
      </c>
      <c r="P2718" t="str">
        <f t="shared" si="179"/>
        <v>theater</v>
      </c>
      <c r="Q2718" t="str">
        <f t="shared" si="180"/>
        <v>spaces</v>
      </c>
      <c r="R2718">
        <f t="shared" si="181"/>
        <v>2015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8"/>
        <v>41934.914918981485</v>
      </c>
      <c r="P2719" t="str">
        <f t="shared" si="179"/>
        <v>theater</v>
      </c>
      <c r="Q2719" t="str">
        <f t="shared" si="180"/>
        <v>spaces</v>
      </c>
      <c r="R2719">
        <f t="shared" si="181"/>
        <v>2014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8"/>
        <v>42465.596585648149</v>
      </c>
      <c r="P2720" t="str">
        <f t="shared" si="179"/>
        <v>theater</v>
      </c>
      <c r="Q2720" t="str">
        <f t="shared" si="180"/>
        <v>spaces</v>
      </c>
      <c r="R2720">
        <f t="shared" si="181"/>
        <v>2016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8"/>
        <v>42418.031180555554</v>
      </c>
      <c r="P2721" t="str">
        <f t="shared" si="179"/>
        <v>theater</v>
      </c>
      <c r="Q2721" t="str">
        <f t="shared" si="180"/>
        <v>spaces</v>
      </c>
      <c r="R2721">
        <f t="shared" si="181"/>
        <v>2016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8"/>
        <v>42655.465891203698</v>
      </c>
      <c r="P2722" t="str">
        <f t="shared" si="179"/>
        <v>theater</v>
      </c>
      <c r="Q2722" t="str">
        <f t="shared" si="180"/>
        <v>spaces</v>
      </c>
      <c r="R2722">
        <f t="shared" si="181"/>
        <v>2016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8"/>
        <v>41493.543958333335</v>
      </c>
      <c r="P2723" t="str">
        <f t="shared" si="179"/>
        <v>technology</v>
      </c>
      <c r="Q2723" t="str">
        <f t="shared" si="180"/>
        <v>hardware</v>
      </c>
      <c r="R2723">
        <f t="shared" si="181"/>
        <v>2013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8"/>
        <v>42704.857094907406</v>
      </c>
      <c r="P2724" t="str">
        <f t="shared" si="179"/>
        <v>technology</v>
      </c>
      <c r="Q2724" t="str">
        <f t="shared" si="180"/>
        <v>hardware</v>
      </c>
      <c r="R2724">
        <f t="shared" si="181"/>
        <v>2016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8"/>
        <v>41944.83898148148</v>
      </c>
      <c r="P2725" t="str">
        <f t="shared" si="179"/>
        <v>technology</v>
      </c>
      <c r="Q2725" t="str">
        <f t="shared" si="180"/>
        <v>hardware</v>
      </c>
      <c r="R2725">
        <f t="shared" si="181"/>
        <v>2014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8"/>
        <v>42199.32707175926</v>
      </c>
      <c r="P2726" t="str">
        <f t="shared" si="179"/>
        <v>technology</v>
      </c>
      <c r="Q2726" t="str">
        <f t="shared" si="180"/>
        <v>hardware</v>
      </c>
      <c r="R2726">
        <f t="shared" si="181"/>
        <v>2015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8"/>
        <v>42745.744618055556</v>
      </c>
      <c r="P2727" t="str">
        <f t="shared" si="179"/>
        <v>technology</v>
      </c>
      <c r="Q2727" t="str">
        <f t="shared" si="180"/>
        <v>hardware</v>
      </c>
      <c r="R2727">
        <f t="shared" si="181"/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8"/>
        <v>42452.579988425925</v>
      </c>
      <c r="P2728" t="str">
        <f t="shared" si="179"/>
        <v>technology</v>
      </c>
      <c r="Q2728" t="str">
        <f t="shared" si="180"/>
        <v>hardware</v>
      </c>
      <c r="R2728">
        <f t="shared" si="181"/>
        <v>2016</v>
      </c>
      <c r="S2728">
        <f>YEAR(O2728)</f>
        <v>2016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8"/>
        <v>42198.676655092597</v>
      </c>
      <c r="P2729" t="str">
        <f t="shared" si="179"/>
        <v>technology</v>
      </c>
      <c r="Q2729" t="str">
        <f t="shared" si="180"/>
        <v>hardware</v>
      </c>
      <c r="R2729">
        <f t="shared" si="181"/>
        <v>2015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8"/>
        <v>42333.59993055556</v>
      </c>
      <c r="P2730" t="str">
        <f t="shared" si="179"/>
        <v>technology</v>
      </c>
      <c r="Q2730" t="str">
        <f t="shared" si="180"/>
        <v>hardware</v>
      </c>
      <c r="R2730">
        <f t="shared" si="181"/>
        <v>2015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8"/>
        <v>42095.240706018521</v>
      </c>
      <c r="P2731" t="str">
        <f t="shared" si="179"/>
        <v>technology</v>
      </c>
      <c r="Q2731" t="str">
        <f t="shared" si="180"/>
        <v>hardware</v>
      </c>
      <c r="R2731">
        <f t="shared" si="181"/>
        <v>2015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8"/>
        <v>41351.541377314818</v>
      </c>
      <c r="P2732" t="str">
        <f t="shared" si="179"/>
        <v>technology</v>
      </c>
      <c r="Q2732" t="str">
        <f t="shared" si="180"/>
        <v>hardware</v>
      </c>
      <c r="R2732">
        <f t="shared" si="181"/>
        <v>2013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8"/>
        <v>41872.525717592594</v>
      </c>
      <c r="P2733" t="str">
        <f t="shared" si="179"/>
        <v>technology</v>
      </c>
      <c r="Q2733" t="str">
        <f t="shared" si="180"/>
        <v>hardware</v>
      </c>
      <c r="R2733">
        <f t="shared" si="181"/>
        <v>2014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8"/>
        <v>41389.808194444442</v>
      </c>
      <c r="P2734" t="str">
        <f t="shared" si="179"/>
        <v>technology</v>
      </c>
      <c r="Q2734" t="str">
        <f t="shared" si="180"/>
        <v>hardware</v>
      </c>
      <c r="R2734">
        <f t="shared" si="181"/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8"/>
        <v>42044.272847222222</v>
      </c>
      <c r="P2735" t="str">
        <f t="shared" si="179"/>
        <v>technology</v>
      </c>
      <c r="Q2735" t="str">
        <f t="shared" si="180"/>
        <v>hardware</v>
      </c>
      <c r="R2735">
        <f t="shared" si="181"/>
        <v>2015</v>
      </c>
      <c r="S2735">
        <f>YEAR(O2735)</f>
        <v>2015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8"/>
        <v>42626.668888888889</v>
      </c>
      <c r="P2736" t="str">
        <f t="shared" si="179"/>
        <v>technology</v>
      </c>
      <c r="Q2736" t="str">
        <f t="shared" si="180"/>
        <v>hardware</v>
      </c>
      <c r="R2736">
        <f t="shared" si="181"/>
        <v>2016</v>
      </c>
    </row>
    <row r="2737" spans="1:18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8"/>
        <v>41316.120949074073</v>
      </c>
      <c r="P2737" t="str">
        <f t="shared" si="179"/>
        <v>technology</v>
      </c>
      <c r="Q2737" t="str">
        <f t="shared" si="180"/>
        <v>hardware</v>
      </c>
      <c r="R2737">
        <f t="shared" si="181"/>
        <v>2013</v>
      </c>
    </row>
    <row r="2738" spans="1:18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8"/>
        <v>41722.666354166664</v>
      </c>
      <c r="P2738" t="str">
        <f t="shared" si="179"/>
        <v>technology</v>
      </c>
      <c r="Q2738" t="str">
        <f t="shared" si="180"/>
        <v>hardware</v>
      </c>
      <c r="R2738">
        <f t="shared" si="181"/>
        <v>2014</v>
      </c>
    </row>
    <row r="2739" spans="1:18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8"/>
        <v>41611.917673611111</v>
      </c>
      <c r="P2739" t="str">
        <f t="shared" si="179"/>
        <v>technology</v>
      </c>
      <c r="Q2739" t="str">
        <f t="shared" si="180"/>
        <v>hardware</v>
      </c>
      <c r="R2739">
        <f t="shared" si="181"/>
        <v>2013</v>
      </c>
    </row>
    <row r="2740" spans="1:18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8"/>
        <v>42620.143564814818</v>
      </c>
      <c r="P2740" t="str">
        <f t="shared" si="179"/>
        <v>technology</v>
      </c>
      <c r="Q2740" t="str">
        <f t="shared" si="180"/>
        <v>hardware</v>
      </c>
      <c r="R2740">
        <f t="shared" si="181"/>
        <v>2016</v>
      </c>
    </row>
    <row r="2741" spans="1:18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8"/>
        <v>41719.887928240743</v>
      </c>
      <c r="P2741" t="str">
        <f t="shared" si="179"/>
        <v>technology</v>
      </c>
      <c r="Q2741" t="str">
        <f t="shared" si="180"/>
        <v>hardware</v>
      </c>
      <c r="R2741">
        <f t="shared" si="181"/>
        <v>2014</v>
      </c>
    </row>
    <row r="2742" spans="1:18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8"/>
        <v>42045.031851851847</v>
      </c>
      <c r="P2742" t="str">
        <f t="shared" si="179"/>
        <v>technology</v>
      </c>
      <c r="Q2742" t="str">
        <f t="shared" si="180"/>
        <v>hardware</v>
      </c>
      <c r="R2742">
        <f t="shared" si="181"/>
        <v>2015</v>
      </c>
    </row>
    <row r="2743" spans="1:18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8"/>
        <v>41911.657430555555</v>
      </c>
      <c r="P2743" t="str">
        <f t="shared" si="179"/>
        <v>publishing</v>
      </c>
      <c r="Q2743" t="str">
        <f t="shared" si="180"/>
        <v>children's books</v>
      </c>
      <c r="R2743">
        <f t="shared" si="181"/>
        <v>2014</v>
      </c>
    </row>
    <row r="2744" spans="1:18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8"/>
        <v>41030.719756944447</v>
      </c>
      <c r="P2744" t="str">
        <f t="shared" si="179"/>
        <v>publishing</v>
      </c>
      <c r="Q2744" t="str">
        <f t="shared" si="180"/>
        <v>children's books</v>
      </c>
      <c r="R2744">
        <f t="shared" si="181"/>
        <v>2012</v>
      </c>
    </row>
    <row r="2745" spans="1:18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8"/>
        <v>42632.328784722224</v>
      </c>
      <c r="P2745" t="str">
        <f t="shared" si="179"/>
        <v>publishing</v>
      </c>
      <c r="Q2745" t="str">
        <f t="shared" si="180"/>
        <v>children's books</v>
      </c>
      <c r="R2745">
        <f t="shared" si="181"/>
        <v>2016</v>
      </c>
    </row>
    <row r="2746" spans="1:18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8"/>
        <v>40938.062476851854</v>
      </c>
      <c r="P2746" t="str">
        <f t="shared" si="179"/>
        <v>publishing</v>
      </c>
      <c r="Q2746" t="str">
        <f t="shared" si="180"/>
        <v>children's books</v>
      </c>
      <c r="R2746">
        <f t="shared" si="181"/>
        <v>2012</v>
      </c>
    </row>
    <row r="2747" spans="1:18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8"/>
        <v>41044.988055555557</v>
      </c>
      <c r="P2747" t="str">
        <f t="shared" si="179"/>
        <v>publishing</v>
      </c>
      <c r="Q2747" t="str">
        <f t="shared" si="180"/>
        <v>children's books</v>
      </c>
      <c r="R2747">
        <f t="shared" si="181"/>
        <v>2012</v>
      </c>
    </row>
    <row r="2748" spans="1:18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8"/>
        <v>41850.781377314815</v>
      </c>
      <c r="P2748" t="str">
        <f t="shared" si="179"/>
        <v>publishing</v>
      </c>
      <c r="Q2748" t="str">
        <f t="shared" si="180"/>
        <v>children's books</v>
      </c>
      <c r="R2748">
        <f t="shared" si="181"/>
        <v>2014</v>
      </c>
    </row>
    <row r="2749" spans="1:18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8"/>
        <v>41044.64811342593</v>
      </c>
      <c r="P2749" t="str">
        <f t="shared" si="179"/>
        <v>publishing</v>
      </c>
      <c r="Q2749" t="str">
        <f t="shared" si="180"/>
        <v>children's books</v>
      </c>
      <c r="R2749">
        <f t="shared" si="181"/>
        <v>2012</v>
      </c>
    </row>
    <row r="2750" spans="1:18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8"/>
        <v>42585.7106712963</v>
      </c>
      <c r="P2750" t="str">
        <f t="shared" si="179"/>
        <v>publishing</v>
      </c>
      <c r="Q2750" t="str">
        <f t="shared" si="180"/>
        <v>children's books</v>
      </c>
      <c r="R2750">
        <f t="shared" si="181"/>
        <v>2016</v>
      </c>
    </row>
    <row r="2751" spans="1:18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8"/>
        <v>42068.799039351856</v>
      </c>
      <c r="P2751" t="str">
        <f t="shared" si="179"/>
        <v>publishing</v>
      </c>
      <c r="Q2751" t="str">
        <f t="shared" si="180"/>
        <v>children's books</v>
      </c>
      <c r="R2751">
        <f t="shared" si="181"/>
        <v>2015</v>
      </c>
    </row>
    <row r="2752" spans="1:18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8"/>
        <v>41078.899826388886</v>
      </c>
      <c r="P2752" t="str">
        <f t="shared" si="179"/>
        <v>publishing</v>
      </c>
      <c r="Q2752" t="str">
        <f t="shared" si="180"/>
        <v>children's books</v>
      </c>
      <c r="R2752">
        <f t="shared" si="181"/>
        <v>2012</v>
      </c>
    </row>
    <row r="2753" spans="1:18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8"/>
        <v>41747.887060185189</v>
      </c>
      <c r="P2753" t="str">
        <f t="shared" si="179"/>
        <v>publishing</v>
      </c>
      <c r="Q2753" t="str">
        <f t="shared" si="180"/>
        <v>children's books</v>
      </c>
      <c r="R2753">
        <f t="shared" si="181"/>
        <v>2014</v>
      </c>
    </row>
    <row r="2754" spans="1:18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83">(((J2754/60)/60)/24)+DATE(1970,1,1)</f>
        <v>40855.765092592592</v>
      </c>
      <c r="P2754" t="str">
        <f t="shared" ref="P2754:P2817" si="184">LEFT(N2754,SEARCH("/",N2754)-1)</f>
        <v>publishing</v>
      </c>
      <c r="Q2754" t="str">
        <f t="shared" ref="Q2754:Q2817" si="185">RIGHT(N2754,LEN(N2754)-SEARCH("/",N2754))</f>
        <v>children's books</v>
      </c>
      <c r="R2754">
        <f t="shared" si="181"/>
        <v>2011</v>
      </c>
    </row>
    <row r="2755" spans="1:18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83"/>
        <v>41117.900729166664</v>
      </c>
      <c r="P2755" t="str">
        <f t="shared" si="184"/>
        <v>publishing</v>
      </c>
      <c r="Q2755" t="str">
        <f t="shared" si="185"/>
        <v>children's books</v>
      </c>
      <c r="R2755">
        <f t="shared" ref="R2755:R2818" si="186">YEAR(O2755)</f>
        <v>2012</v>
      </c>
    </row>
    <row r="2756" spans="1:18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83"/>
        <v>41863.636006944449</v>
      </c>
      <c r="P2756" t="str">
        <f t="shared" si="184"/>
        <v>publishing</v>
      </c>
      <c r="Q2756" t="str">
        <f t="shared" si="185"/>
        <v>children's books</v>
      </c>
      <c r="R2756">
        <f t="shared" si="186"/>
        <v>2014</v>
      </c>
    </row>
    <row r="2757" spans="1:18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83"/>
        <v>42072.790821759263</v>
      </c>
      <c r="P2757" t="str">
        <f t="shared" si="184"/>
        <v>publishing</v>
      </c>
      <c r="Q2757" t="str">
        <f t="shared" si="185"/>
        <v>children's books</v>
      </c>
      <c r="R2757">
        <f t="shared" si="186"/>
        <v>2015</v>
      </c>
    </row>
    <row r="2758" spans="1:18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83"/>
        <v>41620.90047453704</v>
      </c>
      <c r="P2758" t="str">
        <f t="shared" si="184"/>
        <v>publishing</v>
      </c>
      <c r="Q2758" t="str">
        <f t="shared" si="185"/>
        <v>children's books</v>
      </c>
      <c r="R2758">
        <f t="shared" si="186"/>
        <v>2013</v>
      </c>
    </row>
    <row r="2759" spans="1:18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83"/>
        <v>42573.65662037037</v>
      </c>
      <c r="P2759" t="str">
        <f t="shared" si="184"/>
        <v>publishing</v>
      </c>
      <c r="Q2759" t="str">
        <f t="shared" si="185"/>
        <v>children's books</v>
      </c>
      <c r="R2759">
        <f t="shared" si="186"/>
        <v>2016</v>
      </c>
    </row>
    <row r="2760" spans="1:18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83"/>
        <v>42639.441932870366</v>
      </c>
      <c r="P2760" t="str">
        <f t="shared" si="184"/>
        <v>publishing</v>
      </c>
      <c r="Q2760" t="str">
        <f t="shared" si="185"/>
        <v>children's books</v>
      </c>
      <c r="R2760">
        <f t="shared" si="186"/>
        <v>2016</v>
      </c>
    </row>
    <row r="2761" spans="1:18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83"/>
        <v>42524.36650462963</v>
      </c>
      <c r="P2761" t="str">
        <f t="shared" si="184"/>
        <v>publishing</v>
      </c>
      <c r="Q2761" t="str">
        <f t="shared" si="185"/>
        <v>children's books</v>
      </c>
      <c r="R2761">
        <f t="shared" si="186"/>
        <v>2016</v>
      </c>
    </row>
    <row r="2762" spans="1:18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83"/>
        <v>41415.461319444446</v>
      </c>
      <c r="P2762" t="str">
        <f t="shared" si="184"/>
        <v>publishing</v>
      </c>
      <c r="Q2762" t="str">
        <f t="shared" si="185"/>
        <v>children's books</v>
      </c>
      <c r="R2762">
        <f t="shared" si="186"/>
        <v>2013</v>
      </c>
    </row>
    <row r="2763" spans="1:18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83"/>
        <v>41247.063576388886</v>
      </c>
      <c r="P2763" t="str">
        <f t="shared" si="184"/>
        <v>publishing</v>
      </c>
      <c r="Q2763" t="str">
        <f t="shared" si="185"/>
        <v>children's books</v>
      </c>
      <c r="R2763">
        <f t="shared" si="186"/>
        <v>2012</v>
      </c>
    </row>
    <row r="2764" spans="1:18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83"/>
        <v>40927.036979166667</v>
      </c>
      <c r="P2764" t="str">
        <f t="shared" si="184"/>
        <v>publishing</v>
      </c>
      <c r="Q2764" t="str">
        <f t="shared" si="185"/>
        <v>children's books</v>
      </c>
      <c r="R2764">
        <f t="shared" si="186"/>
        <v>2012</v>
      </c>
    </row>
    <row r="2765" spans="1:18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83"/>
        <v>41373.579675925925</v>
      </c>
      <c r="P2765" t="str">
        <f t="shared" si="184"/>
        <v>publishing</v>
      </c>
      <c r="Q2765" t="str">
        <f t="shared" si="185"/>
        <v>children's books</v>
      </c>
      <c r="R2765">
        <f t="shared" si="186"/>
        <v>2013</v>
      </c>
    </row>
    <row r="2766" spans="1:18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83"/>
        <v>41030.292025462964</v>
      </c>
      <c r="P2766" t="str">
        <f t="shared" si="184"/>
        <v>publishing</v>
      </c>
      <c r="Q2766" t="str">
        <f t="shared" si="185"/>
        <v>children's books</v>
      </c>
      <c r="R2766">
        <f t="shared" si="186"/>
        <v>2012</v>
      </c>
    </row>
    <row r="2767" spans="1:18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83"/>
        <v>41194.579027777778</v>
      </c>
      <c r="P2767" t="str">
        <f t="shared" si="184"/>
        <v>publishing</v>
      </c>
      <c r="Q2767" t="str">
        <f t="shared" si="185"/>
        <v>children's books</v>
      </c>
      <c r="R2767">
        <f t="shared" si="186"/>
        <v>2012</v>
      </c>
    </row>
    <row r="2768" spans="1:18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83"/>
        <v>40736.668032407404</v>
      </c>
      <c r="P2768" t="str">
        <f t="shared" si="184"/>
        <v>publishing</v>
      </c>
      <c r="Q2768" t="str">
        <f t="shared" si="185"/>
        <v>children's books</v>
      </c>
      <c r="R2768">
        <f t="shared" si="186"/>
        <v>2011</v>
      </c>
    </row>
    <row r="2769" spans="1:18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83"/>
        <v>42172.958912037036</v>
      </c>
      <c r="P2769" t="str">
        <f t="shared" si="184"/>
        <v>publishing</v>
      </c>
      <c r="Q2769" t="str">
        <f t="shared" si="185"/>
        <v>children's books</v>
      </c>
      <c r="R2769">
        <f t="shared" si="186"/>
        <v>2015</v>
      </c>
    </row>
    <row r="2770" spans="1:18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83"/>
        <v>40967.614849537036</v>
      </c>
      <c r="P2770" t="str">
        <f t="shared" si="184"/>
        <v>publishing</v>
      </c>
      <c r="Q2770" t="str">
        <f t="shared" si="185"/>
        <v>children's books</v>
      </c>
      <c r="R2770">
        <f t="shared" si="186"/>
        <v>2012</v>
      </c>
    </row>
    <row r="2771" spans="1:18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83"/>
        <v>41745.826273148145</v>
      </c>
      <c r="P2771" t="str">
        <f t="shared" si="184"/>
        <v>publishing</v>
      </c>
      <c r="Q2771" t="str">
        <f t="shared" si="185"/>
        <v>children's books</v>
      </c>
      <c r="R2771">
        <f t="shared" si="186"/>
        <v>2014</v>
      </c>
    </row>
    <row r="2772" spans="1:18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83"/>
        <v>41686.705208333333</v>
      </c>
      <c r="P2772" t="str">
        <f t="shared" si="184"/>
        <v>publishing</v>
      </c>
      <c r="Q2772" t="str">
        <f t="shared" si="185"/>
        <v>children's books</v>
      </c>
      <c r="R2772">
        <f t="shared" si="186"/>
        <v>2014</v>
      </c>
    </row>
    <row r="2773" spans="1:18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83"/>
        <v>41257.531712962962</v>
      </c>
      <c r="P2773" t="str">
        <f t="shared" si="184"/>
        <v>publishing</v>
      </c>
      <c r="Q2773" t="str">
        <f t="shared" si="185"/>
        <v>children's books</v>
      </c>
      <c r="R2773">
        <f t="shared" si="186"/>
        <v>2012</v>
      </c>
    </row>
    <row r="2774" spans="1:18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83"/>
        <v>41537.869143518517</v>
      </c>
      <c r="P2774" t="str">
        <f t="shared" si="184"/>
        <v>publishing</v>
      </c>
      <c r="Q2774" t="str">
        <f t="shared" si="185"/>
        <v>children's books</v>
      </c>
      <c r="R2774">
        <f t="shared" si="186"/>
        <v>2013</v>
      </c>
    </row>
    <row r="2775" spans="1:18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83"/>
        <v>42474.86482638889</v>
      </c>
      <c r="P2775" t="str">
        <f t="shared" si="184"/>
        <v>publishing</v>
      </c>
      <c r="Q2775" t="str">
        <f t="shared" si="185"/>
        <v>children's books</v>
      </c>
      <c r="R2775">
        <f t="shared" si="186"/>
        <v>2016</v>
      </c>
    </row>
    <row r="2776" spans="1:18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83"/>
        <v>41311.126481481479</v>
      </c>
      <c r="P2776" t="str">
        <f t="shared" si="184"/>
        <v>publishing</v>
      </c>
      <c r="Q2776" t="str">
        <f t="shared" si="185"/>
        <v>children's books</v>
      </c>
      <c r="R2776">
        <f t="shared" si="186"/>
        <v>2013</v>
      </c>
    </row>
    <row r="2777" spans="1:18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83"/>
        <v>40863.013356481482</v>
      </c>
      <c r="P2777" t="str">
        <f t="shared" si="184"/>
        <v>publishing</v>
      </c>
      <c r="Q2777" t="str">
        <f t="shared" si="185"/>
        <v>children's books</v>
      </c>
      <c r="R2777">
        <f t="shared" si="186"/>
        <v>2011</v>
      </c>
    </row>
    <row r="2778" spans="1:18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83"/>
        <v>42136.297175925924</v>
      </c>
      <c r="P2778" t="str">
        <f t="shared" si="184"/>
        <v>publishing</v>
      </c>
      <c r="Q2778" t="str">
        <f t="shared" si="185"/>
        <v>children's books</v>
      </c>
      <c r="R2778">
        <f t="shared" si="186"/>
        <v>2015</v>
      </c>
    </row>
    <row r="2779" spans="1:18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83"/>
        <v>42172.669027777782</v>
      </c>
      <c r="P2779" t="str">
        <f t="shared" si="184"/>
        <v>publishing</v>
      </c>
      <c r="Q2779" t="str">
        <f t="shared" si="185"/>
        <v>children's books</v>
      </c>
      <c r="R2779">
        <f t="shared" si="186"/>
        <v>2015</v>
      </c>
    </row>
    <row r="2780" spans="1:18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83"/>
        <v>41846.978078703702</v>
      </c>
      <c r="P2780" t="str">
        <f t="shared" si="184"/>
        <v>publishing</v>
      </c>
      <c r="Q2780" t="str">
        <f t="shared" si="185"/>
        <v>children's books</v>
      </c>
      <c r="R2780">
        <f t="shared" si="186"/>
        <v>2014</v>
      </c>
    </row>
    <row r="2781" spans="1:18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83"/>
        <v>42300.585891203707</v>
      </c>
      <c r="P2781" t="str">
        <f t="shared" si="184"/>
        <v>publishing</v>
      </c>
      <c r="Q2781" t="str">
        <f t="shared" si="185"/>
        <v>children's books</v>
      </c>
      <c r="R2781">
        <f t="shared" si="186"/>
        <v>2015</v>
      </c>
    </row>
    <row r="2782" spans="1:18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83"/>
        <v>42774.447777777779</v>
      </c>
      <c r="P2782" t="str">
        <f t="shared" si="184"/>
        <v>publishing</v>
      </c>
      <c r="Q2782" t="str">
        <f t="shared" si="185"/>
        <v>children's books</v>
      </c>
      <c r="R2782">
        <f t="shared" si="186"/>
        <v>2017</v>
      </c>
    </row>
    <row r="2783" spans="1:18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83"/>
        <v>42018.94159722222</v>
      </c>
      <c r="P2783" t="str">
        <f t="shared" si="184"/>
        <v>theater</v>
      </c>
      <c r="Q2783" t="str">
        <f t="shared" si="185"/>
        <v>plays</v>
      </c>
      <c r="R2783">
        <f t="shared" si="186"/>
        <v>2015</v>
      </c>
    </row>
    <row r="2784" spans="1:18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83"/>
        <v>42026.924976851849</v>
      </c>
      <c r="P2784" t="str">
        <f t="shared" si="184"/>
        <v>theater</v>
      </c>
      <c r="Q2784" t="str">
        <f t="shared" si="185"/>
        <v>plays</v>
      </c>
      <c r="R2784">
        <f t="shared" si="186"/>
        <v>2015</v>
      </c>
    </row>
    <row r="2785" spans="1:18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83"/>
        <v>42103.535254629634</v>
      </c>
      <c r="P2785" t="str">
        <f t="shared" si="184"/>
        <v>theater</v>
      </c>
      <c r="Q2785" t="str">
        <f t="shared" si="185"/>
        <v>plays</v>
      </c>
      <c r="R2785">
        <f t="shared" si="186"/>
        <v>2015</v>
      </c>
    </row>
    <row r="2786" spans="1:18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83"/>
        <v>41920.787534722222</v>
      </c>
      <c r="P2786" t="str">
        <f t="shared" si="184"/>
        <v>theater</v>
      </c>
      <c r="Q2786" t="str">
        <f t="shared" si="185"/>
        <v>plays</v>
      </c>
      <c r="R2786">
        <f t="shared" si="186"/>
        <v>2014</v>
      </c>
    </row>
    <row r="2787" spans="1:18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83"/>
        <v>42558.189432870371</v>
      </c>
      <c r="P2787" t="str">
        <f t="shared" si="184"/>
        <v>theater</v>
      </c>
      <c r="Q2787" t="str">
        <f t="shared" si="185"/>
        <v>plays</v>
      </c>
      <c r="R2787">
        <f t="shared" si="186"/>
        <v>2016</v>
      </c>
    </row>
    <row r="2788" spans="1:18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83"/>
        <v>41815.569212962961</v>
      </c>
      <c r="P2788" t="str">
        <f t="shared" si="184"/>
        <v>theater</v>
      </c>
      <c r="Q2788" t="str">
        <f t="shared" si="185"/>
        <v>plays</v>
      </c>
      <c r="R2788">
        <f t="shared" si="186"/>
        <v>2014</v>
      </c>
    </row>
    <row r="2789" spans="1:18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83"/>
        <v>41808.198518518519</v>
      </c>
      <c r="P2789" t="str">
        <f t="shared" si="184"/>
        <v>theater</v>
      </c>
      <c r="Q2789" t="str">
        <f t="shared" si="185"/>
        <v>plays</v>
      </c>
      <c r="R2789">
        <f t="shared" si="186"/>
        <v>2014</v>
      </c>
    </row>
    <row r="2790" spans="1:18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83"/>
        <v>42550.701886574068</v>
      </c>
      <c r="P2790" t="str">
        <f t="shared" si="184"/>
        <v>theater</v>
      </c>
      <c r="Q2790" t="str">
        <f t="shared" si="185"/>
        <v>plays</v>
      </c>
      <c r="R2790">
        <f t="shared" si="186"/>
        <v>2016</v>
      </c>
    </row>
    <row r="2791" spans="1:18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83"/>
        <v>42056.013124999998</v>
      </c>
      <c r="P2791" t="str">
        <f t="shared" si="184"/>
        <v>theater</v>
      </c>
      <c r="Q2791" t="str">
        <f t="shared" si="185"/>
        <v>plays</v>
      </c>
      <c r="R2791">
        <f t="shared" si="186"/>
        <v>2015</v>
      </c>
    </row>
    <row r="2792" spans="1:18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83"/>
        <v>42016.938692129625</v>
      </c>
      <c r="P2792" t="str">
        <f t="shared" si="184"/>
        <v>theater</v>
      </c>
      <c r="Q2792" t="str">
        <f t="shared" si="185"/>
        <v>plays</v>
      </c>
      <c r="R2792">
        <f t="shared" si="186"/>
        <v>2015</v>
      </c>
    </row>
    <row r="2793" spans="1:18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83"/>
        <v>42591.899988425925</v>
      </c>
      <c r="P2793" t="str">
        <f t="shared" si="184"/>
        <v>theater</v>
      </c>
      <c r="Q2793" t="str">
        <f t="shared" si="185"/>
        <v>plays</v>
      </c>
      <c r="R2793">
        <f t="shared" si="186"/>
        <v>2016</v>
      </c>
    </row>
    <row r="2794" spans="1:18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83"/>
        <v>42183.231006944443</v>
      </c>
      <c r="P2794" t="str">
        <f t="shared" si="184"/>
        <v>theater</v>
      </c>
      <c r="Q2794" t="str">
        <f t="shared" si="185"/>
        <v>plays</v>
      </c>
      <c r="R2794">
        <f t="shared" si="186"/>
        <v>2015</v>
      </c>
    </row>
    <row r="2795" spans="1:18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83"/>
        <v>42176.419039351851</v>
      </c>
      <c r="P2795" t="str">
        <f t="shared" si="184"/>
        <v>theater</v>
      </c>
      <c r="Q2795" t="str">
        <f t="shared" si="185"/>
        <v>plays</v>
      </c>
      <c r="R2795">
        <f t="shared" si="186"/>
        <v>2015</v>
      </c>
    </row>
    <row r="2796" spans="1:18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83"/>
        <v>42416.691655092596</v>
      </c>
      <c r="P2796" t="str">
        <f t="shared" si="184"/>
        <v>theater</v>
      </c>
      <c r="Q2796" t="str">
        <f t="shared" si="185"/>
        <v>plays</v>
      </c>
      <c r="R2796">
        <f t="shared" si="186"/>
        <v>2016</v>
      </c>
    </row>
    <row r="2797" spans="1:18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83"/>
        <v>41780.525937500002</v>
      </c>
      <c r="P2797" t="str">
        <f t="shared" si="184"/>
        <v>theater</v>
      </c>
      <c r="Q2797" t="str">
        <f t="shared" si="185"/>
        <v>plays</v>
      </c>
      <c r="R2797">
        <f t="shared" si="186"/>
        <v>2014</v>
      </c>
    </row>
    <row r="2798" spans="1:18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83"/>
        <v>41795.528101851851</v>
      </c>
      <c r="P2798" t="str">
        <f t="shared" si="184"/>
        <v>theater</v>
      </c>
      <c r="Q2798" t="str">
        <f t="shared" si="185"/>
        <v>plays</v>
      </c>
      <c r="R2798">
        <f t="shared" si="186"/>
        <v>2014</v>
      </c>
    </row>
    <row r="2799" spans="1:18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83"/>
        <v>41798.94027777778</v>
      </c>
      <c r="P2799" t="str">
        <f t="shared" si="184"/>
        <v>theater</v>
      </c>
      <c r="Q2799" t="str">
        <f t="shared" si="185"/>
        <v>plays</v>
      </c>
      <c r="R2799">
        <f t="shared" si="186"/>
        <v>2014</v>
      </c>
    </row>
    <row r="2800" spans="1:18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83"/>
        <v>42201.675011574072</v>
      </c>
      <c r="P2800" t="str">
        <f t="shared" si="184"/>
        <v>theater</v>
      </c>
      <c r="Q2800" t="str">
        <f t="shared" si="185"/>
        <v>plays</v>
      </c>
      <c r="R2800">
        <f t="shared" si="186"/>
        <v>2015</v>
      </c>
    </row>
    <row r="2801" spans="1:18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83"/>
        <v>42507.264699074076</v>
      </c>
      <c r="P2801" t="str">
        <f t="shared" si="184"/>
        <v>theater</v>
      </c>
      <c r="Q2801" t="str">
        <f t="shared" si="185"/>
        <v>plays</v>
      </c>
      <c r="R2801">
        <f t="shared" si="186"/>
        <v>2016</v>
      </c>
    </row>
    <row r="2802" spans="1:18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83"/>
        <v>41948.552847222221</v>
      </c>
      <c r="P2802" t="str">
        <f t="shared" si="184"/>
        <v>theater</v>
      </c>
      <c r="Q2802" t="str">
        <f t="shared" si="185"/>
        <v>plays</v>
      </c>
      <c r="R2802">
        <f t="shared" si="186"/>
        <v>2014</v>
      </c>
    </row>
    <row r="2803" spans="1:18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83"/>
        <v>41900.243159722224</v>
      </c>
      <c r="P2803" t="str">
        <f t="shared" si="184"/>
        <v>theater</v>
      </c>
      <c r="Q2803" t="str">
        <f t="shared" si="185"/>
        <v>plays</v>
      </c>
      <c r="R2803">
        <f t="shared" si="186"/>
        <v>2014</v>
      </c>
    </row>
    <row r="2804" spans="1:18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83"/>
        <v>42192.64707175926</v>
      </c>
      <c r="P2804" t="str">
        <f t="shared" si="184"/>
        <v>theater</v>
      </c>
      <c r="Q2804" t="str">
        <f t="shared" si="185"/>
        <v>plays</v>
      </c>
      <c r="R2804">
        <f t="shared" si="186"/>
        <v>2015</v>
      </c>
    </row>
    <row r="2805" spans="1:18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83"/>
        <v>42158.065694444449</v>
      </c>
      <c r="P2805" t="str">
        <f t="shared" si="184"/>
        <v>theater</v>
      </c>
      <c r="Q2805" t="str">
        <f t="shared" si="185"/>
        <v>plays</v>
      </c>
      <c r="R2805">
        <f t="shared" si="186"/>
        <v>2015</v>
      </c>
    </row>
    <row r="2806" spans="1:18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83"/>
        <v>41881.453587962962</v>
      </c>
      <c r="P2806" t="str">
        <f t="shared" si="184"/>
        <v>theater</v>
      </c>
      <c r="Q2806" t="str">
        <f t="shared" si="185"/>
        <v>plays</v>
      </c>
      <c r="R2806">
        <f t="shared" si="186"/>
        <v>2014</v>
      </c>
    </row>
    <row r="2807" spans="1:18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83"/>
        <v>42213.505474537036</v>
      </c>
      <c r="P2807" t="str">
        <f t="shared" si="184"/>
        <v>theater</v>
      </c>
      <c r="Q2807" t="str">
        <f t="shared" si="185"/>
        <v>plays</v>
      </c>
      <c r="R2807">
        <f t="shared" si="186"/>
        <v>2015</v>
      </c>
    </row>
    <row r="2808" spans="1:18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83"/>
        <v>42185.267245370371</v>
      </c>
      <c r="P2808" t="str">
        <f t="shared" si="184"/>
        <v>theater</v>
      </c>
      <c r="Q2808" t="str">
        <f t="shared" si="185"/>
        <v>plays</v>
      </c>
      <c r="R2808">
        <f t="shared" si="186"/>
        <v>2015</v>
      </c>
    </row>
    <row r="2809" spans="1:18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83"/>
        <v>42154.873124999998</v>
      </c>
      <c r="P2809" t="str">
        <f t="shared" si="184"/>
        <v>theater</v>
      </c>
      <c r="Q2809" t="str">
        <f t="shared" si="185"/>
        <v>plays</v>
      </c>
      <c r="R2809">
        <f t="shared" si="186"/>
        <v>2015</v>
      </c>
    </row>
    <row r="2810" spans="1:18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83"/>
        <v>42208.84646990741</v>
      </c>
      <c r="P2810" t="str">
        <f t="shared" si="184"/>
        <v>theater</v>
      </c>
      <c r="Q2810" t="str">
        <f t="shared" si="185"/>
        <v>plays</v>
      </c>
      <c r="R2810">
        <f t="shared" si="186"/>
        <v>2015</v>
      </c>
    </row>
    <row r="2811" spans="1:18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83"/>
        <v>42451.496817129635</v>
      </c>
      <c r="P2811" t="str">
        <f t="shared" si="184"/>
        <v>theater</v>
      </c>
      <c r="Q2811" t="str">
        <f t="shared" si="185"/>
        <v>plays</v>
      </c>
      <c r="R2811">
        <f t="shared" si="186"/>
        <v>2016</v>
      </c>
    </row>
    <row r="2812" spans="1:18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83"/>
        <v>41759.13962962963</v>
      </c>
      <c r="P2812" t="str">
        <f t="shared" si="184"/>
        <v>theater</v>
      </c>
      <c r="Q2812" t="str">
        <f t="shared" si="185"/>
        <v>plays</v>
      </c>
      <c r="R2812">
        <f t="shared" si="186"/>
        <v>2014</v>
      </c>
    </row>
    <row r="2813" spans="1:18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83"/>
        <v>42028.496562500004</v>
      </c>
      <c r="P2813" t="str">
        <f t="shared" si="184"/>
        <v>theater</v>
      </c>
      <c r="Q2813" t="str">
        <f t="shared" si="185"/>
        <v>plays</v>
      </c>
      <c r="R2813">
        <f t="shared" si="186"/>
        <v>2015</v>
      </c>
    </row>
    <row r="2814" spans="1:18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83"/>
        <v>42054.74418981481</v>
      </c>
      <c r="P2814" t="str">
        <f t="shared" si="184"/>
        <v>theater</v>
      </c>
      <c r="Q2814" t="str">
        <f t="shared" si="185"/>
        <v>plays</v>
      </c>
      <c r="R2814">
        <f t="shared" si="186"/>
        <v>2015</v>
      </c>
    </row>
    <row r="2815" spans="1:18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83"/>
        <v>42693.742604166662</v>
      </c>
      <c r="P2815" t="str">
        <f t="shared" si="184"/>
        <v>theater</v>
      </c>
      <c r="Q2815" t="str">
        <f t="shared" si="185"/>
        <v>plays</v>
      </c>
      <c r="R2815">
        <f t="shared" si="186"/>
        <v>2016</v>
      </c>
    </row>
    <row r="2816" spans="1:18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83"/>
        <v>42103.399479166663</v>
      </c>
      <c r="P2816" t="str">
        <f t="shared" si="184"/>
        <v>theater</v>
      </c>
      <c r="Q2816" t="str">
        <f t="shared" si="185"/>
        <v>plays</v>
      </c>
      <c r="R2816">
        <f t="shared" si="186"/>
        <v>2015</v>
      </c>
    </row>
    <row r="2817" spans="1:18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83"/>
        <v>42559.776724537034</v>
      </c>
      <c r="P2817" t="str">
        <f t="shared" si="184"/>
        <v>theater</v>
      </c>
      <c r="Q2817" t="str">
        <f t="shared" si="185"/>
        <v>plays</v>
      </c>
      <c r="R2817">
        <f t="shared" si="186"/>
        <v>2016</v>
      </c>
    </row>
    <row r="2818" spans="1:18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87">(((J2818/60)/60)/24)+DATE(1970,1,1)</f>
        <v>42188.467499999999</v>
      </c>
      <c r="P2818" t="str">
        <f t="shared" ref="P2818:P2881" si="188">LEFT(N2818,SEARCH("/",N2818)-1)</f>
        <v>theater</v>
      </c>
      <c r="Q2818" t="str">
        <f t="shared" ref="Q2818:Q2881" si="189">RIGHT(N2818,LEN(N2818)-SEARCH("/",N2818))</f>
        <v>plays</v>
      </c>
      <c r="R2818">
        <f t="shared" si="186"/>
        <v>2015</v>
      </c>
    </row>
    <row r="2819" spans="1:18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87"/>
        <v>42023.634976851856</v>
      </c>
      <c r="P2819" t="str">
        <f t="shared" si="188"/>
        <v>theater</v>
      </c>
      <c r="Q2819" t="str">
        <f t="shared" si="189"/>
        <v>plays</v>
      </c>
      <c r="R2819">
        <f t="shared" ref="R2819:R2882" si="190">YEAR(O2819)</f>
        <v>2015</v>
      </c>
    </row>
    <row r="2820" spans="1:18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87"/>
        <v>42250.598217592589</v>
      </c>
      <c r="P2820" t="str">
        <f t="shared" si="188"/>
        <v>theater</v>
      </c>
      <c r="Q2820" t="str">
        <f t="shared" si="189"/>
        <v>plays</v>
      </c>
      <c r="R2820">
        <f t="shared" si="190"/>
        <v>2015</v>
      </c>
    </row>
    <row r="2821" spans="1:18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87"/>
        <v>42139.525567129633</v>
      </c>
      <c r="P2821" t="str">
        <f t="shared" si="188"/>
        <v>theater</v>
      </c>
      <c r="Q2821" t="str">
        <f t="shared" si="189"/>
        <v>plays</v>
      </c>
      <c r="R2821">
        <f t="shared" si="190"/>
        <v>2015</v>
      </c>
    </row>
    <row r="2822" spans="1:18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87"/>
        <v>42401.610983796301</v>
      </c>
      <c r="P2822" t="str">
        <f t="shared" si="188"/>
        <v>theater</v>
      </c>
      <c r="Q2822" t="str">
        <f t="shared" si="189"/>
        <v>plays</v>
      </c>
      <c r="R2822">
        <f t="shared" si="190"/>
        <v>2016</v>
      </c>
    </row>
    <row r="2823" spans="1:18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87"/>
        <v>41875.922858796301</v>
      </c>
      <c r="P2823" t="str">
        <f t="shared" si="188"/>
        <v>theater</v>
      </c>
      <c r="Q2823" t="str">
        <f t="shared" si="189"/>
        <v>plays</v>
      </c>
      <c r="R2823">
        <f t="shared" si="190"/>
        <v>2014</v>
      </c>
    </row>
    <row r="2824" spans="1:18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87"/>
        <v>42060.683935185181</v>
      </c>
      <c r="P2824" t="str">
        <f t="shared" si="188"/>
        <v>theater</v>
      </c>
      <c r="Q2824" t="str">
        <f t="shared" si="189"/>
        <v>plays</v>
      </c>
      <c r="R2824">
        <f t="shared" si="190"/>
        <v>2015</v>
      </c>
    </row>
    <row r="2825" spans="1:18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87"/>
        <v>42067.011643518519</v>
      </c>
      <c r="P2825" t="str">
        <f t="shared" si="188"/>
        <v>theater</v>
      </c>
      <c r="Q2825" t="str">
        <f t="shared" si="189"/>
        <v>plays</v>
      </c>
      <c r="R2825">
        <f t="shared" si="190"/>
        <v>2015</v>
      </c>
    </row>
    <row r="2826" spans="1:18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87"/>
        <v>42136.270787037036</v>
      </c>
      <c r="P2826" t="str">
        <f t="shared" si="188"/>
        <v>theater</v>
      </c>
      <c r="Q2826" t="str">
        <f t="shared" si="189"/>
        <v>plays</v>
      </c>
      <c r="R2826">
        <f t="shared" si="190"/>
        <v>2015</v>
      </c>
    </row>
    <row r="2827" spans="1:18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87"/>
        <v>42312.792662037042</v>
      </c>
      <c r="P2827" t="str">
        <f t="shared" si="188"/>
        <v>theater</v>
      </c>
      <c r="Q2827" t="str">
        <f t="shared" si="189"/>
        <v>plays</v>
      </c>
      <c r="R2827">
        <f t="shared" si="190"/>
        <v>2015</v>
      </c>
    </row>
    <row r="2828" spans="1:18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87"/>
        <v>42171.034861111111</v>
      </c>
      <c r="P2828" t="str">
        <f t="shared" si="188"/>
        <v>theater</v>
      </c>
      <c r="Q2828" t="str">
        <f t="shared" si="189"/>
        <v>plays</v>
      </c>
      <c r="R2828">
        <f t="shared" si="190"/>
        <v>2015</v>
      </c>
    </row>
    <row r="2829" spans="1:18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87"/>
        <v>42494.683634259258</v>
      </c>
      <c r="P2829" t="str">
        <f t="shared" si="188"/>
        <v>theater</v>
      </c>
      <c r="Q2829" t="str">
        <f t="shared" si="189"/>
        <v>plays</v>
      </c>
      <c r="R2829">
        <f t="shared" si="190"/>
        <v>2016</v>
      </c>
    </row>
    <row r="2830" spans="1:18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87"/>
        <v>42254.264687499999</v>
      </c>
      <c r="P2830" t="str">
        <f t="shared" si="188"/>
        <v>theater</v>
      </c>
      <c r="Q2830" t="str">
        <f t="shared" si="189"/>
        <v>plays</v>
      </c>
      <c r="R2830">
        <f t="shared" si="190"/>
        <v>2015</v>
      </c>
    </row>
    <row r="2831" spans="1:18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87"/>
        <v>42495.434236111112</v>
      </c>
      <c r="P2831" t="str">
        <f t="shared" si="188"/>
        <v>theater</v>
      </c>
      <c r="Q2831" t="str">
        <f t="shared" si="189"/>
        <v>plays</v>
      </c>
      <c r="R2831">
        <f t="shared" si="190"/>
        <v>2016</v>
      </c>
    </row>
    <row r="2832" spans="1:18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87"/>
        <v>41758.839675925927</v>
      </c>
      <c r="P2832" t="str">
        <f t="shared" si="188"/>
        <v>theater</v>
      </c>
      <c r="Q2832" t="str">
        <f t="shared" si="189"/>
        <v>plays</v>
      </c>
      <c r="R2832">
        <f t="shared" si="190"/>
        <v>2014</v>
      </c>
    </row>
    <row r="2833" spans="1:18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87"/>
        <v>42171.824884259258</v>
      </c>
      <c r="P2833" t="str">
        <f t="shared" si="188"/>
        <v>theater</v>
      </c>
      <c r="Q2833" t="str">
        <f t="shared" si="189"/>
        <v>plays</v>
      </c>
      <c r="R2833">
        <f t="shared" si="190"/>
        <v>2015</v>
      </c>
    </row>
    <row r="2834" spans="1:18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87"/>
        <v>41938.709421296298</v>
      </c>
      <c r="P2834" t="str">
        <f t="shared" si="188"/>
        <v>theater</v>
      </c>
      <c r="Q2834" t="str">
        <f t="shared" si="189"/>
        <v>plays</v>
      </c>
      <c r="R2834">
        <f t="shared" si="190"/>
        <v>2014</v>
      </c>
    </row>
    <row r="2835" spans="1:18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87"/>
        <v>42268.127696759257</v>
      </c>
      <c r="P2835" t="str">
        <f t="shared" si="188"/>
        <v>theater</v>
      </c>
      <c r="Q2835" t="str">
        <f t="shared" si="189"/>
        <v>plays</v>
      </c>
      <c r="R2835">
        <f t="shared" si="190"/>
        <v>2015</v>
      </c>
    </row>
    <row r="2836" spans="1:18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87"/>
        <v>42019.959837962961</v>
      </c>
      <c r="P2836" t="str">
        <f t="shared" si="188"/>
        <v>theater</v>
      </c>
      <c r="Q2836" t="str">
        <f t="shared" si="189"/>
        <v>plays</v>
      </c>
      <c r="R2836">
        <f t="shared" si="190"/>
        <v>2015</v>
      </c>
    </row>
    <row r="2837" spans="1:18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87"/>
        <v>42313.703900462962</v>
      </c>
      <c r="P2837" t="str">
        <f t="shared" si="188"/>
        <v>theater</v>
      </c>
      <c r="Q2837" t="str">
        <f t="shared" si="189"/>
        <v>plays</v>
      </c>
      <c r="R2837">
        <f t="shared" si="190"/>
        <v>2015</v>
      </c>
    </row>
    <row r="2838" spans="1:18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87"/>
        <v>42746.261782407411</v>
      </c>
      <c r="P2838" t="str">
        <f t="shared" si="188"/>
        <v>theater</v>
      </c>
      <c r="Q2838" t="str">
        <f t="shared" si="189"/>
        <v>plays</v>
      </c>
      <c r="R2838">
        <f t="shared" si="190"/>
        <v>2017</v>
      </c>
    </row>
    <row r="2839" spans="1:18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87"/>
        <v>42307.908379629633</v>
      </c>
      <c r="P2839" t="str">
        <f t="shared" si="188"/>
        <v>theater</v>
      </c>
      <c r="Q2839" t="str">
        <f t="shared" si="189"/>
        <v>plays</v>
      </c>
      <c r="R2839">
        <f t="shared" si="190"/>
        <v>2015</v>
      </c>
    </row>
    <row r="2840" spans="1:18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87"/>
        <v>41842.607592592591</v>
      </c>
      <c r="P2840" t="str">
        <f t="shared" si="188"/>
        <v>theater</v>
      </c>
      <c r="Q2840" t="str">
        <f t="shared" si="189"/>
        <v>plays</v>
      </c>
      <c r="R2840">
        <f t="shared" si="190"/>
        <v>2014</v>
      </c>
    </row>
    <row r="2841" spans="1:18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87"/>
        <v>41853.240208333329</v>
      </c>
      <c r="P2841" t="str">
        <f t="shared" si="188"/>
        <v>theater</v>
      </c>
      <c r="Q2841" t="str">
        <f t="shared" si="189"/>
        <v>plays</v>
      </c>
      <c r="R2841">
        <f t="shared" si="190"/>
        <v>2014</v>
      </c>
    </row>
    <row r="2842" spans="1:18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87"/>
        <v>42060.035636574074</v>
      </c>
      <c r="P2842" t="str">
        <f t="shared" si="188"/>
        <v>theater</v>
      </c>
      <c r="Q2842" t="str">
        <f t="shared" si="189"/>
        <v>plays</v>
      </c>
      <c r="R2842">
        <f t="shared" si="190"/>
        <v>2015</v>
      </c>
    </row>
    <row r="2843" spans="1:18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7"/>
        <v>42291.739548611105</v>
      </c>
      <c r="P2843" t="str">
        <f t="shared" si="188"/>
        <v>theater</v>
      </c>
      <c r="Q2843" t="str">
        <f t="shared" si="189"/>
        <v>plays</v>
      </c>
      <c r="R2843">
        <f t="shared" si="190"/>
        <v>2015</v>
      </c>
    </row>
    <row r="2844" spans="1:18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87"/>
        <v>41784.952488425923</v>
      </c>
      <c r="P2844" t="str">
        <f t="shared" si="188"/>
        <v>theater</v>
      </c>
      <c r="Q2844" t="str">
        <f t="shared" si="189"/>
        <v>plays</v>
      </c>
      <c r="R2844">
        <f t="shared" si="190"/>
        <v>2014</v>
      </c>
    </row>
    <row r="2845" spans="1:18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87"/>
        <v>42492.737847222219</v>
      </c>
      <c r="P2845" t="str">
        <f t="shared" si="188"/>
        <v>theater</v>
      </c>
      <c r="Q2845" t="str">
        <f t="shared" si="189"/>
        <v>plays</v>
      </c>
      <c r="R2845">
        <f t="shared" si="190"/>
        <v>2016</v>
      </c>
    </row>
    <row r="2846" spans="1:18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87"/>
        <v>42709.546064814815</v>
      </c>
      <c r="P2846" t="str">
        <f t="shared" si="188"/>
        <v>theater</v>
      </c>
      <c r="Q2846" t="str">
        <f t="shared" si="189"/>
        <v>plays</v>
      </c>
      <c r="R2846">
        <f t="shared" si="190"/>
        <v>2016</v>
      </c>
    </row>
    <row r="2847" spans="1:18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87"/>
        <v>42103.016585648147</v>
      </c>
      <c r="P2847" t="str">
        <f t="shared" si="188"/>
        <v>theater</v>
      </c>
      <c r="Q2847" t="str">
        <f t="shared" si="189"/>
        <v>plays</v>
      </c>
      <c r="R2847">
        <f t="shared" si="190"/>
        <v>2015</v>
      </c>
    </row>
    <row r="2848" spans="1:18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87"/>
        <v>42108.692060185189</v>
      </c>
      <c r="P2848" t="str">
        <f t="shared" si="188"/>
        <v>theater</v>
      </c>
      <c r="Q2848" t="str">
        <f t="shared" si="189"/>
        <v>plays</v>
      </c>
      <c r="R2848">
        <f t="shared" si="190"/>
        <v>2015</v>
      </c>
    </row>
    <row r="2849" spans="1:18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87"/>
        <v>42453.806307870371</v>
      </c>
      <c r="P2849" t="str">
        <f t="shared" si="188"/>
        <v>theater</v>
      </c>
      <c r="Q2849" t="str">
        <f t="shared" si="189"/>
        <v>plays</v>
      </c>
      <c r="R2849">
        <f t="shared" si="190"/>
        <v>2016</v>
      </c>
    </row>
    <row r="2850" spans="1:18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87"/>
        <v>42123.648831018523</v>
      </c>
      <c r="P2850" t="str">
        <f t="shared" si="188"/>
        <v>theater</v>
      </c>
      <c r="Q2850" t="str">
        <f t="shared" si="189"/>
        <v>plays</v>
      </c>
      <c r="R2850">
        <f t="shared" si="190"/>
        <v>2015</v>
      </c>
    </row>
    <row r="2851" spans="1:18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7"/>
        <v>42453.428240740745</v>
      </c>
      <c r="P2851" t="str">
        <f t="shared" si="188"/>
        <v>theater</v>
      </c>
      <c r="Q2851" t="str">
        <f t="shared" si="189"/>
        <v>plays</v>
      </c>
      <c r="R2851">
        <f t="shared" si="190"/>
        <v>2016</v>
      </c>
    </row>
    <row r="2852" spans="1:18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87"/>
        <v>41858.007071759261</v>
      </c>
      <c r="P2852" t="str">
        <f t="shared" si="188"/>
        <v>theater</v>
      </c>
      <c r="Q2852" t="str">
        <f t="shared" si="189"/>
        <v>plays</v>
      </c>
      <c r="R2852">
        <f t="shared" si="190"/>
        <v>2014</v>
      </c>
    </row>
    <row r="2853" spans="1:18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87"/>
        <v>42390.002650462964</v>
      </c>
      <c r="P2853" t="str">
        <f t="shared" si="188"/>
        <v>theater</v>
      </c>
      <c r="Q2853" t="str">
        <f t="shared" si="189"/>
        <v>plays</v>
      </c>
      <c r="R2853">
        <f t="shared" si="190"/>
        <v>2016</v>
      </c>
    </row>
    <row r="2854" spans="1:18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87"/>
        <v>41781.045173611114</v>
      </c>
      <c r="P2854" t="str">
        <f t="shared" si="188"/>
        <v>theater</v>
      </c>
      <c r="Q2854" t="str">
        <f t="shared" si="189"/>
        <v>plays</v>
      </c>
      <c r="R2854">
        <f t="shared" si="190"/>
        <v>2014</v>
      </c>
    </row>
    <row r="2855" spans="1:18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87"/>
        <v>41836.190937499996</v>
      </c>
      <c r="P2855" t="str">
        <f t="shared" si="188"/>
        <v>theater</v>
      </c>
      <c r="Q2855" t="str">
        <f t="shared" si="189"/>
        <v>plays</v>
      </c>
      <c r="R2855">
        <f t="shared" si="190"/>
        <v>2014</v>
      </c>
    </row>
    <row r="2856" spans="1:18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87"/>
        <v>42111.71665509259</v>
      </c>
      <c r="P2856" t="str">
        <f t="shared" si="188"/>
        <v>theater</v>
      </c>
      <c r="Q2856" t="str">
        <f t="shared" si="189"/>
        <v>plays</v>
      </c>
      <c r="R2856">
        <f t="shared" si="190"/>
        <v>2015</v>
      </c>
    </row>
    <row r="2857" spans="1:18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87"/>
        <v>42370.007766203707</v>
      </c>
      <c r="P2857" t="str">
        <f t="shared" si="188"/>
        <v>theater</v>
      </c>
      <c r="Q2857" t="str">
        <f t="shared" si="189"/>
        <v>plays</v>
      </c>
      <c r="R2857">
        <f t="shared" si="190"/>
        <v>2016</v>
      </c>
    </row>
    <row r="2858" spans="1:18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87"/>
        <v>42165.037581018521</v>
      </c>
      <c r="P2858" t="str">
        <f t="shared" si="188"/>
        <v>theater</v>
      </c>
      <c r="Q2858" t="str">
        <f t="shared" si="189"/>
        <v>plays</v>
      </c>
      <c r="R2858">
        <f t="shared" si="190"/>
        <v>2015</v>
      </c>
    </row>
    <row r="2859" spans="1:18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87"/>
        <v>42726.920081018514</v>
      </c>
      <c r="P2859" t="str">
        <f t="shared" si="188"/>
        <v>theater</v>
      </c>
      <c r="Q2859" t="str">
        <f t="shared" si="189"/>
        <v>plays</v>
      </c>
      <c r="R2859">
        <f t="shared" si="190"/>
        <v>2016</v>
      </c>
    </row>
    <row r="2860" spans="1:18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87"/>
        <v>41954.545081018514</v>
      </c>
      <c r="P2860" t="str">
        <f t="shared" si="188"/>
        <v>theater</v>
      </c>
      <c r="Q2860" t="str">
        <f t="shared" si="189"/>
        <v>plays</v>
      </c>
      <c r="R2860">
        <f t="shared" si="190"/>
        <v>2014</v>
      </c>
    </row>
    <row r="2861" spans="1:18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7"/>
        <v>42233.362314814818</v>
      </c>
      <c r="P2861" t="str">
        <f t="shared" si="188"/>
        <v>theater</v>
      </c>
      <c r="Q2861" t="str">
        <f t="shared" si="189"/>
        <v>plays</v>
      </c>
      <c r="R2861">
        <f t="shared" si="190"/>
        <v>2015</v>
      </c>
    </row>
    <row r="2862" spans="1:18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87"/>
        <v>42480.800648148142</v>
      </c>
      <c r="P2862" t="str">
        <f t="shared" si="188"/>
        <v>theater</v>
      </c>
      <c r="Q2862" t="str">
        <f t="shared" si="189"/>
        <v>plays</v>
      </c>
      <c r="R2862">
        <f t="shared" si="190"/>
        <v>2016</v>
      </c>
    </row>
    <row r="2863" spans="1:18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87"/>
        <v>42257.590833333335</v>
      </c>
      <c r="P2863" t="str">
        <f t="shared" si="188"/>
        <v>theater</v>
      </c>
      <c r="Q2863" t="str">
        <f t="shared" si="189"/>
        <v>plays</v>
      </c>
      <c r="R2863">
        <f t="shared" si="190"/>
        <v>2015</v>
      </c>
    </row>
    <row r="2864" spans="1:18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87"/>
        <v>41784.789687500001</v>
      </c>
      <c r="P2864" t="str">
        <f t="shared" si="188"/>
        <v>theater</v>
      </c>
      <c r="Q2864" t="str">
        <f t="shared" si="189"/>
        <v>plays</v>
      </c>
      <c r="R2864">
        <f t="shared" si="190"/>
        <v>2014</v>
      </c>
    </row>
    <row r="2865" spans="1:18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87"/>
        <v>41831.675034722226</v>
      </c>
      <c r="P2865" t="str">
        <f t="shared" si="188"/>
        <v>theater</v>
      </c>
      <c r="Q2865" t="str">
        <f t="shared" si="189"/>
        <v>plays</v>
      </c>
      <c r="R2865">
        <f t="shared" si="190"/>
        <v>2014</v>
      </c>
    </row>
    <row r="2866" spans="1:18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87"/>
        <v>42172.613506944443</v>
      </c>
      <c r="P2866" t="str">
        <f t="shared" si="188"/>
        <v>theater</v>
      </c>
      <c r="Q2866" t="str">
        <f t="shared" si="189"/>
        <v>plays</v>
      </c>
      <c r="R2866">
        <f t="shared" si="190"/>
        <v>2015</v>
      </c>
    </row>
    <row r="2867" spans="1:18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87"/>
        <v>41950.114108796297</v>
      </c>
      <c r="P2867" t="str">
        <f t="shared" si="188"/>
        <v>theater</v>
      </c>
      <c r="Q2867" t="str">
        <f t="shared" si="189"/>
        <v>plays</v>
      </c>
      <c r="R2867">
        <f t="shared" si="190"/>
        <v>2014</v>
      </c>
    </row>
    <row r="2868" spans="1:18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87"/>
        <v>42627.955104166671</v>
      </c>
      <c r="P2868" t="str">
        <f t="shared" si="188"/>
        <v>theater</v>
      </c>
      <c r="Q2868" t="str">
        <f t="shared" si="189"/>
        <v>plays</v>
      </c>
      <c r="R2868">
        <f t="shared" si="190"/>
        <v>2016</v>
      </c>
    </row>
    <row r="2869" spans="1:18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87"/>
        <v>42531.195277777777</v>
      </c>
      <c r="P2869" t="str">
        <f t="shared" si="188"/>
        <v>theater</v>
      </c>
      <c r="Q2869" t="str">
        <f t="shared" si="189"/>
        <v>plays</v>
      </c>
      <c r="R2869">
        <f t="shared" si="190"/>
        <v>2016</v>
      </c>
    </row>
    <row r="2870" spans="1:18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87"/>
        <v>42618.827013888891</v>
      </c>
      <c r="P2870" t="str">
        <f t="shared" si="188"/>
        <v>theater</v>
      </c>
      <c r="Q2870" t="str">
        <f t="shared" si="189"/>
        <v>plays</v>
      </c>
      <c r="R2870">
        <f t="shared" si="190"/>
        <v>2016</v>
      </c>
    </row>
    <row r="2871" spans="1:18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87"/>
        <v>42540.593530092592</v>
      </c>
      <c r="P2871" t="str">
        <f t="shared" si="188"/>
        <v>theater</v>
      </c>
      <c r="Q2871" t="str">
        <f t="shared" si="189"/>
        <v>plays</v>
      </c>
      <c r="R2871">
        <f t="shared" si="190"/>
        <v>2016</v>
      </c>
    </row>
    <row r="2872" spans="1:18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87"/>
        <v>41746.189409722225</v>
      </c>
      <c r="P2872" t="str">
        <f t="shared" si="188"/>
        <v>theater</v>
      </c>
      <c r="Q2872" t="str">
        <f t="shared" si="189"/>
        <v>plays</v>
      </c>
      <c r="R2872">
        <f t="shared" si="190"/>
        <v>2014</v>
      </c>
    </row>
    <row r="2873" spans="1:18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87"/>
        <v>41974.738576388889</v>
      </c>
      <c r="P2873" t="str">
        <f t="shared" si="188"/>
        <v>theater</v>
      </c>
      <c r="Q2873" t="str">
        <f t="shared" si="189"/>
        <v>plays</v>
      </c>
      <c r="R2873">
        <f t="shared" si="190"/>
        <v>2014</v>
      </c>
    </row>
    <row r="2874" spans="1:18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87"/>
        <v>42115.11618055556</v>
      </c>
      <c r="P2874" t="str">
        <f t="shared" si="188"/>
        <v>theater</v>
      </c>
      <c r="Q2874" t="str">
        <f t="shared" si="189"/>
        <v>plays</v>
      </c>
      <c r="R2874">
        <f t="shared" si="190"/>
        <v>2015</v>
      </c>
    </row>
    <row r="2875" spans="1:18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87"/>
        <v>42002.817488425921</v>
      </c>
      <c r="P2875" t="str">
        <f t="shared" si="188"/>
        <v>theater</v>
      </c>
      <c r="Q2875" t="str">
        <f t="shared" si="189"/>
        <v>plays</v>
      </c>
      <c r="R2875">
        <f t="shared" si="190"/>
        <v>2014</v>
      </c>
    </row>
    <row r="2876" spans="1:18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87"/>
        <v>42722.84474537037</v>
      </c>
      <c r="P2876" t="str">
        <f t="shared" si="188"/>
        <v>theater</v>
      </c>
      <c r="Q2876" t="str">
        <f t="shared" si="189"/>
        <v>plays</v>
      </c>
      <c r="R2876">
        <f t="shared" si="190"/>
        <v>2016</v>
      </c>
    </row>
    <row r="2877" spans="1:18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87"/>
        <v>42465.128391203703</v>
      </c>
      <c r="P2877" t="str">
        <f t="shared" si="188"/>
        <v>theater</v>
      </c>
      <c r="Q2877" t="str">
        <f t="shared" si="189"/>
        <v>plays</v>
      </c>
      <c r="R2877">
        <f t="shared" si="190"/>
        <v>2016</v>
      </c>
    </row>
    <row r="2878" spans="1:18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87"/>
        <v>42171.743969907402</v>
      </c>
      <c r="P2878" t="str">
        <f t="shared" si="188"/>
        <v>theater</v>
      </c>
      <c r="Q2878" t="str">
        <f t="shared" si="189"/>
        <v>plays</v>
      </c>
      <c r="R2878">
        <f t="shared" si="190"/>
        <v>2015</v>
      </c>
    </row>
    <row r="2879" spans="1:18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87"/>
        <v>42672.955138888887</v>
      </c>
      <c r="P2879" t="str">
        <f t="shared" si="188"/>
        <v>theater</v>
      </c>
      <c r="Q2879" t="str">
        <f t="shared" si="189"/>
        <v>plays</v>
      </c>
      <c r="R2879">
        <f t="shared" si="190"/>
        <v>2016</v>
      </c>
    </row>
    <row r="2880" spans="1:18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87"/>
        <v>42128.615682870368</v>
      </c>
      <c r="P2880" t="str">
        <f t="shared" si="188"/>
        <v>theater</v>
      </c>
      <c r="Q2880" t="str">
        <f t="shared" si="189"/>
        <v>plays</v>
      </c>
      <c r="R2880">
        <f t="shared" si="190"/>
        <v>2015</v>
      </c>
    </row>
    <row r="2881" spans="1:18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7"/>
        <v>42359.725243055553</v>
      </c>
      <c r="P2881" t="str">
        <f t="shared" si="188"/>
        <v>theater</v>
      </c>
      <c r="Q2881" t="str">
        <f t="shared" si="189"/>
        <v>plays</v>
      </c>
      <c r="R2881">
        <f t="shared" si="190"/>
        <v>2015</v>
      </c>
    </row>
    <row r="2882" spans="1:18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91">(((J2882/60)/60)/24)+DATE(1970,1,1)</f>
        <v>42192.905694444446</v>
      </c>
      <c r="P2882" t="str">
        <f t="shared" ref="P2882:P2945" si="192">LEFT(N2882,SEARCH("/",N2882)-1)</f>
        <v>theater</v>
      </c>
      <c r="Q2882" t="str">
        <f t="shared" ref="Q2882:Q2945" si="193">RIGHT(N2882,LEN(N2882)-SEARCH("/",N2882))</f>
        <v>plays</v>
      </c>
      <c r="R2882">
        <f t="shared" si="190"/>
        <v>2015</v>
      </c>
    </row>
    <row r="2883" spans="1:18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91"/>
        <v>41916.597638888888</v>
      </c>
      <c r="P2883" t="str">
        <f t="shared" si="192"/>
        <v>theater</v>
      </c>
      <c r="Q2883" t="str">
        <f t="shared" si="193"/>
        <v>plays</v>
      </c>
      <c r="R2883">
        <f t="shared" ref="R2883:R2946" si="194">YEAR(O2883)</f>
        <v>2014</v>
      </c>
    </row>
    <row r="2884" spans="1:18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91"/>
        <v>42461.596273148149</v>
      </c>
      <c r="P2884" t="str">
        <f t="shared" si="192"/>
        <v>theater</v>
      </c>
      <c r="Q2884" t="str">
        <f t="shared" si="193"/>
        <v>plays</v>
      </c>
      <c r="R2884">
        <f t="shared" si="194"/>
        <v>2016</v>
      </c>
    </row>
    <row r="2885" spans="1:18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91"/>
        <v>42370.90320601852</v>
      </c>
      <c r="P2885" t="str">
        <f t="shared" si="192"/>
        <v>theater</v>
      </c>
      <c r="Q2885" t="str">
        <f t="shared" si="193"/>
        <v>plays</v>
      </c>
      <c r="R2885">
        <f t="shared" si="194"/>
        <v>2016</v>
      </c>
    </row>
    <row r="2886" spans="1:18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91"/>
        <v>41948.727256944447</v>
      </c>
      <c r="P2886" t="str">
        <f t="shared" si="192"/>
        <v>theater</v>
      </c>
      <c r="Q2886" t="str">
        <f t="shared" si="193"/>
        <v>plays</v>
      </c>
      <c r="R2886">
        <f t="shared" si="194"/>
        <v>2014</v>
      </c>
    </row>
    <row r="2887" spans="1:18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91"/>
        <v>42047.07640046296</v>
      </c>
      <c r="P2887" t="str">
        <f t="shared" si="192"/>
        <v>theater</v>
      </c>
      <c r="Q2887" t="str">
        <f t="shared" si="193"/>
        <v>plays</v>
      </c>
      <c r="R2887">
        <f t="shared" si="194"/>
        <v>2015</v>
      </c>
    </row>
    <row r="2888" spans="1:18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91"/>
        <v>42261.632916666669</v>
      </c>
      <c r="P2888" t="str">
        <f t="shared" si="192"/>
        <v>theater</v>
      </c>
      <c r="Q2888" t="str">
        <f t="shared" si="193"/>
        <v>plays</v>
      </c>
      <c r="R2888">
        <f t="shared" si="194"/>
        <v>2015</v>
      </c>
    </row>
    <row r="2889" spans="1:18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91"/>
        <v>41985.427361111113</v>
      </c>
      <c r="P2889" t="str">
        <f t="shared" si="192"/>
        <v>theater</v>
      </c>
      <c r="Q2889" t="str">
        <f t="shared" si="193"/>
        <v>plays</v>
      </c>
      <c r="R2889">
        <f t="shared" si="194"/>
        <v>2014</v>
      </c>
    </row>
    <row r="2890" spans="1:18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91"/>
        <v>41922.535185185188</v>
      </c>
      <c r="P2890" t="str">
        <f t="shared" si="192"/>
        <v>theater</v>
      </c>
      <c r="Q2890" t="str">
        <f t="shared" si="193"/>
        <v>plays</v>
      </c>
      <c r="R2890">
        <f t="shared" si="194"/>
        <v>2014</v>
      </c>
    </row>
    <row r="2891" spans="1:18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91"/>
        <v>41850.863252314812</v>
      </c>
      <c r="P2891" t="str">
        <f t="shared" si="192"/>
        <v>theater</v>
      </c>
      <c r="Q2891" t="str">
        <f t="shared" si="193"/>
        <v>plays</v>
      </c>
      <c r="R2891">
        <f t="shared" si="194"/>
        <v>2014</v>
      </c>
    </row>
    <row r="2892" spans="1:18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91"/>
        <v>41831.742962962962</v>
      </c>
      <c r="P2892" t="str">
        <f t="shared" si="192"/>
        <v>theater</v>
      </c>
      <c r="Q2892" t="str">
        <f t="shared" si="193"/>
        <v>plays</v>
      </c>
      <c r="R2892">
        <f t="shared" si="194"/>
        <v>2014</v>
      </c>
    </row>
    <row r="2893" spans="1:18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91"/>
        <v>42415.883425925931</v>
      </c>
      <c r="P2893" t="str">
        <f t="shared" si="192"/>
        <v>theater</v>
      </c>
      <c r="Q2893" t="str">
        <f t="shared" si="193"/>
        <v>plays</v>
      </c>
      <c r="R2893">
        <f t="shared" si="194"/>
        <v>2016</v>
      </c>
    </row>
    <row r="2894" spans="1:18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91"/>
        <v>41869.714166666665</v>
      </c>
      <c r="P2894" t="str">
        <f t="shared" si="192"/>
        <v>theater</v>
      </c>
      <c r="Q2894" t="str">
        <f t="shared" si="193"/>
        <v>plays</v>
      </c>
      <c r="R2894">
        <f t="shared" si="194"/>
        <v>2014</v>
      </c>
    </row>
    <row r="2895" spans="1:18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91"/>
        <v>41953.773090277777</v>
      </c>
      <c r="P2895" t="str">
        <f t="shared" si="192"/>
        <v>theater</v>
      </c>
      <c r="Q2895" t="str">
        <f t="shared" si="193"/>
        <v>plays</v>
      </c>
      <c r="R2895">
        <f t="shared" si="194"/>
        <v>2014</v>
      </c>
    </row>
    <row r="2896" spans="1:18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91"/>
        <v>42037.986284722225</v>
      </c>
      <c r="P2896" t="str">
        <f t="shared" si="192"/>
        <v>theater</v>
      </c>
      <c r="Q2896" t="str">
        <f t="shared" si="193"/>
        <v>plays</v>
      </c>
      <c r="R2896">
        <f t="shared" si="194"/>
        <v>2015</v>
      </c>
    </row>
    <row r="2897" spans="1:18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91"/>
        <v>41811.555462962962</v>
      </c>
      <c r="P2897" t="str">
        <f t="shared" si="192"/>
        <v>theater</v>
      </c>
      <c r="Q2897" t="str">
        <f t="shared" si="193"/>
        <v>plays</v>
      </c>
      <c r="R2897">
        <f t="shared" si="194"/>
        <v>2014</v>
      </c>
    </row>
    <row r="2898" spans="1:18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91"/>
        <v>42701.908807870372</v>
      </c>
      <c r="P2898" t="str">
        <f t="shared" si="192"/>
        <v>theater</v>
      </c>
      <c r="Q2898" t="str">
        <f t="shared" si="193"/>
        <v>plays</v>
      </c>
      <c r="R2898">
        <f t="shared" si="194"/>
        <v>2016</v>
      </c>
    </row>
    <row r="2899" spans="1:18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91"/>
        <v>42258.646504629629</v>
      </c>
      <c r="P2899" t="str">
        <f t="shared" si="192"/>
        <v>theater</v>
      </c>
      <c r="Q2899" t="str">
        <f t="shared" si="193"/>
        <v>plays</v>
      </c>
      <c r="R2899">
        <f t="shared" si="194"/>
        <v>2015</v>
      </c>
    </row>
    <row r="2900" spans="1:18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91"/>
        <v>42278.664965277778</v>
      </c>
      <c r="P2900" t="str">
        <f t="shared" si="192"/>
        <v>theater</v>
      </c>
      <c r="Q2900" t="str">
        <f t="shared" si="193"/>
        <v>plays</v>
      </c>
      <c r="R2900">
        <f t="shared" si="194"/>
        <v>2015</v>
      </c>
    </row>
    <row r="2901" spans="1:18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91"/>
        <v>42515.078217592592</v>
      </c>
      <c r="P2901" t="str">
        <f t="shared" si="192"/>
        <v>theater</v>
      </c>
      <c r="Q2901" t="str">
        <f t="shared" si="193"/>
        <v>plays</v>
      </c>
      <c r="R2901">
        <f t="shared" si="194"/>
        <v>2016</v>
      </c>
    </row>
    <row r="2902" spans="1:18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91"/>
        <v>41830.234166666669</v>
      </c>
      <c r="P2902" t="str">
        <f t="shared" si="192"/>
        <v>theater</v>
      </c>
      <c r="Q2902" t="str">
        <f t="shared" si="193"/>
        <v>plays</v>
      </c>
      <c r="R2902">
        <f t="shared" si="194"/>
        <v>2014</v>
      </c>
    </row>
    <row r="2903" spans="1:18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91"/>
        <v>41982.904386574075</v>
      </c>
      <c r="P2903" t="str">
        <f t="shared" si="192"/>
        <v>theater</v>
      </c>
      <c r="Q2903" t="str">
        <f t="shared" si="193"/>
        <v>plays</v>
      </c>
      <c r="R2903">
        <f t="shared" si="194"/>
        <v>2014</v>
      </c>
    </row>
    <row r="2904" spans="1:18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91"/>
        <v>42210.439768518518</v>
      </c>
      <c r="P2904" t="str">
        <f t="shared" si="192"/>
        <v>theater</v>
      </c>
      <c r="Q2904" t="str">
        <f t="shared" si="193"/>
        <v>plays</v>
      </c>
      <c r="R2904">
        <f t="shared" si="194"/>
        <v>2015</v>
      </c>
    </row>
    <row r="2905" spans="1:18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91"/>
        <v>42196.166874999995</v>
      </c>
      <c r="P2905" t="str">
        <f t="shared" si="192"/>
        <v>theater</v>
      </c>
      <c r="Q2905" t="str">
        <f t="shared" si="193"/>
        <v>plays</v>
      </c>
      <c r="R2905">
        <f t="shared" si="194"/>
        <v>2015</v>
      </c>
    </row>
    <row r="2906" spans="1:18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91"/>
        <v>41940.967951388891</v>
      </c>
      <c r="P2906" t="str">
        <f t="shared" si="192"/>
        <v>theater</v>
      </c>
      <c r="Q2906" t="str">
        <f t="shared" si="193"/>
        <v>plays</v>
      </c>
      <c r="R2906">
        <f t="shared" si="194"/>
        <v>2014</v>
      </c>
    </row>
    <row r="2907" spans="1:18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91"/>
        <v>42606.056863425925</v>
      </c>
      <c r="P2907" t="str">
        <f t="shared" si="192"/>
        <v>theater</v>
      </c>
      <c r="Q2907" t="str">
        <f t="shared" si="193"/>
        <v>plays</v>
      </c>
      <c r="R2907">
        <f t="shared" si="194"/>
        <v>2016</v>
      </c>
    </row>
    <row r="2908" spans="1:18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91"/>
        <v>42199.648912037039</v>
      </c>
      <c r="P2908" t="str">
        <f t="shared" si="192"/>
        <v>theater</v>
      </c>
      <c r="Q2908" t="str">
        <f t="shared" si="193"/>
        <v>plays</v>
      </c>
      <c r="R2908">
        <f t="shared" si="194"/>
        <v>2015</v>
      </c>
    </row>
    <row r="2909" spans="1:18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91"/>
        <v>42444.877743055549</v>
      </c>
      <c r="P2909" t="str">
        <f t="shared" si="192"/>
        <v>theater</v>
      </c>
      <c r="Q2909" t="str">
        <f t="shared" si="193"/>
        <v>plays</v>
      </c>
      <c r="R2909">
        <f t="shared" si="194"/>
        <v>2016</v>
      </c>
    </row>
    <row r="2910" spans="1:18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91"/>
        <v>42499.731701388882</v>
      </c>
      <c r="P2910" t="str">
        <f t="shared" si="192"/>
        <v>theater</v>
      </c>
      <c r="Q2910" t="str">
        <f t="shared" si="193"/>
        <v>plays</v>
      </c>
      <c r="R2910">
        <f t="shared" si="194"/>
        <v>2016</v>
      </c>
    </row>
    <row r="2911" spans="1:18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91"/>
        <v>41929.266215277778</v>
      </c>
      <c r="P2911" t="str">
        <f t="shared" si="192"/>
        <v>theater</v>
      </c>
      <c r="Q2911" t="str">
        <f t="shared" si="193"/>
        <v>plays</v>
      </c>
      <c r="R2911">
        <f t="shared" si="194"/>
        <v>2014</v>
      </c>
    </row>
    <row r="2912" spans="1:18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91"/>
        <v>42107.841284722221</v>
      </c>
      <c r="P2912" t="str">
        <f t="shared" si="192"/>
        <v>theater</v>
      </c>
      <c r="Q2912" t="str">
        <f t="shared" si="193"/>
        <v>plays</v>
      </c>
      <c r="R2912">
        <f t="shared" si="194"/>
        <v>2015</v>
      </c>
    </row>
    <row r="2913" spans="1:18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91"/>
        <v>42142.768819444449</v>
      </c>
      <c r="P2913" t="str">
        <f t="shared" si="192"/>
        <v>theater</v>
      </c>
      <c r="Q2913" t="str">
        <f t="shared" si="193"/>
        <v>plays</v>
      </c>
      <c r="R2913">
        <f t="shared" si="194"/>
        <v>2015</v>
      </c>
    </row>
    <row r="2914" spans="1:18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91"/>
        <v>42354.131643518514</v>
      </c>
      <c r="P2914" t="str">
        <f t="shared" si="192"/>
        <v>theater</v>
      </c>
      <c r="Q2914" t="str">
        <f t="shared" si="193"/>
        <v>plays</v>
      </c>
      <c r="R2914">
        <f t="shared" si="194"/>
        <v>2015</v>
      </c>
    </row>
    <row r="2915" spans="1:18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91"/>
        <v>41828.922905092593</v>
      </c>
      <c r="P2915" t="str">
        <f t="shared" si="192"/>
        <v>theater</v>
      </c>
      <c r="Q2915" t="str">
        <f t="shared" si="193"/>
        <v>plays</v>
      </c>
      <c r="R2915">
        <f t="shared" si="194"/>
        <v>2014</v>
      </c>
    </row>
    <row r="2916" spans="1:18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91"/>
        <v>42017.907337962963</v>
      </c>
      <c r="P2916" t="str">
        <f t="shared" si="192"/>
        <v>theater</v>
      </c>
      <c r="Q2916" t="str">
        <f t="shared" si="193"/>
        <v>plays</v>
      </c>
      <c r="R2916">
        <f t="shared" si="194"/>
        <v>2015</v>
      </c>
    </row>
    <row r="2917" spans="1:18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91"/>
        <v>42415.398032407407</v>
      </c>
      <c r="P2917" t="str">
        <f t="shared" si="192"/>
        <v>theater</v>
      </c>
      <c r="Q2917" t="str">
        <f t="shared" si="193"/>
        <v>plays</v>
      </c>
      <c r="R2917">
        <f t="shared" si="194"/>
        <v>2016</v>
      </c>
    </row>
    <row r="2918" spans="1:18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91"/>
        <v>41755.476724537039</v>
      </c>
      <c r="P2918" t="str">
        <f t="shared" si="192"/>
        <v>theater</v>
      </c>
      <c r="Q2918" t="str">
        <f t="shared" si="193"/>
        <v>plays</v>
      </c>
      <c r="R2918">
        <f t="shared" si="194"/>
        <v>2014</v>
      </c>
    </row>
    <row r="2919" spans="1:18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91"/>
        <v>42245.234340277777</v>
      </c>
      <c r="P2919" t="str">
        <f t="shared" si="192"/>
        <v>theater</v>
      </c>
      <c r="Q2919" t="str">
        <f t="shared" si="193"/>
        <v>plays</v>
      </c>
      <c r="R2919">
        <f t="shared" si="194"/>
        <v>2015</v>
      </c>
    </row>
    <row r="2920" spans="1:18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91"/>
        <v>42278.629710648151</v>
      </c>
      <c r="P2920" t="str">
        <f t="shared" si="192"/>
        <v>theater</v>
      </c>
      <c r="Q2920" t="str">
        <f t="shared" si="193"/>
        <v>plays</v>
      </c>
      <c r="R2920">
        <f t="shared" si="194"/>
        <v>2015</v>
      </c>
    </row>
    <row r="2921" spans="1:18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91"/>
        <v>41826.61954861111</v>
      </c>
      <c r="P2921" t="str">
        <f t="shared" si="192"/>
        <v>theater</v>
      </c>
      <c r="Q2921" t="str">
        <f t="shared" si="193"/>
        <v>plays</v>
      </c>
      <c r="R2921">
        <f t="shared" si="194"/>
        <v>2014</v>
      </c>
    </row>
    <row r="2922" spans="1:18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91"/>
        <v>42058.792476851857</v>
      </c>
      <c r="P2922" t="str">
        <f t="shared" si="192"/>
        <v>theater</v>
      </c>
      <c r="Q2922" t="str">
        <f t="shared" si="193"/>
        <v>plays</v>
      </c>
      <c r="R2922">
        <f t="shared" si="194"/>
        <v>2015</v>
      </c>
    </row>
    <row r="2923" spans="1:18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91"/>
        <v>41877.886620370373</v>
      </c>
      <c r="P2923" t="str">
        <f t="shared" si="192"/>
        <v>theater</v>
      </c>
      <c r="Q2923" t="str">
        <f t="shared" si="193"/>
        <v>musical</v>
      </c>
      <c r="R2923">
        <f t="shared" si="194"/>
        <v>2014</v>
      </c>
    </row>
    <row r="2924" spans="1:18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91"/>
        <v>42097.874155092592</v>
      </c>
      <c r="P2924" t="str">
        <f t="shared" si="192"/>
        <v>theater</v>
      </c>
      <c r="Q2924" t="str">
        <f t="shared" si="193"/>
        <v>musical</v>
      </c>
      <c r="R2924">
        <f t="shared" si="194"/>
        <v>2015</v>
      </c>
    </row>
    <row r="2925" spans="1:18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91"/>
        <v>42013.15253472222</v>
      </c>
      <c r="P2925" t="str">
        <f t="shared" si="192"/>
        <v>theater</v>
      </c>
      <c r="Q2925" t="str">
        <f t="shared" si="193"/>
        <v>musical</v>
      </c>
      <c r="R2925">
        <f t="shared" si="194"/>
        <v>2015</v>
      </c>
    </row>
    <row r="2926" spans="1:18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91"/>
        <v>42103.556828703702</v>
      </c>
      <c r="P2926" t="str">
        <f t="shared" si="192"/>
        <v>theater</v>
      </c>
      <c r="Q2926" t="str">
        <f t="shared" si="193"/>
        <v>musical</v>
      </c>
      <c r="R2926">
        <f t="shared" si="194"/>
        <v>2015</v>
      </c>
    </row>
    <row r="2927" spans="1:18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91"/>
        <v>41863.584120370368</v>
      </c>
      <c r="P2927" t="str">
        <f t="shared" si="192"/>
        <v>theater</v>
      </c>
      <c r="Q2927" t="str">
        <f t="shared" si="193"/>
        <v>musical</v>
      </c>
      <c r="R2927">
        <f t="shared" si="194"/>
        <v>2014</v>
      </c>
    </row>
    <row r="2928" spans="1:18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91"/>
        <v>42044.765960648147</v>
      </c>
      <c r="P2928" t="str">
        <f t="shared" si="192"/>
        <v>theater</v>
      </c>
      <c r="Q2928" t="str">
        <f t="shared" si="193"/>
        <v>musical</v>
      </c>
      <c r="R2928">
        <f t="shared" si="194"/>
        <v>2015</v>
      </c>
    </row>
    <row r="2929" spans="1:18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91"/>
        <v>41806.669317129628</v>
      </c>
      <c r="P2929" t="str">
        <f t="shared" si="192"/>
        <v>theater</v>
      </c>
      <c r="Q2929" t="str">
        <f t="shared" si="193"/>
        <v>musical</v>
      </c>
      <c r="R2929">
        <f t="shared" si="194"/>
        <v>2014</v>
      </c>
    </row>
    <row r="2930" spans="1:18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91"/>
        <v>42403.998217592598</v>
      </c>
      <c r="P2930" t="str">
        <f t="shared" si="192"/>
        <v>theater</v>
      </c>
      <c r="Q2930" t="str">
        <f t="shared" si="193"/>
        <v>musical</v>
      </c>
      <c r="R2930">
        <f t="shared" si="194"/>
        <v>2016</v>
      </c>
    </row>
    <row r="2931" spans="1:18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91"/>
        <v>41754.564328703702</v>
      </c>
      <c r="P2931" t="str">
        <f t="shared" si="192"/>
        <v>theater</v>
      </c>
      <c r="Q2931" t="str">
        <f t="shared" si="193"/>
        <v>musical</v>
      </c>
      <c r="R2931">
        <f t="shared" si="194"/>
        <v>2014</v>
      </c>
    </row>
    <row r="2932" spans="1:18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91"/>
        <v>42101.584074074075</v>
      </c>
      <c r="P2932" t="str">
        <f t="shared" si="192"/>
        <v>theater</v>
      </c>
      <c r="Q2932" t="str">
        <f t="shared" si="193"/>
        <v>musical</v>
      </c>
      <c r="R2932">
        <f t="shared" si="194"/>
        <v>2015</v>
      </c>
    </row>
    <row r="2933" spans="1:18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91"/>
        <v>41872.291238425925</v>
      </c>
      <c r="P2933" t="str">
        <f t="shared" si="192"/>
        <v>theater</v>
      </c>
      <c r="Q2933" t="str">
        <f t="shared" si="193"/>
        <v>musical</v>
      </c>
      <c r="R2933">
        <f t="shared" si="194"/>
        <v>2014</v>
      </c>
    </row>
    <row r="2934" spans="1:18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91"/>
        <v>42025.164780092593</v>
      </c>
      <c r="P2934" t="str">
        <f t="shared" si="192"/>
        <v>theater</v>
      </c>
      <c r="Q2934" t="str">
        <f t="shared" si="193"/>
        <v>musical</v>
      </c>
      <c r="R2934">
        <f t="shared" si="194"/>
        <v>2015</v>
      </c>
    </row>
    <row r="2935" spans="1:18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91"/>
        <v>42495.956631944442</v>
      </c>
      <c r="P2935" t="str">
        <f t="shared" si="192"/>
        <v>theater</v>
      </c>
      <c r="Q2935" t="str">
        <f t="shared" si="193"/>
        <v>musical</v>
      </c>
      <c r="R2935">
        <f t="shared" si="194"/>
        <v>2016</v>
      </c>
    </row>
    <row r="2936" spans="1:18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91"/>
        <v>41775.636157407411</v>
      </c>
      <c r="P2936" t="str">
        <f t="shared" si="192"/>
        <v>theater</v>
      </c>
      <c r="Q2936" t="str">
        <f t="shared" si="193"/>
        <v>musical</v>
      </c>
      <c r="R2936">
        <f t="shared" si="194"/>
        <v>2014</v>
      </c>
    </row>
    <row r="2937" spans="1:18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91"/>
        <v>42553.583425925928</v>
      </c>
      <c r="P2937" t="str">
        <f t="shared" si="192"/>
        <v>theater</v>
      </c>
      <c r="Q2937" t="str">
        <f t="shared" si="193"/>
        <v>musical</v>
      </c>
      <c r="R2937">
        <f t="shared" si="194"/>
        <v>2016</v>
      </c>
    </row>
    <row r="2938" spans="1:18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91"/>
        <v>41912.650729166664</v>
      </c>
      <c r="P2938" t="str">
        <f t="shared" si="192"/>
        <v>theater</v>
      </c>
      <c r="Q2938" t="str">
        <f t="shared" si="193"/>
        <v>musical</v>
      </c>
      <c r="R2938">
        <f t="shared" si="194"/>
        <v>2014</v>
      </c>
    </row>
    <row r="2939" spans="1:18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91"/>
        <v>41803.457326388889</v>
      </c>
      <c r="P2939" t="str">
        <f t="shared" si="192"/>
        <v>theater</v>
      </c>
      <c r="Q2939" t="str">
        <f t="shared" si="193"/>
        <v>musical</v>
      </c>
      <c r="R2939">
        <f t="shared" si="194"/>
        <v>2014</v>
      </c>
    </row>
    <row r="2940" spans="1:18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91"/>
        <v>42004.703865740739</v>
      </c>
      <c r="P2940" t="str">
        <f t="shared" si="192"/>
        <v>theater</v>
      </c>
      <c r="Q2940" t="str">
        <f t="shared" si="193"/>
        <v>musical</v>
      </c>
      <c r="R2940">
        <f t="shared" si="194"/>
        <v>2014</v>
      </c>
    </row>
    <row r="2941" spans="1:18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91"/>
        <v>41845.809166666666</v>
      </c>
      <c r="P2941" t="str">
        <f t="shared" si="192"/>
        <v>theater</v>
      </c>
      <c r="Q2941" t="str">
        <f t="shared" si="193"/>
        <v>musical</v>
      </c>
      <c r="R2941">
        <f t="shared" si="194"/>
        <v>2014</v>
      </c>
    </row>
    <row r="2942" spans="1:18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91"/>
        <v>41982.773356481484</v>
      </c>
      <c r="P2942" t="str">
        <f t="shared" si="192"/>
        <v>theater</v>
      </c>
      <c r="Q2942" t="str">
        <f t="shared" si="193"/>
        <v>musical</v>
      </c>
      <c r="R2942">
        <f t="shared" si="194"/>
        <v>2014</v>
      </c>
    </row>
    <row r="2943" spans="1:18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91"/>
        <v>42034.960127314815</v>
      </c>
      <c r="P2943" t="str">
        <f t="shared" si="192"/>
        <v>theater</v>
      </c>
      <c r="Q2943" t="str">
        <f t="shared" si="193"/>
        <v>spaces</v>
      </c>
      <c r="R2943">
        <f t="shared" si="194"/>
        <v>2015</v>
      </c>
    </row>
    <row r="2944" spans="1:18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91"/>
        <v>42334.803923611107</v>
      </c>
      <c r="P2944" t="str">
        <f t="shared" si="192"/>
        <v>theater</v>
      </c>
      <c r="Q2944" t="str">
        <f t="shared" si="193"/>
        <v>spaces</v>
      </c>
      <c r="R2944">
        <f t="shared" si="194"/>
        <v>2015</v>
      </c>
    </row>
    <row r="2945" spans="1:18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91"/>
        <v>42077.129398148143</v>
      </c>
      <c r="P2945" t="str">
        <f t="shared" si="192"/>
        <v>theater</v>
      </c>
      <c r="Q2945" t="str">
        <f t="shared" si="193"/>
        <v>spaces</v>
      </c>
      <c r="R2945">
        <f t="shared" si="194"/>
        <v>2015</v>
      </c>
    </row>
    <row r="2946" spans="1:18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95">(((J2946/60)/60)/24)+DATE(1970,1,1)</f>
        <v>42132.9143287037</v>
      </c>
      <c r="P2946" t="str">
        <f t="shared" ref="P2946:P3009" si="196">LEFT(N2946,SEARCH("/",N2946)-1)</f>
        <v>theater</v>
      </c>
      <c r="Q2946" t="str">
        <f t="shared" ref="Q2946:Q3009" si="197">RIGHT(N2946,LEN(N2946)-SEARCH("/",N2946))</f>
        <v>spaces</v>
      </c>
      <c r="R2946">
        <f t="shared" si="194"/>
        <v>2015</v>
      </c>
    </row>
    <row r="2947" spans="1:18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95"/>
        <v>42118.139583333337</v>
      </c>
      <c r="P2947" t="str">
        <f t="shared" si="196"/>
        <v>theater</v>
      </c>
      <c r="Q2947" t="str">
        <f t="shared" si="197"/>
        <v>spaces</v>
      </c>
      <c r="R2947">
        <f t="shared" ref="R2947:R3010" si="198">YEAR(O2947)</f>
        <v>2015</v>
      </c>
    </row>
    <row r="2948" spans="1:18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95"/>
        <v>42567.531157407408</v>
      </c>
      <c r="P2948" t="str">
        <f t="shared" si="196"/>
        <v>theater</v>
      </c>
      <c r="Q2948" t="str">
        <f t="shared" si="197"/>
        <v>spaces</v>
      </c>
      <c r="R2948">
        <f t="shared" si="198"/>
        <v>2016</v>
      </c>
    </row>
    <row r="2949" spans="1:18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95"/>
        <v>42649.562118055561</v>
      </c>
      <c r="P2949" t="str">
        <f t="shared" si="196"/>
        <v>theater</v>
      </c>
      <c r="Q2949" t="str">
        <f t="shared" si="197"/>
        <v>spaces</v>
      </c>
      <c r="R2949">
        <f t="shared" si="198"/>
        <v>2016</v>
      </c>
    </row>
    <row r="2950" spans="1:18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95"/>
        <v>42097.649224537032</v>
      </c>
      <c r="P2950" t="str">
        <f t="shared" si="196"/>
        <v>theater</v>
      </c>
      <c r="Q2950" t="str">
        <f t="shared" si="197"/>
        <v>spaces</v>
      </c>
      <c r="R2950">
        <f t="shared" si="198"/>
        <v>2015</v>
      </c>
    </row>
    <row r="2951" spans="1:18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95"/>
        <v>42297.823113425926</v>
      </c>
      <c r="P2951" t="str">
        <f t="shared" si="196"/>
        <v>theater</v>
      </c>
      <c r="Q2951" t="str">
        <f t="shared" si="197"/>
        <v>spaces</v>
      </c>
      <c r="R2951">
        <f t="shared" si="198"/>
        <v>2015</v>
      </c>
    </row>
    <row r="2952" spans="1:18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95"/>
        <v>42362.36518518519</v>
      </c>
      <c r="P2952" t="str">
        <f t="shared" si="196"/>
        <v>theater</v>
      </c>
      <c r="Q2952" t="str">
        <f t="shared" si="197"/>
        <v>spaces</v>
      </c>
      <c r="R2952">
        <f t="shared" si="198"/>
        <v>2015</v>
      </c>
    </row>
    <row r="2953" spans="1:18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95"/>
        <v>41872.802928240737</v>
      </c>
      <c r="P2953" t="str">
        <f t="shared" si="196"/>
        <v>theater</v>
      </c>
      <c r="Q2953" t="str">
        <f t="shared" si="197"/>
        <v>spaces</v>
      </c>
      <c r="R2953">
        <f t="shared" si="198"/>
        <v>2014</v>
      </c>
    </row>
    <row r="2954" spans="1:18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95"/>
        <v>42628.690266203703</v>
      </c>
      <c r="P2954" t="str">
        <f t="shared" si="196"/>
        <v>theater</v>
      </c>
      <c r="Q2954" t="str">
        <f t="shared" si="197"/>
        <v>spaces</v>
      </c>
      <c r="R2954">
        <f t="shared" si="198"/>
        <v>2016</v>
      </c>
    </row>
    <row r="2955" spans="1:18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95"/>
        <v>42255.791909722218</v>
      </c>
      <c r="P2955" t="str">
        <f t="shared" si="196"/>
        <v>theater</v>
      </c>
      <c r="Q2955" t="str">
        <f t="shared" si="197"/>
        <v>spaces</v>
      </c>
      <c r="R2955">
        <f t="shared" si="198"/>
        <v>2015</v>
      </c>
    </row>
    <row r="2956" spans="1:18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95"/>
        <v>42790.583368055552</v>
      </c>
      <c r="P2956" t="str">
        <f t="shared" si="196"/>
        <v>theater</v>
      </c>
      <c r="Q2956" t="str">
        <f t="shared" si="197"/>
        <v>spaces</v>
      </c>
      <c r="R2956">
        <f t="shared" si="198"/>
        <v>2017</v>
      </c>
    </row>
    <row r="2957" spans="1:18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95"/>
        <v>42141.741307870368</v>
      </c>
      <c r="P2957" t="str">
        <f t="shared" si="196"/>
        <v>theater</v>
      </c>
      <c r="Q2957" t="str">
        <f t="shared" si="197"/>
        <v>spaces</v>
      </c>
      <c r="R2957">
        <f t="shared" si="198"/>
        <v>2015</v>
      </c>
    </row>
    <row r="2958" spans="1:18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95"/>
        <v>42464.958912037036</v>
      </c>
      <c r="P2958" t="str">
        <f t="shared" si="196"/>
        <v>theater</v>
      </c>
      <c r="Q2958" t="str">
        <f t="shared" si="197"/>
        <v>spaces</v>
      </c>
      <c r="R2958">
        <f t="shared" si="198"/>
        <v>2016</v>
      </c>
    </row>
    <row r="2959" spans="1:18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95"/>
        <v>42031.011249999996</v>
      </c>
      <c r="P2959" t="str">
        <f t="shared" si="196"/>
        <v>theater</v>
      </c>
      <c r="Q2959" t="str">
        <f t="shared" si="197"/>
        <v>spaces</v>
      </c>
      <c r="R2959">
        <f t="shared" si="198"/>
        <v>2015</v>
      </c>
    </row>
    <row r="2960" spans="1:18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95"/>
        <v>42438.779131944444</v>
      </c>
      <c r="P2960" t="str">
        <f t="shared" si="196"/>
        <v>theater</v>
      </c>
      <c r="Q2960" t="str">
        <f t="shared" si="197"/>
        <v>spaces</v>
      </c>
      <c r="R2960">
        <f t="shared" si="198"/>
        <v>2016</v>
      </c>
    </row>
    <row r="2961" spans="1:18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95"/>
        <v>42498.008391203708</v>
      </c>
      <c r="P2961" t="str">
        <f t="shared" si="196"/>
        <v>theater</v>
      </c>
      <c r="Q2961" t="str">
        <f t="shared" si="197"/>
        <v>spaces</v>
      </c>
      <c r="R2961">
        <f t="shared" si="198"/>
        <v>2016</v>
      </c>
    </row>
    <row r="2962" spans="1:18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95"/>
        <v>41863.757210648146</v>
      </c>
      <c r="P2962" t="str">
        <f t="shared" si="196"/>
        <v>theater</v>
      </c>
      <c r="Q2962" t="str">
        <f t="shared" si="197"/>
        <v>spaces</v>
      </c>
      <c r="R2962">
        <f t="shared" si="198"/>
        <v>2014</v>
      </c>
    </row>
    <row r="2963" spans="1:18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95"/>
        <v>42061.212488425925</v>
      </c>
      <c r="P2963" t="str">
        <f t="shared" si="196"/>
        <v>theater</v>
      </c>
      <c r="Q2963" t="str">
        <f t="shared" si="197"/>
        <v>plays</v>
      </c>
      <c r="R2963">
        <f t="shared" si="198"/>
        <v>2015</v>
      </c>
    </row>
    <row r="2964" spans="1:18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95"/>
        <v>42036.24428240741</v>
      </c>
      <c r="P2964" t="str">
        <f t="shared" si="196"/>
        <v>theater</v>
      </c>
      <c r="Q2964" t="str">
        <f t="shared" si="197"/>
        <v>plays</v>
      </c>
      <c r="R2964">
        <f t="shared" si="198"/>
        <v>2015</v>
      </c>
    </row>
    <row r="2965" spans="1:18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95"/>
        <v>42157.470185185186</v>
      </c>
      <c r="P2965" t="str">
        <f t="shared" si="196"/>
        <v>theater</v>
      </c>
      <c r="Q2965" t="str">
        <f t="shared" si="197"/>
        <v>plays</v>
      </c>
      <c r="R2965">
        <f t="shared" si="198"/>
        <v>2015</v>
      </c>
    </row>
    <row r="2966" spans="1:18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95"/>
        <v>41827.909942129627</v>
      </c>
      <c r="P2966" t="str">
        <f t="shared" si="196"/>
        <v>theater</v>
      </c>
      <c r="Q2966" t="str">
        <f t="shared" si="197"/>
        <v>plays</v>
      </c>
      <c r="R2966">
        <f t="shared" si="198"/>
        <v>2014</v>
      </c>
    </row>
    <row r="2967" spans="1:18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95"/>
        <v>42162.729548611111</v>
      </c>
      <c r="P2967" t="str">
        <f t="shared" si="196"/>
        <v>theater</v>
      </c>
      <c r="Q2967" t="str">
        <f t="shared" si="197"/>
        <v>plays</v>
      </c>
      <c r="R2967">
        <f t="shared" si="198"/>
        <v>2015</v>
      </c>
    </row>
    <row r="2968" spans="1:18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95"/>
        <v>42233.738564814819</v>
      </c>
      <c r="P2968" t="str">
        <f t="shared" si="196"/>
        <v>theater</v>
      </c>
      <c r="Q2968" t="str">
        <f t="shared" si="197"/>
        <v>plays</v>
      </c>
      <c r="R2968">
        <f t="shared" si="198"/>
        <v>2015</v>
      </c>
    </row>
    <row r="2969" spans="1:18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95"/>
        <v>42042.197824074072</v>
      </c>
      <c r="P2969" t="str">
        <f t="shared" si="196"/>
        <v>theater</v>
      </c>
      <c r="Q2969" t="str">
        <f t="shared" si="197"/>
        <v>plays</v>
      </c>
      <c r="R2969">
        <f t="shared" si="198"/>
        <v>2015</v>
      </c>
    </row>
    <row r="2970" spans="1:18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95"/>
        <v>42585.523842592593</v>
      </c>
      <c r="P2970" t="str">
        <f t="shared" si="196"/>
        <v>theater</v>
      </c>
      <c r="Q2970" t="str">
        <f t="shared" si="197"/>
        <v>plays</v>
      </c>
      <c r="R2970">
        <f t="shared" si="198"/>
        <v>2016</v>
      </c>
    </row>
    <row r="2971" spans="1:18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95"/>
        <v>42097.786493055552</v>
      </c>
      <c r="P2971" t="str">
        <f t="shared" si="196"/>
        <v>theater</v>
      </c>
      <c r="Q2971" t="str">
        <f t="shared" si="197"/>
        <v>plays</v>
      </c>
      <c r="R2971">
        <f t="shared" si="198"/>
        <v>2015</v>
      </c>
    </row>
    <row r="2972" spans="1:18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95"/>
        <v>41808.669571759259</v>
      </c>
      <c r="P2972" t="str">
        <f t="shared" si="196"/>
        <v>theater</v>
      </c>
      <c r="Q2972" t="str">
        <f t="shared" si="197"/>
        <v>plays</v>
      </c>
      <c r="R2972">
        <f t="shared" si="198"/>
        <v>2014</v>
      </c>
    </row>
    <row r="2973" spans="1:18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95"/>
        <v>41852.658310185187</v>
      </c>
      <c r="P2973" t="str">
        <f t="shared" si="196"/>
        <v>theater</v>
      </c>
      <c r="Q2973" t="str">
        <f t="shared" si="197"/>
        <v>plays</v>
      </c>
      <c r="R2973">
        <f t="shared" si="198"/>
        <v>2014</v>
      </c>
    </row>
    <row r="2974" spans="1:18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95"/>
        <v>42694.110185185185</v>
      </c>
      <c r="P2974" t="str">
        <f t="shared" si="196"/>
        <v>theater</v>
      </c>
      <c r="Q2974" t="str">
        <f t="shared" si="197"/>
        <v>plays</v>
      </c>
      <c r="R2974">
        <f t="shared" si="198"/>
        <v>2016</v>
      </c>
    </row>
    <row r="2975" spans="1:18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95"/>
        <v>42341.818379629629</v>
      </c>
      <c r="P2975" t="str">
        <f t="shared" si="196"/>
        <v>theater</v>
      </c>
      <c r="Q2975" t="str">
        <f t="shared" si="197"/>
        <v>plays</v>
      </c>
      <c r="R2975">
        <f t="shared" si="198"/>
        <v>2015</v>
      </c>
    </row>
    <row r="2976" spans="1:18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95"/>
        <v>41880.061006944445</v>
      </c>
      <c r="P2976" t="str">
        <f t="shared" si="196"/>
        <v>theater</v>
      </c>
      <c r="Q2976" t="str">
        <f t="shared" si="197"/>
        <v>plays</v>
      </c>
      <c r="R2976">
        <f t="shared" si="198"/>
        <v>2014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95"/>
        <v>41941.683865740742</v>
      </c>
      <c r="P2977" t="str">
        <f t="shared" si="196"/>
        <v>theater</v>
      </c>
      <c r="Q2977" t="str">
        <f t="shared" si="197"/>
        <v>plays</v>
      </c>
      <c r="R2977">
        <f t="shared" si="198"/>
        <v>2014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95"/>
        <v>42425.730671296296</v>
      </c>
      <c r="P2978" t="str">
        <f t="shared" si="196"/>
        <v>theater</v>
      </c>
      <c r="Q2978" t="str">
        <f t="shared" si="197"/>
        <v>plays</v>
      </c>
      <c r="R2978">
        <f t="shared" si="198"/>
        <v>2016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95"/>
        <v>42026.88118055556</v>
      </c>
      <c r="P2979" t="str">
        <f t="shared" si="196"/>
        <v>theater</v>
      </c>
      <c r="Q2979" t="str">
        <f t="shared" si="197"/>
        <v>plays</v>
      </c>
      <c r="R2979">
        <f t="shared" si="198"/>
        <v>2015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95"/>
        <v>41922.640590277777</v>
      </c>
      <c r="P2980" t="str">
        <f t="shared" si="196"/>
        <v>theater</v>
      </c>
      <c r="Q2980" t="str">
        <f t="shared" si="197"/>
        <v>plays</v>
      </c>
      <c r="R2980">
        <f t="shared" si="198"/>
        <v>2014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95"/>
        <v>41993.824340277773</v>
      </c>
      <c r="P2981" t="str">
        <f t="shared" si="196"/>
        <v>theater</v>
      </c>
      <c r="Q2981" t="str">
        <f t="shared" si="197"/>
        <v>plays</v>
      </c>
      <c r="R2981">
        <f t="shared" si="198"/>
        <v>2014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95"/>
        <v>42219.915856481486</v>
      </c>
      <c r="P2982" t="str">
        <f t="shared" si="196"/>
        <v>theater</v>
      </c>
      <c r="Q2982" t="str">
        <f t="shared" si="197"/>
        <v>plays</v>
      </c>
      <c r="R2982">
        <f t="shared" si="198"/>
        <v>2015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95"/>
        <v>42225.559675925921</v>
      </c>
      <c r="P2983" t="str">
        <f t="shared" si="196"/>
        <v>theater</v>
      </c>
      <c r="Q2983" t="str">
        <f t="shared" si="197"/>
        <v>spaces</v>
      </c>
      <c r="R2983">
        <f t="shared" si="198"/>
        <v>2015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95"/>
        <v>42381.686840277776</v>
      </c>
      <c r="P2984" t="str">
        <f t="shared" si="196"/>
        <v>theater</v>
      </c>
      <c r="Q2984" t="str">
        <f t="shared" si="197"/>
        <v>spaces</v>
      </c>
      <c r="R2984">
        <f t="shared" si="198"/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95"/>
        <v>41894.632361111115</v>
      </c>
      <c r="P2985" t="str">
        <f t="shared" si="196"/>
        <v>theater</v>
      </c>
      <c r="Q2985" t="str">
        <f t="shared" si="197"/>
        <v>spaces</v>
      </c>
      <c r="R2985">
        <f t="shared" si="198"/>
        <v>2014</v>
      </c>
      <c r="S2985">
        <f>YEAR(O2985)</f>
        <v>2014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95"/>
        <v>42576.278715277775</v>
      </c>
      <c r="P2986" t="str">
        <f t="shared" si="196"/>
        <v>theater</v>
      </c>
      <c r="Q2986" t="str">
        <f t="shared" si="197"/>
        <v>spaces</v>
      </c>
      <c r="R2986">
        <f t="shared" si="198"/>
        <v>2016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95"/>
        <v>42654.973703703698</v>
      </c>
      <c r="P2987" t="str">
        <f t="shared" si="196"/>
        <v>theater</v>
      </c>
      <c r="Q2987" t="str">
        <f t="shared" si="197"/>
        <v>spaces</v>
      </c>
      <c r="R2987">
        <f t="shared" si="198"/>
        <v>2016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95"/>
        <v>42431.500069444446</v>
      </c>
      <c r="P2988" t="str">
        <f t="shared" si="196"/>
        <v>theater</v>
      </c>
      <c r="Q2988" t="str">
        <f t="shared" si="197"/>
        <v>spaces</v>
      </c>
      <c r="R2988">
        <f t="shared" si="198"/>
        <v>2016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95"/>
        <v>42627.307303240741</v>
      </c>
      <c r="P2989" t="str">
        <f t="shared" si="196"/>
        <v>theater</v>
      </c>
      <c r="Q2989" t="str">
        <f t="shared" si="197"/>
        <v>spaces</v>
      </c>
      <c r="R2989">
        <f t="shared" si="198"/>
        <v>2016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95"/>
        <v>42511.362048611118</v>
      </c>
      <c r="P2990" t="str">
        <f t="shared" si="196"/>
        <v>theater</v>
      </c>
      <c r="Q2990" t="str">
        <f t="shared" si="197"/>
        <v>spaces</v>
      </c>
      <c r="R2990">
        <f t="shared" si="198"/>
        <v>2016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95"/>
        <v>42337.02039351852</v>
      </c>
      <c r="P2991" t="str">
        <f t="shared" si="196"/>
        <v>theater</v>
      </c>
      <c r="Q2991" t="str">
        <f t="shared" si="197"/>
        <v>spaces</v>
      </c>
      <c r="R2991">
        <f t="shared" si="198"/>
        <v>2015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95"/>
        <v>42341.57430555555</v>
      </c>
      <c r="P2992" t="str">
        <f t="shared" si="196"/>
        <v>theater</v>
      </c>
      <c r="Q2992" t="str">
        <f t="shared" si="197"/>
        <v>spaces</v>
      </c>
      <c r="R2992">
        <f t="shared" si="198"/>
        <v>2015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95"/>
        <v>42740.837152777778</v>
      </c>
      <c r="P2993" t="str">
        <f t="shared" si="196"/>
        <v>theater</v>
      </c>
      <c r="Q2993" t="str">
        <f t="shared" si="197"/>
        <v>spaces</v>
      </c>
      <c r="R2993">
        <f t="shared" si="198"/>
        <v>2017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95"/>
        <v>42622.767476851848</v>
      </c>
      <c r="P2994" t="str">
        <f t="shared" si="196"/>
        <v>theater</v>
      </c>
      <c r="Q2994" t="str">
        <f t="shared" si="197"/>
        <v>spaces</v>
      </c>
      <c r="R2994">
        <f t="shared" si="198"/>
        <v>2016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95"/>
        <v>42390.838738425926</v>
      </c>
      <c r="P2995" t="str">
        <f t="shared" si="196"/>
        <v>theater</v>
      </c>
      <c r="Q2995" t="str">
        <f t="shared" si="197"/>
        <v>spaces</v>
      </c>
      <c r="R2995">
        <f t="shared" si="198"/>
        <v>2016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95"/>
        <v>41885.478842592594</v>
      </c>
      <c r="P2996" t="str">
        <f t="shared" si="196"/>
        <v>theater</v>
      </c>
      <c r="Q2996" t="str">
        <f t="shared" si="197"/>
        <v>spaces</v>
      </c>
      <c r="R2996">
        <f t="shared" si="198"/>
        <v>2014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95"/>
        <v>42724.665173611109</v>
      </c>
      <c r="P2997" t="str">
        <f t="shared" si="196"/>
        <v>theater</v>
      </c>
      <c r="Q2997" t="str">
        <f t="shared" si="197"/>
        <v>spaces</v>
      </c>
      <c r="R2997">
        <f t="shared" si="198"/>
        <v>2016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95"/>
        <v>42090.912500000006</v>
      </c>
      <c r="P2998" t="str">
        <f t="shared" si="196"/>
        <v>theater</v>
      </c>
      <c r="Q2998" t="str">
        <f t="shared" si="197"/>
        <v>spaces</v>
      </c>
      <c r="R2998">
        <f t="shared" si="198"/>
        <v>2015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95"/>
        <v>42775.733715277776</v>
      </c>
      <c r="P2999" t="str">
        <f t="shared" si="196"/>
        <v>theater</v>
      </c>
      <c r="Q2999" t="str">
        <f t="shared" si="197"/>
        <v>spaces</v>
      </c>
      <c r="R2999">
        <f t="shared" si="198"/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95"/>
        <v>41778.193622685183</v>
      </c>
      <c r="P3000" t="str">
        <f t="shared" si="196"/>
        <v>theater</v>
      </c>
      <c r="Q3000" t="str">
        <f t="shared" si="197"/>
        <v>spaces</v>
      </c>
      <c r="R3000">
        <f t="shared" si="198"/>
        <v>2014</v>
      </c>
      <c r="S3000">
        <f>YEAR(O3000)</f>
        <v>2014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95"/>
        <v>42780.740277777775</v>
      </c>
      <c r="P3001" t="str">
        <f t="shared" si="196"/>
        <v>theater</v>
      </c>
      <c r="Q3001" t="str">
        <f t="shared" si="197"/>
        <v>spaces</v>
      </c>
      <c r="R3001">
        <f t="shared" si="198"/>
        <v>2017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95"/>
        <v>42752.827199074076</v>
      </c>
      <c r="P3002" t="str">
        <f t="shared" si="196"/>
        <v>theater</v>
      </c>
      <c r="Q3002" t="str">
        <f t="shared" si="197"/>
        <v>spaces</v>
      </c>
      <c r="R3002">
        <f t="shared" si="198"/>
        <v>2017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95"/>
        <v>42534.895625000005</v>
      </c>
      <c r="P3003" t="str">
        <f t="shared" si="196"/>
        <v>theater</v>
      </c>
      <c r="Q3003" t="str">
        <f t="shared" si="197"/>
        <v>spaces</v>
      </c>
      <c r="R3003">
        <f t="shared" si="198"/>
        <v>2016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95"/>
        <v>41239.83625</v>
      </c>
      <c r="P3004" t="str">
        <f t="shared" si="196"/>
        <v>theater</v>
      </c>
      <c r="Q3004" t="str">
        <f t="shared" si="197"/>
        <v>spaces</v>
      </c>
      <c r="R3004">
        <f t="shared" si="198"/>
        <v>2012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95"/>
        <v>42398.849259259259</v>
      </c>
      <c r="P3005" t="str">
        <f t="shared" si="196"/>
        <v>theater</v>
      </c>
      <c r="Q3005" t="str">
        <f t="shared" si="197"/>
        <v>spaces</v>
      </c>
      <c r="R3005">
        <f t="shared" si="198"/>
        <v>2016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95"/>
        <v>41928.881064814814</v>
      </c>
      <c r="P3006" t="str">
        <f t="shared" si="196"/>
        <v>theater</v>
      </c>
      <c r="Q3006" t="str">
        <f t="shared" si="197"/>
        <v>spaces</v>
      </c>
      <c r="R3006">
        <f t="shared" si="198"/>
        <v>2014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95"/>
        <v>41888.674826388888</v>
      </c>
      <c r="P3007" t="str">
        <f t="shared" si="196"/>
        <v>theater</v>
      </c>
      <c r="Q3007" t="str">
        <f t="shared" si="197"/>
        <v>spaces</v>
      </c>
      <c r="R3007">
        <f t="shared" si="198"/>
        <v>2014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95"/>
        <v>41957.756840277783</v>
      </c>
      <c r="P3008" t="str">
        <f t="shared" si="196"/>
        <v>theater</v>
      </c>
      <c r="Q3008" t="str">
        <f t="shared" si="197"/>
        <v>spaces</v>
      </c>
      <c r="R3008">
        <f t="shared" si="198"/>
        <v>2014</v>
      </c>
    </row>
    <row r="3009" spans="1:18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95"/>
        <v>42098.216238425928</v>
      </c>
      <c r="P3009" t="str">
        <f t="shared" si="196"/>
        <v>theater</v>
      </c>
      <c r="Q3009" t="str">
        <f t="shared" si="197"/>
        <v>spaces</v>
      </c>
      <c r="R3009">
        <f t="shared" si="198"/>
        <v>2015</v>
      </c>
    </row>
    <row r="3010" spans="1:18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99">(((J3010/60)/60)/24)+DATE(1970,1,1)</f>
        <v>42360.212025462963</v>
      </c>
      <c r="P3010" t="str">
        <f t="shared" ref="P3010:P3073" si="200">LEFT(N3010,SEARCH("/",N3010)-1)</f>
        <v>theater</v>
      </c>
      <c r="Q3010" t="str">
        <f t="shared" ref="Q3010:Q3073" si="201">RIGHT(N3010,LEN(N3010)-SEARCH("/",N3010))</f>
        <v>spaces</v>
      </c>
      <c r="R3010">
        <f t="shared" si="198"/>
        <v>2015</v>
      </c>
    </row>
    <row r="3011" spans="1:18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99"/>
        <v>41939.569907407407</v>
      </c>
      <c r="P3011" t="str">
        <f t="shared" si="200"/>
        <v>theater</v>
      </c>
      <c r="Q3011" t="str">
        <f t="shared" si="201"/>
        <v>spaces</v>
      </c>
      <c r="R3011">
        <f t="shared" ref="R3011:R3074" si="202">YEAR(O3011)</f>
        <v>2014</v>
      </c>
    </row>
    <row r="3012" spans="1:18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9"/>
        <v>41996.832395833335</v>
      </c>
      <c r="P3012" t="str">
        <f t="shared" si="200"/>
        <v>theater</v>
      </c>
      <c r="Q3012" t="str">
        <f t="shared" si="201"/>
        <v>spaces</v>
      </c>
      <c r="R3012">
        <f t="shared" si="202"/>
        <v>2014</v>
      </c>
    </row>
    <row r="3013" spans="1:18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9"/>
        <v>42334.468935185185</v>
      </c>
      <c r="P3013" t="str">
        <f t="shared" si="200"/>
        <v>theater</v>
      </c>
      <c r="Q3013" t="str">
        <f t="shared" si="201"/>
        <v>spaces</v>
      </c>
      <c r="R3013">
        <f t="shared" si="202"/>
        <v>2015</v>
      </c>
    </row>
    <row r="3014" spans="1:18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9"/>
        <v>42024.702893518523</v>
      </c>
      <c r="P3014" t="str">
        <f t="shared" si="200"/>
        <v>theater</v>
      </c>
      <c r="Q3014" t="str">
        <f t="shared" si="201"/>
        <v>spaces</v>
      </c>
      <c r="R3014">
        <f t="shared" si="202"/>
        <v>2015</v>
      </c>
    </row>
    <row r="3015" spans="1:18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9"/>
        <v>42146.836215277777</v>
      </c>
      <c r="P3015" t="str">
        <f t="shared" si="200"/>
        <v>theater</v>
      </c>
      <c r="Q3015" t="str">
        <f t="shared" si="201"/>
        <v>spaces</v>
      </c>
      <c r="R3015">
        <f t="shared" si="202"/>
        <v>2015</v>
      </c>
    </row>
    <row r="3016" spans="1:18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9"/>
        <v>41920.123611111114</v>
      </c>
      <c r="P3016" t="str">
        <f t="shared" si="200"/>
        <v>theater</v>
      </c>
      <c r="Q3016" t="str">
        <f t="shared" si="201"/>
        <v>spaces</v>
      </c>
      <c r="R3016">
        <f t="shared" si="202"/>
        <v>2014</v>
      </c>
    </row>
    <row r="3017" spans="1:18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9"/>
        <v>41785.72729166667</v>
      </c>
      <c r="P3017" t="str">
        <f t="shared" si="200"/>
        <v>theater</v>
      </c>
      <c r="Q3017" t="str">
        <f t="shared" si="201"/>
        <v>spaces</v>
      </c>
      <c r="R3017">
        <f t="shared" si="202"/>
        <v>2014</v>
      </c>
    </row>
    <row r="3018" spans="1:18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9"/>
        <v>41778.548055555555</v>
      </c>
      <c r="P3018" t="str">
        <f t="shared" si="200"/>
        <v>theater</v>
      </c>
      <c r="Q3018" t="str">
        <f t="shared" si="201"/>
        <v>spaces</v>
      </c>
      <c r="R3018">
        <f t="shared" si="202"/>
        <v>2014</v>
      </c>
    </row>
    <row r="3019" spans="1:18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9"/>
        <v>41841.850034722222</v>
      </c>
      <c r="P3019" t="str">
        <f t="shared" si="200"/>
        <v>theater</v>
      </c>
      <c r="Q3019" t="str">
        <f t="shared" si="201"/>
        <v>spaces</v>
      </c>
      <c r="R3019">
        <f t="shared" si="202"/>
        <v>2014</v>
      </c>
    </row>
    <row r="3020" spans="1:18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9"/>
        <v>42163.29833333334</v>
      </c>
      <c r="P3020" t="str">
        <f t="shared" si="200"/>
        <v>theater</v>
      </c>
      <c r="Q3020" t="str">
        <f t="shared" si="201"/>
        <v>spaces</v>
      </c>
      <c r="R3020">
        <f t="shared" si="202"/>
        <v>2015</v>
      </c>
    </row>
    <row r="3021" spans="1:18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9"/>
        <v>41758.833564814813</v>
      </c>
      <c r="P3021" t="str">
        <f t="shared" si="200"/>
        <v>theater</v>
      </c>
      <c r="Q3021" t="str">
        <f t="shared" si="201"/>
        <v>spaces</v>
      </c>
      <c r="R3021">
        <f t="shared" si="202"/>
        <v>2014</v>
      </c>
    </row>
    <row r="3022" spans="1:18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9"/>
        <v>42170.846446759257</v>
      </c>
      <c r="P3022" t="str">
        <f t="shared" si="200"/>
        <v>theater</v>
      </c>
      <c r="Q3022" t="str">
        <f t="shared" si="201"/>
        <v>spaces</v>
      </c>
      <c r="R3022">
        <f t="shared" si="202"/>
        <v>2015</v>
      </c>
    </row>
    <row r="3023" spans="1:18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9"/>
        <v>42660.618854166663</v>
      </c>
      <c r="P3023" t="str">
        <f t="shared" si="200"/>
        <v>theater</v>
      </c>
      <c r="Q3023" t="str">
        <f t="shared" si="201"/>
        <v>spaces</v>
      </c>
      <c r="R3023">
        <f t="shared" si="202"/>
        <v>2016</v>
      </c>
    </row>
    <row r="3024" spans="1:18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9"/>
        <v>42564.95380787037</v>
      </c>
      <c r="P3024" t="str">
        <f t="shared" si="200"/>
        <v>theater</v>
      </c>
      <c r="Q3024" t="str">
        <f t="shared" si="201"/>
        <v>spaces</v>
      </c>
      <c r="R3024">
        <f t="shared" si="202"/>
        <v>2016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9"/>
        <v>42121.675763888896</v>
      </c>
      <c r="P3025" t="str">
        <f t="shared" si="200"/>
        <v>theater</v>
      </c>
      <c r="Q3025" t="str">
        <f t="shared" si="201"/>
        <v>spaces</v>
      </c>
      <c r="R3025">
        <f t="shared" si="202"/>
        <v>2015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9"/>
        <v>41158.993923611109</v>
      </c>
      <c r="P3026" t="str">
        <f t="shared" si="200"/>
        <v>theater</v>
      </c>
      <c r="Q3026" t="str">
        <f t="shared" si="201"/>
        <v>spaces</v>
      </c>
      <c r="R3026">
        <f t="shared" si="202"/>
        <v>2012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9"/>
        <v>41761.509409722225</v>
      </c>
      <c r="P3027" t="str">
        <f t="shared" si="200"/>
        <v>theater</v>
      </c>
      <c r="Q3027" t="str">
        <f t="shared" si="201"/>
        <v>spaces</v>
      </c>
      <c r="R3027">
        <f t="shared" si="202"/>
        <v>2014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9"/>
        <v>42783.459398148145</v>
      </c>
      <c r="P3028" t="str">
        <f t="shared" si="200"/>
        <v>theater</v>
      </c>
      <c r="Q3028" t="str">
        <f t="shared" si="201"/>
        <v>spaces</v>
      </c>
      <c r="R3028">
        <f t="shared" si="202"/>
        <v>2017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9"/>
        <v>42053.704293981486</v>
      </c>
      <c r="P3029" t="str">
        <f t="shared" si="200"/>
        <v>theater</v>
      </c>
      <c r="Q3029" t="str">
        <f t="shared" si="201"/>
        <v>spaces</v>
      </c>
      <c r="R3029">
        <f t="shared" si="202"/>
        <v>2015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9"/>
        <v>42567.264178240745</v>
      </c>
      <c r="P3030" t="str">
        <f t="shared" si="200"/>
        <v>theater</v>
      </c>
      <c r="Q3030" t="str">
        <f t="shared" si="201"/>
        <v>spaces</v>
      </c>
      <c r="R3030">
        <f t="shared" si="202"/>
        <v>2016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9"/>
        <v>41932.708877314813</v>
      </c>
      <c r="P3031" t="str">
        <f t="shared" si="200"/>
        <v>theater</v>
      </c>
      <c r="Q3031" t="str">
        <f t="shared" si="201"/>
        <v>spaces</v>
      </c>
      <c r="R3031">
        <f t="shared" si="202"/>
        <v>2014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9"/>
        <v>42233.747349537036</v>
      </c>
      <c r="P3032" t="str">
        <f t="shared" si="200"/>
        <v>theater</v>
      </c>
      <c r="Q3032" t="str">
        <f t="shared" si="201"/>
        <v>spaces</v>
      </c>
      <c r="R3032">
        <f t="shared" si="202"/>
        <v>2015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9"/>
        <v>42597.882488425923</v>
      </c>
      <c r="P3033" t="str">
        <f t="shared" si="200"/>
        <v>theater</v>
      </c>
      <c r="Q3033" t="str">
        <f t="shared" si="201"/>
        <v>spaces</v>
      </c>
      <c r="R3033">
        <f t="shared" si="202"/>
        <v>2016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9"/>
        <v>42228.044664351852</v>
      </c>
      <c r="P3034" t="str">
        <f t="shared" si="200"/>
        <v>theater</v>
      </c>
      <c r="Q3034" t="str">
        <f t="shared" si="201"/>
        <v>spaces</v>
      </c>
      <c r="R3034">
        <f t="shared" si="202"/>
        <v>2015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9"/>
        <v>42570.110243055555</v>
      </c>
      <c r="P3035" t="str">
        <f t="shared" si="200"/>
        <v>theater</v>
      </c>
      <c r="Q3035" t="str">
        <f t="shared" si="201"/>
        <v>spaces</v>
      </c>
      <c r="R3035">
        <f t="shared" si="202"/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9"/>
        <v>42644.535358796296</v>
      </c>
      <c r="P3036" t="str">
        <f t="shared" si="200"/>
        <v>theater</v>
      </c>
      <c r="Q3036" t="str">
        <f t="shared" si="201"/>
        <v>spaces</v>
      </c>
      <c r="R3036">
        <f t="shared" si="202"/>
        <v>2016</v>
      </c>
      <c r="S3036">
        <f>YEAR(O3036)</f>
        <v>2016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9"/>
        <v>41368.560289351852</v>
      </c>
      <c r="P3037" t="str">
        <f t="shared" si="200"/>
        <v>theater</v>
      </c>
      <c r="Q3037" t="str">
        <f t="shared" si="201"/>
        <v>spaces</v>
      </c>
      <c r="R3037">
        <f t="shared" si="202"/>
        <v>2013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9"/>
        <v>41466.785231481481</v>
      </c>
      <c r="P3038" t="str">
        <f t="shared" si="200"/>
        <v>theater</v>
      </c>
      <c r="Q3038" t="str">
        <f t="shared" si="201"/>
        <v>spaces</v>
      </c>
      <c r="R3038">
        <f t="shared" si="202"/>
        <v>2013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9"/>
        <v>40378.893206018518</v>
      </c>
      <c r="P3039" t="str">
        <f t="shared" si="200"/>
        <v>theater</v>
      </c>
      <c r="Q3039" t="str">
        <f t="shared" si="201"/>
        <v>spaces</v>
      </c>
      <c r="R3039">
        <f t="shared" si="202"/>
        <v>2010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9"/>
        <v>42373.252280092594</v>
      </c>
      <c r="P3040" t="str">
        <f t="shared" si="200"/>
        <v>theater</v>
      </c>
      <c r="Q3040" t="str">
        <f t="shared" si="201"/>
        <v>spaces</v>
      </c>
      <c r="R3040">
        <f t="shared" si="202"/>
        <v>2016</v>
      </c>
    </row>
    <row r="3041" spans="1:18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9"/>
        <v>41610.794421296298</v>
      </c>
      <c r="P3041" t="str">
        <f t="shared" si="200"/>
        <v>theater</v>
      </c>
      <c r="Q3041" t="str">
        <f t="shared" si="201"/>
        <v>spaces</v>
      </c>
      <c r="R3041">
        <f t="shared" si="202"/>
        <v>2013</v>
      </c>
    </row>
    <row r="3042" spans="1:18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9"/>
        <v>42177.791909722218</v>
      </c>
      <c r="P3042" t="str">
        <f t="shared" si="200"/>
        <v>theater</v>
      </c>
      <c r="Q3042" t="str">
        <f t="shared" si="201"/>
        <v>spaces</v>
      </c>
      <c r="R3042">
        <f t="shared" si="202"/>
        <v>2015</v>
      </c>
    </row>
    <row r="3043" spans="1:18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9"/>
        <v>42359.868611111116</v>
      </c>
      <c r="P3043" t="str">
        <f t="shared" si="200"/>
        <v>theater</v>
      </c>
      <c r="Q3043" t="str">
        <f t="shared" si="201"/>
        <v>spaces</v>
      </c>
      <c r="R3043">
        <f t="shared" si="202"/>
        <v>2015</v>
      </c>
    </row>
    <row r="3044" spans="1:18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9"/>
        <v>42253.688043981485</v>
      </c>
      <c r="P3044" t="str">
        <f t="shared" si="200"/>
        <v>theater</v>
      </c>
      <c r="Q3044" t="str">
        <f t="shared" si="201"/>
        <v>spaces</v>
      </c>
      <c r="R3044">
        <f t="shared" si="202"/>
        <v>2015</v>
      </c>
    </row>
    <row r="3045" spans="1:18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9"/>
        <v>42083.070590277777</v>
      </c>
      <c r="P3045" t="str">
        <f t="shared" si="200"/>
        <v>theater</v>
      </c>
      <c r="Q3045" t="str">
        <f t="shared" si="201"/>
        <v>spaces</v>
      </c>
      <c r="R3045">
        <f t="shared" si="202"/>
        <v>2015</v>
      </c>
    </row>
    <row r="3046" spans="1:18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9"/>
        <v>42387.7268287037</v>
      </c>
      <c r="P3046" t="str">
        <f t="shared" si="200"/>
        <v>theater</v>
      </c>
      <c r="Q3046" t="str">
        <f t="shared" si="201"/>
        <v>spaces</v>
      </c>
      <c r="R3046">
        <f t="shared" si="202"/>
        <v>2016</v>
      </c>
    </row>
    <row r="3047" spans="1:18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9"/>
        <v>41843.155729166669</v>
      </c>
      <c r="P3047" t="str">
        <f t="shared" si="200"/>
        <v>theater</v>
      </c>
      <c r="Q3047" t="str">
        <f t="shared" si="201"/>
        <v>spaces</v>
      </c>
      <c r="R3047">
        <f t="shared" si="202"/>
        <v>2014</v>
      </c>
    </row>
    <row r="3048" spans="1:18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9"/>
        <v>41862.803078703706</v>
      </c>
      <c r="P3048" t="str">
        <f t="shared" si="200"/>
        <v>theater</v>
      </c>
      <c r="Q3048" t="str">
        <f t="shared" si="201"/>
        <v>spaces</v>
      </c>
      <c r="R3048">
        <f t="shared" si="202"/>
        <v>2014</v>
      </c>
    </row>
    <row r="3049" spans="1:18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9"/>
        <v>42443.989050925928</v>
      </c>
      <c r="P3049" t="str">
        <f t="shared" si="200"/>
        <v>theater</v>
      </c>
      <c r="Q3049" t="str">
        <f t="shared" si="201"/>
        <v>spaces</v>
      </c>
      <c r="R3049">
        <f t="shared" si="202"/>
        <v>2016</v>
      </c>
    </row>
    <row r="3050" spans="1:18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9"/>
        <v>41975.901180555549</v>
      </c>
      <c r="P3050" t="str">
        <f t="shared" si="200"/>
        <v>theater</v>
      </c>
      <c r="Q3050" t="str">
        <f t="shared" si="201"/>
        <v>spaces</v>
      </c>
      <c r="R3050">
        <f t="shared" si="202"/>
        <v>2014</v>
      </c>
    </row>
    <row r="3051" spans="1:18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9"/>
        <v>42139.014525462961</v>
      </c>
      <c r="P3051" t="str">
        <f t="shared" si="200"/>
        <v>theater</v>
      </c>
      <c r="Q3051" t="str">
        <f t="shared" si="201"/>
        <v>spaces</v>
      </c>
      <c r="R3051">
        <f t="shared" si="202"/>
        <v>2015</v>
      </c>
    </row>
    <row r="3052" spans="1:18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9"/>
        <v>42465.16851851852</v>
      </c>
      <c r="P3052" t="str">
        <f t="shared" si="200"/>
        <v>theater</v>
      </c>
      <c r="Q3052" t="str">
        <f t="shared" si="201"/>
        <v>spaces</v>
      </c>
      <c r="R3052">
        <f t="shared" si="202"/>
        <v>2016</v>
      </c>
    </row>
    <row r="3053" spans="1:18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9"/>
        <v>42744.416030092587</v>
      </c>
      <c r="P3053" t="str">
        <f t="shared" si="200"/>
        <v>theater</v>
      </c>
      <c r="Q3053" t="str">
        <f t="shared" si="201"/>
        <v>spaces</v>
      </c>
      <c r="R3053">
        <f t="shared" si="202"/>
        <v>2017</v>
      </c>
    </row>
    <row r="3054" spans="1:18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9"/>
        <v>42122.670069444444</v>
      </c>
      <c r="P3054" t="str">
        <f t="shared" si="200"/>
        <v>theater</v>
      </c>
      <c r="Q3054" t="str">
        <f t="shared" si="201"/>
        <v>spaces</v>
      </c>
      <c r="R3054">
        <f t="shared" si="202"/>
        <v>2015</v>
      </c>
    </row>
    <row r="3055" spans="1:18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9"/>
        <v>41862.761724537035</v>
      </c>
      <c r="P3055" t="str">
        <f t="shared" si="200"/>
        <v>theater</v>
      </c>
      <c r="Q3055" t="str">
        <f t="shared" si="201"/>
        <v>spaces</v>
      </c>
      <c r="R3055">
        <f t="shared" si="202"/>
        <v>2014</v>
      </c>
    </row>
    <row r="3056" spans="1:18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9"/>
        <v>42027.832800925928</v>
      </c>
      <c r="P3056" t="str">
        <f t="shared" si="200"/>
        <v>theater</v>
      </c>
      <c r="Q3056" t="str">
        <f t="shared" si="201"/>
        <v>spaces</v>
      </c>
      <c r="R3056">
        <f t="shared" si="202"/>
        <v>2015</v>
      </c>
    </row>
    <row r="3057" spans="1:18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9"/>
        <v>41953.95821759259</v>
      </c>
      <c r="P3057" t="str">
        <f t="shared" si="200"/>
        <v>theater</v>
      </c>
      <c r="Q3057" t="str">
        <f t="shared" si="201"/>
        <v>spaces</v>
      </c>
      <c r="R3057">
        <f t="shared" si="202"/>
        <v>2014</v>
      </c>
    </row>
    <row r="3058" spans="1:18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9"/>
        <v>41851.636388888888</v>
      </c>
      <c r="P3058" t="str">
        <f t="shared" si="200"/>
        <v>theater</v>
      </c>
      <c r="Q3058" t="str">
        <f t="shared" si="201"/>
        <v>spaces</v>
      </c>
      <c r="R3058">
        <f t="shared" si="202"/>
        <v>2014</v>
      </c>
    </row>
    <row r="3059" spans="1:18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9"/>
        <v>42433.650590277779</v>
      </c>
      <c r="P3059" t="str">
        <f t="shared" si="200"/>
        <v>theater</v>
      </c>
      <c r="Q3059" t="str">
        <f t="shared" si="201"/>
        <v>spaces</v>
      </c>
      <c r="R3059">
        <f t="shared" si="202"/>
        <v>2016</v>
      </c>
    </row>
    <row r="3060" spans="1:18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9"/>
        <v>42460.374305555553</v>
      </c>
      <c r="P3060" t="str">
        <f t="shared" si="200"/>
        <v>theater</v>
      </c>
      <c r="Q3060" t="str">
        <f t="shared" si="201"/>
        <v>spaces</v>
      </c>
      <c r="R3060">
        <f t="shared" si="202"/>
        <v>2016</v>
      </c>
    </row>
    <row r="3061" spans="1:18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9"/>
        <v>41829.935717592591</v>
      </c>
      <c r="P3061" t="str">
        <f t="shared" si="200"/>
        <v>theater</v>
      </c>
      <c r="Q3061" t="str">
        <f t="shared" si="201"/>
        <v>spaces</v>
      </c>
      <c r="R3061">
        <f t="shared" si="202"/>
        <v>2014</v>
      </c>
    </row>
    <row r="3062" spans="1:18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9"/>
        <v>42245.274699074071</v>
      </c>
      <c r="P3062" t="str">
        <f t="shared" si="200"/>
        <v>theater</v>
      </c>
      <c r="Q3062" t="str">
        <f t="shared" si="201"/>
        <v>spaces</v>
      </c>
      <c r="R3062">
        <f t="shared" si="202"/>
        <v>2015</v>
      </c>
    </row>
    <row r="3063" spans="1:18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9"/>
        <v>41834.784120370372</v>
      </c>
      <c r="P3063" t="str">
        <f t="shared" si="200"/>
        <v>theater</v>
      </c>
      <c r="Q3063" t="str">
        <f t="shared" si="201"/>
        <v>spaces</v>
      </c>
      <c r="R3063">
        <f t="shared" si="202"/>
        <v>2014</v>
      </c>
    </row>
    <row r="3064" spans="1:18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9"/>
        <v>42248.535787037035</v>
      </c>
      <c r="P3064" t="str">
        <f t="shared" si="200"/>
        <v>theater</v>
      </c>
      <c r="Q3064" t="str">
        <f t="shared" si="201"/>
        <v>spaces</v>
      </c>
      <c r="R3064">
        <f t="shared" si="202"/>
        <v>2015</v>
      </c>
    </row>
    <row r="3065" spans="1:18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9"/>
        <v>42630.922893518517</v>
      </c>
      <c r="P3065" t="str">
        <f t="shared" si="200"/>
        <v>theater</v>
      </c>
      <c r="Q3065" t="str">
        <f t="shared" si="201"/>
        <v>spaces</v>
      </c>
      <c r="R3065">
        <f t="shared" si="202"/>
        <v>2016</v>
      </c>
    </row>
    <row r="3066" spans="1:18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9"/>
        <v>42299.130162037036</v>
      </c>
      <c r="P3066" t="str">
        <f t="shared" si="200"/>
        <v>theater</v>
      </c>
      <c r="Q3066" t="str">
        <f t="shared" si="201"/>
        <v>spaces</v>
      </c>
      <c r="R3066">
        <f t="shared" si="202"/>
        <v>2015</v>
      </c>
    </row>
    <row r="3067" spans="1:18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9"/>
        <v>41825.055231481485</v>
      </c>
      <c r="P3067" t="str">
        <f t="shared" si="200"/>
        <v>theater</v>
      </c>
      <c r="Q3067" t="str">
        <f t="shared" si="201"/>
        <v>spaces</v>
      </c>
      <c r="R3067">
        <f t="shared" si="202"/>
        <v>2014</v>
      </c>
    </row>
    <row r="3068" spans="1:18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9"/>
        <v>42531.228437500002</v>
      </c>
      <c r="P3068" t="str">
        <f t="shared" si="200"/>
        <v>theater</v>
      </c>
      <c r="Q3068" t="str">
        <f t="shared" si="201"/>
        <v>spaces</v>
      </c>
      <c r="R3068">
        <f t="shared" si="202"/>
        <v>2016</v>
      </c>
    </row>
    <row r="3069" spans="1:18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9"/>
        <v>42226.938414351855</v>
      </c>
      <c r="P3069" t="str">
        <f t="shared" si="200"/>
        <v>theater</v>
      </c>
      <c r="Q3069" t="str">
        <f t="shared" si="201"/>
        <v>spaces</v>
      </c>
      <c r="R3069">
        <f t="shared" si="202"/>
        <v>2015</v>
      </c>
    </row>
    <row r="3070" spans="1:18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9"/>
        <v>42263.691574074073</v>
      </c>
      <c r="P3070" t="str">
        <f t="shared" si="200"/>
        <v>theater</v>
      </c>
      <c r="Q3070" t="str">
        <f t="shared" si="201"/>
        <v>spaces</v>
      </c>
      <c r="R3070">
        <f t="shared" si="202"/>
        <v>2015</v>
      </c>
    </row>
    <row r="3071" spans="1:18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9"/>
        <v>41957.833726851852</v>
      </c>
      <c r="P3071" t="str">
        <f t="shared" si="200"/>
        <v>theater</v>
      </c>
      <c r="Q3071" t="str">
        <f t="shared" si="201"/>
        <v>spaces</v>
      </c>
      <c r="R3071">
        <f t="shared" si="202"/>
        <v>2014</v>
      </c>
    </row>
    <row r="3072" spans="1:18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9"/>
        <v>42690.733437499999</v>
      </c>
      <c r="P3072" t="str">
        <f t="shared" si="200"/>
        <v>theater</v>
      </c>
      <c r="Q3072" t="str">
        <f t="shared" si="201"/>
        <v>spaces</v>
      </c>
      <c r="R3072">
        <f t="shared" si="202"/>
        <v>2016</v>
      </c>
    </row>
    <row r="3073" spans="1:18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9"/>
        <v>42097.732418981483</v>
      </c>
      <c r="P3073" t="str">
        <f t="shared" si="200"/>
        <v>theater</v>
      </c>
      <c r="Q3073" t="str">
        <f t="shared" si="201"/>
        <v>spaces</v>
      </c>
      <c r="R3073">
        <f t="shared" si="202"/>
        <v>2015</v>
      </c>
    </row>
    <row r="3074" spans="1:18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03">(((J3074/60)/60)/24)+DATE(1970,1,1)</f>
        <v>42658.690532407403</v>
      </c>
      <c r="P3074" t="str">
        <f t="shared" ref="P3074:P3137" si="204">LEFT(N3074,SEARCH("/",N3074)-1)</f>
        <v>theater</v>
      </c>
      <c r="Q3074" t="str">
        <f t="shared" ref="Q3074:Q3137" si="205">RIGHT(N3074,LEN(N3074)-SEARCH("/",N3074))</f>
        <v>spaces</v>
      </c>
      <c r="R3074">
        <f t="shared" si="202"/>
        <v>2016</v>
      </c>
    </row>
    <row r="3075" spans="1:18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03"/>
        <v>42111.684027777781</v>
      </c>
      <c r="P3075" t="str">
        <f t="shared" si="204"/>
        <v>theater</v>
      </c>
      <c r="Q3075" t="str">
        <f t="shared" si="205"/>
        <v>spaces</v>
      </c>
      <c r="R3075">
        <f t="shared" ref="R3075:R3138" si="206">YEAR(O3075)</f>
        <v>2015</v>
      </c>
    </row>
    <row r="3076" spans="1:18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03"/>
        <v>42409.571284722217</v>
      </c>
      <c r="P3076" t="str">
        <f t="shared" si="204"/>
        <v>theater</v>
      </c>
      <c r="Q3076" t="str">
        <f t="shared" si="205"/>
        <v>spaces</v>
      </c>
      <c r="R3076">
        <f t="shared" si="206"/>
        <v>2016</v>
      </c>
    </row>
    <row r="3077" spans="1:18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03"/>
        <v>42551.102314814809</v>
      </c>
      <c r="P3077" t="str">
        <f t="shared" si="204"/>
        <v>theater</v>
      </c>
      <c r="Q3077" t="str">
        <f t="shared" si="205"/>
        <v>spaces</v>
      </c>
      <c r="R3077">
        <f t="shared" si="206"/>
        <v>2016</v>
      </c>
    </row>
    <row r="3078" spans="1:18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03"/>
        <v>42226.651886574073</v>
      </c>
      <c r="P3078" t="str">
        <f t="shared" si="204"/>
        <v>theater</v>
      </c>
      <c r="Q3078" t="str">
        <f t="shared" si="205"/>
        <v>spaces</v>
      </c>
      <c r="R3078">
        <f t="shared" si="206"/>
        <v>2015</v>
      </c>
    </row>
    <row r="3079" spans="1:18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03"/>
        <v>42766.956921296296</v>
      </c>
      <c r="P3079" t="str">
        <f t="shared" si="204"/>
        <v>theater</v>
      </c>
      <c r="Q3079" t="str">
        <f t="shared" si="205"/>
        <v>spaces</v>
      </c>
      <c r="R3079">
        <f t="shared" si="206"/>
        <v>2017</v>
      </c>
    </row>
    <row r="3080" spans="1:18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03"/>
        <v>42031.138831018514</v>
      </c>
      <c r="P3080" t="str">
        <f t="shared" si="204"/>
        <v>theater</v>
      </c>
      <c r="Q3080" t="str">
        <f t="shared" si="205"/>
        <v>spaces</v>
      </c>
      <c r="R3080">
        <f t="shared" si="206"/>
        <v>2015</v>
      </c>
    </row>
    <row r="3081" spans="1:18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03"/>
        <v>42055.713368055556</v>
      </c>
      <c r="P3081" t="str">
        <f t="shared" si="204"/>
        <v>theater</v>
      </c>
      <c r="Q3081" t="str">
        <f t="shared" si="205"/>
        <v>spaces</v>
      </c>
      <c r="R3081">
        <f t="shared" si="206"/>
        <v>2015</v>
      </c>
    </row>
    <row r="3082" spans="1:18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03"/>
        <v>41940.028287037036</v>
      </c>
      <c r="P3082" t="str">
        <f t="shared" si="204"/>
        <v>theater</v>
      </c>
      <c r="Q3082" t="str">
        <f t="shared" si="205"/>
        <v>spaces</v>
      </c>
      <c r="R3082">
        <f t="shared" si="206"/>
        <v>2014</v>
      </c>
    </row>
    <row r="3083" spans="1:18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03"/>
        <v>42237.181608796294</v>
      </c>
      <c r="P3083" t="str">
        <f t="shared" si="204"/>
        <v>theater</v>
      </c>
      <c r="Q3083" t="str">
        <f t="shared" si="205"/>
        <v>spaces</v>
      </c>
      <c r="R3083">
        <f t="shared" si="206"/>
        <v>2015</v>
      </c>
    </row>
    <row r="3084" spans="1:18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03"/>
        <v>42293.922986111109</v>
      </c>
      <c r="P3084" t="str">
        <f t="shared" si="204"/>
        <v>theater</v>
      </c>
      <c r="Q3084" t="str">
        <f t="shared" si="205"/>
        <v>spaces</v>
      </c>
      <c r="R3084">
        <f t="shared" si="206"/>
        <v>2015</v>
      </c>
    </row>
    <row r="3085" spans="1:18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03"/>
        <v>41853.563402777778</v>
      </c>
      <c r="P3085" t="str">
        <f t="shared" si="204"/>
        <v>theater</v>
      </c>
      <c r="Q3085" t="str">
        <f t="shared" si="205"/>
        <v>spaces</v>
      </c>
      <c r="R3085">
        <f t="shared" si="206"/>
        <v>2014</v>
      </c>
    </row>
    <row r="3086" spans="1:18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03"/>
        <v>42100.723738425921</v>
      </c>
      <c r="P3086" t="str">
        <f t="shared" si="204"/>
        <v>theater</v>
      </c>
      <c r="Q3086" t="str">
        <f t="shared" si="205"/>
        <v>spaces</v>
      </c>
      <c r="R3086">
        <f t="shared" si="206"/>
        <v>2015</v>
      </c>
    </row>
    <row r="3087" spans="1:18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03"/>
        <v>42246.883784722217</v>
      </c>
      <c r="P3087" t="str">
        <f t="shared" si="204"/>
        <v>theater</v>
      </c>
      <c r="Q3087" t="str">
        <f t="shared" si="205"/>
        <v>spaces</v>
      </c>
      <c r="R3087">
        <f t="shared" si="206"/>
        <v>2015</v>
      </c>
    </row>
    <row r="3088" spans="1:18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03"/>
        <v>42173.67082175926</v>
      </c>
      <c r="P3088" t="str">
        <f t="shared" si="204"/>
        <v>theater</v>
      </c>
      <c r="Q3088" t="str">
        <f t="shared" si="205"/>
        <v>spaces</v>
      </c>
      <c r="R3088">
        <f t="shared" si="206"/>
        <v>2015</v>
      </c>
    </row>
    <row r="3089" spans="1:18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03"/>
        <v>42665.150347222225</v>
      </c>
      <c r="P3089" t="str">
        <f t="shared" si="204"/>
        <v>theater</v>
      </c>
      <c r="Q3089" t="str">
        <f t="shared" si="205"/>
        <v>spaces</v>
      </c>
      <c r="R3089">
        <f t="shared" si="206"/>
        <v>2016</v>
      </c>
    </row>
    <row r="3090" spans="1:18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03"/>
        <v>41981.57230324074</v>
      </c>
      <c r="P3090" t="str">
        <f t="shared" si="204"/>
        <v>theater</v>
      </c>
      <c r="Q3090" t="str">
        <f t="shared" si="205"/>
        <v>spaces</v>
      </c>
      <c r="R3090">
        <f t="shared" si="206"/>
        <v>2014</v>
      </c>
    </row>
    <row r="3091" spans="1:18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03"/>
        <v>42528.542627314819</v>
      </c>
      <c r="P3091" t="str">
        <f t="shared" si="204"/>
        <v>theater</v>
      </c>
      <c r="Q3091" t="str">
        <f t="shared" si="205"/>
        <v>spaces</v>
      </c>
      <c r="R3091">
        <f t="shared" si="206"/>
        <v>2016</v>
      </c>
    </row>
    <row r="3092" spans="1:18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03"/>
        <v>42065.818807870368</v>
      </c>
      <c r="P3092" t="str">
        <f t="shared" si="204"/>
        <v>theater</v>
      </c>
      <c r="Q3092" t="str">
        <f t="shared" si="205"/>
        <v>spaces</v>
      </c>
      <c r="R3092">
        <f t="shared" si="206"/>
        <v>2015</v>
      </c>
    </row>
    <row r="3093" spans="1:18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03"/>
        <v>42566.948414351849</v>
      </c>
      <c r="P3093" t="str">
        <f t="shared" si="204"/>
        <v>theater</v>
      </c>
      <c r="Q3093" t="str">
        <f t="shared" si="205"/>
        <v>spaces</v>
      </c>
      <c r="R3093">
        <f t="shared" si="206"/>
        <v>2016</v>
      </c>
    </row>
    <row r="3094" spans="1:18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03"/>
        <v>42255.619351851856</v>
      </c>
      <c r="P3094" t="str">
        <f t="shared" si="204"/>
        <v>theater</v>
      </c>
      <c r="Q3094" t="str">
        <f t="shared" si="205"/>
        <v>spaces</v>
      </c>
      <c r="R3094">
        <f t="shared" si="206"/>
        <v>2015</v>
      </c>
    </row>
    <row r="3095" spans="1:18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03"/>
        <v>41760.909039351849</v>
      </c>
      <c r="P3095" t="str">
        <f t="shared" si="204"/>
        <v>theater</v>
      </c>
      <c r="Q3095" t="str">
        <f t="shared" si="205"/>
        <v>spaces</v>
      </c>
      <c r="R3095">
        <f t="shared" si="206"/>
        <v>2014</v>
      </c>
    </row>
    <row r="3096" spans="1:18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03"/>
        <v>42207.795787037037</v>
      </c>
      <c r="P3096" t="str">
        <f t="shared" si="204"/>
        <v>theater</v>
      </c>
      <c r="Q3096" t="str">
        <f t="shared" si="205"/>
        <v>spaces</v>
      </c>
      <c r="R3096">
        <f t="shared" si="206"/>
        <v>2015</v>
      </c>
    </row>
    <row r="3097" spans="1:18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03"/>
        <v>42523.025231481486</v>
      </c>
      <c r="P3097" t="str">
        <f t="shared" si="204"/>
        <v>theater</v>
      </c>
      <c r="Q3097" t="str">
        <f t="shared" si="205"/>
        <v>spaces</v>
      </c>
      <c r="R3097">
        <f t="shared" si="206"/>
        <v>2016</v>
      </c>
    </row>
    <row r="3098" spans="1:18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03"/>
        <v>42114.825532407413</v>
      </c>
      <c r="P3098" t="str">
        <f t="shared" si="204"/>
        <v>theater</v>
      </c>
      <c r="Q3098" t="str">
        <f t="shared" si="205"/>
        <v>spaces</v>
      </c>
      <c r="R3098">
        <f t="shared" si="206"/>
        <v>2015</v>
      </c>
    </row>
    <row r="3099" spans="1:18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03"/>
        <v>42629.503483796296</v>
      </c>
      <c r="P3099" t="str">
        <f t="shared" si="204"/>
        <v>theater</v>
      </c>
      <c r="Q3099" t="str">
        <f t="shared" si="205"/>
        <v>spaces</v>
      </c>
      <c r="R3099">
        <f t="shared" si="206"/>
        <v>2016</v>
      </c>
    </row>
    <row r="3100" spans="1:18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03"/>
        <v>42359.792233796295</v>
      </c>
      <c r="P3100" t="str">
        <f t="shared" si="204"/>
        <v>theater</v>
      </c>
      <c r="Q3100" t="str">
        <f t="shared" si="205"/>
        <v>spaces</v>
      </c>
      <c r="R3100">
        <f t="shared" si="206"/>
        <v>2015</v>
      </c>
    </row>
    <row r="3101" spans="1:18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03"/>
        <v>42382.189710648148</v>
      </c>
      <c r="P3101" t="str">
        <f t="shared" si="204"/>
        <v>theater</v>
      </c>
      <c r="Q3101" t="str">
        <f t="shared" si="205"/>
        <v>spaces</v>
      </c>
      <c r="R3101">
        <f t="shared" si="206"/>
        <v>2016</v>
      </c>
    </row>
    <row r="3102" spans="1:18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03"/>
        <v>41902.622395833336</v>
      </c>
      <c r="P3102" t="str">
        <f t="shared" si="204"/>
        <v>theater</v>
      </c>
      <c r="Q3102" t="str">
        <f t="shared" si="205"/>
        <v>spaces</v>
      </c>
      <c r="R3102">
        <f t="shared" si="206"/>
        <v>2014</v>
      </c>
    </row>
    <row r="3103" spans="1:18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03"/>
        <v>42171.383530092593</v>
      </c>
      <c r="P3103" t="str">
        <f t="shared" si="204"/>
        <v>theater</v>
      </c>
      <c r="Q3103" t="str">
        <f t="shared" si="205"/>
        <v>spaces</v>
      </c>
      <c r="R3103">
        <f t="shared" si="206"/>
        <v>2015</v>
      </c>
    </row>
    <row r="3104" spans="1:18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03"/>
        <v>42555.340486111112</v>
      </c>
      <c r="P3104" t="str">
        <f t="shared" si="204"/>
        <v>theater</v>
      </c>
      <c r="Q3104" t="str">
        <f t="shared" si="205"/>
        <v>spaces</v>
      </c>
      <c r="R3104">
        <f t="shared" si="206"/>
        <v>2016</v>
      </c>
    </row>
    <row r="3105" spans="1:18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03"/>
        <v>42107.156319444446</v>
      </c>
      <c r="P3105" t="str">
        <f t="shared" si="204"/>
        <v>theater</v>
      </c>
      <c r="Q3105" t="str">
        <f t="shared" si="205"/>
        <v>spaces</v>
      </c>
      <c r="R3105">
        <f t="shared" si="206"/>
        <v>2015</v>
      </c>
    </row>
    <row r="3106" spans="1:18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03"/>
        <v>42006.908692129626</v>
      </c>
      <c r="P3106" t="str">
        <f t="shared" si="204"/>
        <v>theater</v>
      </c>
      <c r="Q3106" t="str">
        <f t="shared" si="205"/>
        <v>spaces</v>
      </c>
      <c r="R3106">
        <f t="shared" si="206"/>
        <v>2015</v>
      </c>
    </row>
    <row r="3107" spans="1:18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03"/>
        <v>41876.718935185185</v>
      </c>
      <c r="P3107" t="str">
        <f t="shared" si="204"/>
        <v>theater</v>
      </c>
      <c r="Q3107" t="str">
        <f t="shared" si="205"/>
        <v>spaces</v>
      </c>
      <c r="R3107">
        <f t="shared" si="206"/>
        <v>2014</v>
      </c>
    </row>
    <row r="3108" spans="1:18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03"/>
        <v>42241.429120370376</v>
      </c>
      <c r="P3108" t="str">
        <f t="shared" si="204"/>
        <v>theater</v>
      </c>
      <c r="Q3108" t="str">
        <f t="shared" si="205"/>
        <v>spaces</v>
      </c>
      <c r="R3108">
        <f t="shared" si="206"/>
        <v>2015</v>
      </c>
    </row>
    <row r="3109" spans="1:18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03"/>
        <v>42128.814247685179</v>
      </c>
      <c r="P3109" t="str">
        <f t="shared" si="204"/>
        <v>theater</v>
      </c>
      <c r="Q3109" t="str">
        <f t="shared" si="205"/>
        <v>spaces</v>
      </c>
      <c r="R3109">
        <f t="shared" si="206"/>
        <v>2015</v>
      </c>
    </row>
    <row r="3110" spans="1:18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03"/>
        <v>42062.680486111116</v>
      </c>
      <c r="P3110" t="str">
        <f t="shared" si="204"/>
        <v>theater</v>
      </c>
      <c r="Q3110" t="str">
        <f t="shared" si="205"/>
        <v>spaces</v>
      </c>
      <c r="R3110">
        <f t="shared" si="206"/>
        <v>2015</v>
      </c>
    </row>
    <row r="3111" spans="1:18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03"/>
        <v>41844.125115740739</v>
      </c>
      <c r="P3111" t="str">
        <f t="shared" si="204"/>
        <v>theater</v>
      </c>
      <c r="Q3111" t="str">
        <f t="shared" si="205"/>
        <v>spaces</v>
      </c>
      <c r="R3111">
        <f t="shared" si="206"/>
        <v>2014</v>
      </c>
    </row>
    <row r="3112" spans="1:18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03"/>
        <v>42745.031469907408</v>
      </c>
      <c r="P3112" t="str">
        <f t="shared" si="204"/>
        <v>theater</v>
      </c>
      <c r="Q3112" t="str">
        <f t="shared" si="205"/>
        <v>spaces</v>
      </c>
      <c r="R3112">
        <f t="shared" si="206"/>
        <v>2017</v>
      </c>
    </row>
    <row r="3113" spans="1:18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03"/>
        <v>41885.595138888886</v>
      </c>
      <c r="P3113" t="str">
        <f t="shared" si="204"/>
        <v>theater</v>
      </c>
      <c r="Q3113" t="str">
        <f t="shared" si="205"/>
        <v>spaces</v>
      </c>
      <c r="R3113">
        <f t="shared" si="206"/>
        <v>2014</v>
      </c>
    </row>
    <row r="3114" spans="1:18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03"/>
        <v>42615.121921296297</v>
      </c>
      <c r="P3114" t="str">
        <f t="shared" si="204"/>
        <v>theater</v>
      </c>
      <c r="Q3114" t="str">
        <f t="shared" si="205"/>
        <v>spaces</v>
      </c>
      <c r="R3114">
        <f t="shared" si="206"/>
        <v>2016</v>
      </c>
    </row>
    <row r="3115" spans="1:18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03"/>
        <v>42081.731273148151</v>
      </c>
      <c r="P3115" t="str">
        <f t="shared" si="204"/>
        <v>theater</v>
      </c>
      <c r="Q3115" t="str">
        <f t="shared" si="205"/>
        <v>spaces</v>
      </c>
      <c r="R3115">
        <f t="shared" si="206"/>
        <v>2015</v>
      </c>
    </row>
    <row r="3116" spans="1:18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03"/>
        <v>41843.632523148146</v>
      </c>
      <c r="P3116" t="str">
        <f t="shared" si="204"/>
        <v>theater</v>
      </c>
      <c r="Q3116" t="str">
        <f t="shared" si="205"/>
        <v>spaces</v>
      </c>
      <c r="R3116">
        <f t="shared" si="206"/>
        <v>2014</v>
      </c>
    </row>
    <row r="3117" spans="1:18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03"/>
        <v>42496.447071759263</v>
      </c>
      <c r="P3117" t="str">
        <f t="shared" si="204"/>
        <v>theater</v>
      </c>
      <c r="Q3117" t="str">
        <f t="shared" si="205"/>
        <v>spaces</v>
      </c>
      <c r="R3117">
        <f t="shared" si="206"/>
        <v>2016</v>
      </c>
    </row>
    <row r="3118" spans="1:18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03"/>
        <v>42081.515335648146</v>
      </c>
      <c r="P3118" t="str">
        <f t="shared" si="204"/>
        <v>theater</v>
      </c>
      <c r="Q3118" t="str">
        <f t="shared" si="205"/>
        <v>spaces</v>
      </c>
      <c r="R3118">
        <f t="shared" si="206"/>
        <v>2015</v>
      </c>
    </row>
    <row r="3119" spans="1:18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03"/>
        <v>42509.374537037031</v>
      </c>
      <c r="P3119" t="str">
        <f t="shared" si="204"/>
        <v>theater</v>
      </c>
      <c r="Q3119" t="str">
        <f t="shared" si="205"/>
        <v>spaces</v>
      </c>
      <c r="R3119">
        <f t="shared" si="206"/>
        <v>2016</v>
      </c>
    </row>
    <row r="3120" spans="1:18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03"/>
        <v>42534.649571759262</v>
      </c>
      <c r="P3120" t="str">
        <f t="shared" si="204"/>
        <v>theater</v>
      </c>
      <c r="Q3120" t="str">
        <f t="shared" si="205"/>
        <v>spaces</v>
      </c>
      <c r="R3120">
        <f t="shared" si="206"/>
        <v>2016</v>
      </c>
    </row>
    <row r="3121" spans="1:18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03"/>
        <v>42060.04550925926</v>
      </c>
      <c r="P3121" t="str">
        <f t="shared" si="204"/>
        <v>theater</v>
      </c>
      <c r="Q3121" t="str">
        <f t="shared" si="205"/>
        <v>spaces</v>
      </c>
      <c r="R3121">
        <f t="shared" si="206"/>
        <v>2015</v>
      </c>
    </row>
    <row r="3122" spans="1:18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03"/>
        <v>42435.942083333335</v>
      </c>
      <c r="P3122" t="str">
        <f t="shared" si="204"/>
        <v>theater</v>
      </c>
      <c r="Q3122" t="str">
        <f t="shared" si="205"/>
        <v>spaces</v>
      </c>
      <c r="R3122">
        <f t="shared" si="206"/>
        <v>2016</v>
      </c>
    </row>
    <row r="3123" spans="1:18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03"/>
        <v>41848.679803240739</v>
      </c>
      <c r="P3123" t="str">
        <f t="shared" si="204"/>
        <v>theater</v>
      </c>
      <c r="Q3123" t="str">
        <f t="shared" si="205"/>
        <v>spaces</v>
      </c>
      <c r="R3123">
        <f t="shared" si="206"/>
        <v>2014</v>
      </c>
    </row>
    <row r="3124" spans="1:18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03"/>
        <v>42678.932083333333</v>
      </c>
      <c r="P3124" t="str">
        <f t="shared" si="204"/>
        <v>theater</v>
      </c>
      <c r="Q3124" t="str">
        <f t="shared" si="205"/>
        <v>spaces</v>
      </c>
      <c r="R3124">
        <f t="shared" si="206"/>
        <v>2016</v>
      </c>
    </row>
    <row r="3125" spans="1:18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03"/>
        <v>42530.993032407408</v>
      </c>
      <c r="P3125" t="str">
        <f t="shared" si="204"/>
        <v>theater</v>
      </c>
      <c r="Q3125" t="str">
        <f t="shared" si="205"/>
        <v>spaces</v>
      </c>
      <c r="R3125">
        <f t="shared" si="206"/>
        <v>2016</v>
      </c>
    </row>
    <row r="3126" spans="1:18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03"/>
        <v>41977.780104166668</v>
      </c>
      <c r="P3126" t="str">
        <f t="shared" si="204"/>
        <v>theater</v>
      </c>
      <c r="Q3126" t="str">
        <f t="shared" si="205"/>
        <v>spaces</v>
      </c>
      <c r="R3126">
        <f t="shared" si="206"/>
        <v>2014</v>
      </c>
    </row>
    <row r="3127" spans="1:18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03"/>
        <v>42346.20685185185</v>
      </c>
      <c r="P3127" t="str">
        <f t="shared" si="204"/>
        <v>theater</v>
      </c>
      <c r="Q3127" t="str">
        <f t="shared" si="205"/>
        <v>spaces</v>
      </c>
      <c r="R3127">
        <f t="shared" si="206"/>
        <v>2015</v>
      </c>
    </row>
    <row r="3128" spans="1:18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03"/>
        <v>42427.01807870371</v>
      </c>
      <c r="P3128" t="str">
        <f t="shared" si="204"/>
        <v>theater</v>
      </c>
      <c r="Q3128" t="str">
        <f t="shared" si="205"/>
        <v>spaces</v>
      </c>
      <c r="R3128">
        <f t="shared" si="206"/>
        <v>2016</v>
      </c>
    </row>
    <row r="3129" spans="1:18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03"/>
        <v>42034.856817129628</v>
      </c>
      <c r="P3129" t="str">
        <f t="shared" si="204"/>
        <v>theater</v>
      </c>
      <c r="Q3129" t="str">
        <f t="shared" si="205"/>
        <v>spaces</v>
      </c>
      <c r="R3129">
        <f t="shared" si="206"/>
        <v>2015</v>
      </c>
    </row>
    <row r="3130" spans="1:18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03"/>
        <v>42780.825706018513</v>
      </c>
      <c r="P3130" t="str">
        <f t="shared" si="204"/>
        <v>theater</v>
      </c>
      <c r="Q3130" t="str">
        <f t="shared" si="205"/>
        <v>plays</v>
      </c>
      <c r="R3130">
        <f t="shared" si="206"/>
        <v>2017</v>
      </c>
    </row>
    <row r="3131" spans="1:18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03"/>
        <v>42803.842812499999</v>
      </c>
      <c r="P3131" t="str">
        <f t="shared" si="204"/>
        <v>theater</v>
      </c>
      <c r="Q3131" t="str">
        <f t="shared" si="205"/>
        <v>plays</v>
      </c>
      <c r="R3131">
        <f t="shared" si="206"/>
        <v>2017</v>
      </c>
    </row>
    <row r="3132" spans="1:18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03"/>
        <v>42808.640231481477</v>
      </c>
      <c r="P3132" t="str">
        <f t="shared" si="204"/>
        <v>theater</v>
      </c>
      <c r="Q3132" t="str">
        <f t="shared" si="205"/>
        <v>plays</v>
      </c>
      <c r="R3132">
        <f t="shared" si="206"/>
        <v>2017</v>
      </c>
    </row>
    <row r="3133" spans="1:18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03"/>
        <v>42803.579224537039</v>
      </c>
      <c r="P3133" t="str">
        <f t="shared" si="204"/>
        <v>theater</v>
      </c>
      <c r="Q3133" t="str">
        <f t="shared" si="205"/>
        <v>plays</v>
      </c>
      <c r="R3133">
        <f t="shared" si="206"/>
        <v>2017</v>
      </c>
    </row>
    <row r="3134" spans="1:18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03"/>
        <v>42786.350231481483</v>
      </c>
      <c r="P3134" t="str">
        <f t="shared" si="204"/>
        <v>theater</v>
      </c>
      <c r="Q3134" t="str">
        <f t="shared" si="205"/>
        <v>plays</v>
      </c>
      <c r="R3134">
        <f t="shared" si="206"/>
        <v>2017</v>
      </c>
    </row>
    <row r="3135" spans="1:18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03"/>
        <v>42788.565208333333</v>
      </c>
      <c r="P3135" t="str">
        <f t="shared" si="204"/>
        <v>theater</v>
      </c>
      <c r="Q3135" t="str">
        <f t="shared" si="205"/>
        <v>plays</v>
      </c>
      <c r="R3135">
        <f t="shared" si="206"/>
        <v>2017</v>
      </c>
    </row>
    <row r="3136" spans="1:18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03"/>
        <v>42800.720127314817</v>
      </c>
      <c r="P3136" t="str">
        <f t="shared" si="204"/>
        <v>theater</v>
      </c>
      <c r="Q3136" t="str">
        <f t="shared" si="205"/>
        <v>plays</v>
      </c>
      <c r="R3136">
        <f t="shared" si="206"/>
        <v>2017</v>
      </c>
    </row>
    <row r="3137" spans="1:18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03"/>
        <v>42807.151863425926</v>
      </c>
      <c r="P3137" t="str">
        <f t="shared" si="204"/>
        <v>theater</v>
      </c>
      <c r="Q3137" t="str">
        <f t="shared" si="205"/>
        <v>plays</v>
      </c>
      <c r="R3137">
        <f t="shared" si="206"/>
        <v>2017</v>
      </c>
    </row>
    <row r="3138" spans="1:18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07">(((J3138/60)/60)/24)+DATE(1970,1,1)</f>
        <v>42789.462430555555</v>
      </c>
      <c r="P3138" t="str">
        <f t="shared" ref="P3138:P3201" si="208">LEFT(N3138,SEARCH("/",N3138)-1)</f>
        <v>theater</v>
      </c>
      <c r="Q3138" t="str">
        <f t="shared" ref="Q3138:Q3201" si="209">RIGHT(N3138,LEN(N3138)-SEARCH("/",N3138))</f>
        <v>plays</v>
      </c>
      <c r="R3138">
        <f t="shared" si="206"/>
        <v>2017</v>
      </c>
    </row>
    <row r="3139" spans="1:18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07"/>
        <v>42807.885057870371</v>
      </c>
      <c r="P3139" t="str">
        <f t="shared" si="208"/>
        <v>theater</v>
      </c>
      <c r="Q3139" t="str">
        <f t="shared" si="209"/>
        <v>plays</v>
      </c>
      <c r="R3139">
        <f t="shared" ref="R3139:R3202" si="210">YEAR(O3139)</f>
        <v>2017</v>
      </c>
    </row>
    <row r="3140" spans="1:18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07"/>
        <v>42809.645914351851</v>
      </c>
      <c r="P3140" t="str">
        <f t="shared" si="208"/>
        <v>theater</v>
      </c>
      <c r="Q3140" t="str">
        <f t="shared" si="209"/>
        <v>plays</v>
      </c>
      <c r="R3140">
        <f t="shared" si="210"/>
        <v>2017</v>
      </c>
    </row>
    <row r="3141" spans="1:18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07"/>
        <v>42785.270370370374</v>
      </c>
      <c r="P3141" t="str">
        <f t="shared" si="208"/>
        <v>theater</v>
      </c>
      <c r="Q3141" t="str">
        <f t="shared" si="209"/>
        <v>plays</v>
      </c>
      <c r="R3141">
        <f t="shared" si="210"/>
        <v>2017</v>
      </c>
    </row>
    <row r="3142" spans="1:18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07"/>
        <v>42802.718784722223</v>
      </c>
      <c r="P3142" t="str">
        <f t="shared" si="208"/>
        <v>theater</v>
      </c>
      <c r="Q3142" t="str">
        <f t="shared" si="209"/>
        <v>plays</v>
      </c>
      <c r="R3142">
        <f t="shared" si="210"/>
        <v>2017</v>
      </c>
    </row>
    <row r="3143" spans="1:18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07"/>
        <v>42800.753333333334</v>
      </c>
      <c r="P3143" t="str">
        <f t="shared" si="208"/>
        <v>theater</v>
      </c>
      <c r="Q3143" t="str">
        <f t="shared" si="209"/>
        <v>plays</v>
      </c>
      <c r="R3143">
        <f t="shared" si="210"/>
        <v>2017</v>
      </c>
    </row>
    <row r="3144" spans="1:18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07"/>
        <v>42783.513182870374</v>
      </c>
      <c r="P3144" t="str">
        <f t="shared" si="208"/>
        <v>theater</v>
      </c>
      <c r="Q3144" t="str">
        <f t="shared" si="209"/>
        <v>plays</v>
      </c>
      <c r="R3144">
        <f t="shared" si="210"/>
        <v>2017</v>
      </c>
    </row>
    <row r="3145" spans="1:18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07"/>
        <v>42808.358287037037</v>
      </c>
      <c r="P3145" t="str">
        <f t="shared" si="208"/>
        <v>theater</v>
      </c>
      <c r="Q3145" t="str">
        <f t="shared" si="209"/>
        <v>plays</v>
      </c>
      <c r="R3145">
        <f t="shared" si="210"/>
        <v>2017</v>
      </c>
    </row>
    <row r="3146" spans="1:18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07"/>
        <v>42796.538275462968</v>
      </c>
      <c r="P3146" t="str">
        <f t="shared" si="208"/>
        <v>theater</v>
      </c>
      <c r="Q3146" t="str">
        <f t="shared" si="209"/>
        <v>plays</v>
      </c>
      <c r="R3146">
        <f t="shared" si="210"/>
        <v>2017</v>
      </c>
    </row>
    <row r="3147" spans="1:18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07"/>
        <v>42762.040902777779</v>
      </c>
      <c r="P3147" t="str">
        <f t="shared" si="208"/>
        <v>theater</v>
      </c>
      <c r="Q3147" t="str">
        <f t="shared" si="209"/>
        <v>plays</v>
      </c>
      <c r="R3147">
        <f t="shared" si="210"/>
        <v>2017</v>
      </c>
    </row>
    <row r="3148" spans="1:18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07"/>
        <v>42796.682476851856</v>
      </c>
      <c r="P3148" t="str">
        <f t="shared" si="208"/>
        <v>theater</v>
      </c>
      <c r="Q3148" t="str">
        <f t="shared" si="209"/>
        <v>plays</v>
      </c>
      <c r="R3148">
        <f t="shared" si="210"/>
        <v>2017</v>
      </c>
    </row>
    <row r="3149" spans="1:18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07"/>
        <v>41909.969386574077</v>
      </c>
      <c r="P3149" t="str">
        <f t="shared" si="208"/>
        <v>theater</v>
      </c>
      <c r="Q3149" t="str">
        <f t="shared" si="209"/>
        <v>plays</v>
      </c>
      <c r="R3149">
        <f t="shared" si="210"/>
        <v>2014</v>
      </c>
    </row>
    <row r="3150" spans="1:18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07"/>
        <v>41891.665324074071</v>
      </c>
      <c r="P3150" t="str">
        <f t="shared" si="208"/>
        <v>theater</v>
      </c>
      <c r="Q3150" t="str">
        <f t="shared" si="209"/>
        <v>plays</v>
      </c>
      <c r="R3150">
        <f t="shared" si="210"/>
        <v>2014</v>
      </c>
    </row>
    <row r="3151" spans="1:18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07"/>
        <v>41226.017361111109</v>
      </c>
      <c r="P3151" t="str">
        <f t="shared" si="208"/>
        <v>theater</v>
      </c>
      <c r="Q3151" t="str">
        <f t="shared" si="209"/>
        <v>plays</v>
      </c>
      <c r="R3151">
        <f t="shared" si="210"/>
        <v>2012</v>
      </c>
    </row>
    <row r="3152" spans="1:18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07"/>
        <v>40478.263923611114</v>
      </c>
      <c r="P3152" t="str">
        <f t="shared" si="208"/>
        <v>theater</v>
      </c>
      <c r="Q3152" t="str">
        <f t="shared" si="209"/>
        <v>plays</v>
      </c>
      <c r="R3152">
        <f t="shared" si="210"/>
        <v>2010</v>
      </c>
    </row>
    <row r="3153" spans="1:18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07"/>
        <v>41862.83997685185</v>
      </c>
      <c r="P3153" t="str">
        <f t="shared" si="208"/>
        <v>theater</v>
      </c>
      <c r="Q3153" t="str">
        <f t="shared" si="209"/>
        <v>plays</v>
      </c>
      <c r="R3153">
        <f t="shared" si="210"/>
        <v>2014</v>
      </c>
    </row>
    <row r="3154" spans="1:18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07"/>
        <v>41550.867673611108</v>
      </c>
      <c r="P3154" t="str">
        <f t="shared" si="208"/>
        <v>theater</v>
      </c>
      <c r="Q3154" t="str">
        <f t="shared" si="209"/>
        <v>plays</v>
      </c>
      <c r="R3154">
        <f t="shared" si="210"/>
        <v>2013</v>
      </c>
    </row>
    <row r="3155" spans="1:18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07"/>
        <v>40633.154363425929</v>
      </c>
      <c r="P3155" t="str">
        <f t="shared" si="208"/>
        <v>theater</v>
      </c>
      <c r="Q3155" t="str">
        <f t="shared" si="209"/>
        <v>plays</v>
      </c>
      <c r="R3155">
        <f t="shared" si="210"/>
        <v>2011</v>
      </c>
    </row>
    <row r="3156" spans="1:18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07"/>
        <v>40970.875671296293</v>
      </c>
      <c r="P3156" t="str">
        <f t="shared" si="208"/>
        <v>theater</v>
      </c>
      <c r="Q3156" t="str">
        <f t="shared" si="209"/>
        <v>plays</v>
      </c>
      <c r="R3156">
        <f t="shared" si="210"/>
        <v>2012</v>
      </c>
    </row>
    <row r="3157" spans="1:18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07"/>
        <v>41233.499131944445</v>
      </c>
      <c r="P3157" t="str">
        <f t="shared" si="208"/>
        <v>theater</v>
      </c>
      <c r="Q3157" t="str">
        <f t="shared" si="209"/>
        <v>plays</v>
      </c>
      <c r="R3157">
        <f t="shared" si="210"/>
        <v>2012</v>
      </c>
    </row>
    <row r="3158" spans="1:18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07"/>
        <v>41026.953055555554</v>
      </c>
      <c r="P3158" t="str">
        <f t="shared" si="208"/>
        <v>theater</v>
      </c>
      <c r="Q3158" t="str">
        <f t="shared" si="209"/>
        <v>plays</v>
      </c>
      <c r="R3158">
        <f t="shared" si="210"/>
        <v>2012</v>
      </c>
    </row>
    <row r="3159" spans="1:18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07"/>
        <v>41829.788252314815</v>
      </c>
      <c r="P3159" t="str">
        <f t="shared" si="208"/>
        <v>theater</v>
      </c>
      <c r="Q3159" t="str">
        <f t="shared" si="209"/>
        <v>plays</v>
      </c>
      <c r="R3159">
        <f t="shared" si="210"/>
        <v>2014</v>
      </c>
    </row>
    <row r="3160" spans="1:18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07"/>
        <v>41447.839722222219</v>
      </c>
      <c r="P3160" t="str">
        <f t="shared" si="208"/>
        <v>theater</v>
      </c>
      <c r="Q3160" t="str">
        <f t="shared" si="209"/>
        <v>plays</v>
      </c>
      <c r="R3160">
        <f t="shared" si="210"/>
        <v>2013</v>
      </c>
    </row>
    <row r="3161" spans="1:18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07"/>
        <v>40884.066678240742</v>
      </c>
      <c r="P3161" t="str">
        <f t="shared" si="208"/>
        <v>theater</v>
      </c>
      <c r="Q3161" t="str">
        <f t="shared" si="209"/>
        <v>plays</v>
      </c>
      <c r="R3161">
        <f t="shared" si="210"/>
        <v>2011</v>
      </c>
    </row>
    <row r="3162" spans="1:18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07"/>
        <v>41841.26489583333</v>
      </c>
      <c r="P3162" t="str">
        <f t="shared" si="208"/>
        <v>theater</v>
      </c>
      <c r="Q3162" t="str">
        <f t="shared" si="209"/>
        <v>plays</v>
      </c>
      <c r="R3162">
        <f t="shared" si="210"/>
        <v>2014</v>
      </c>
    </row>
    <row r="3163" spans="1:18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07"/>
        <v>41897.536134259259</v>
      </c>
      <c r="P3163" t="str">
        <f t="shared" si="208"/>
        <v>theater</v>
      </c>
      <c r="Q3163" t="str">
        <f t="shared" si="209"/>
        <v>plays</v>
      </c>
      <c r="R3163">
        <f t="shared" si="210"/>
        <v>2014</v>
      </c>
    </row>
    <row r="3164" spans="1:18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07"/>
        <v>41799.685902777775</v>
      </c>
      <c r="P3164" t="str">
        <f t="shared" si="208"/>
        <v>theater</v>
      </c>
      <c r="Q3164" t="str">
        <f t="shared" si="209"/>
        <v>plays</v>
      </c>
      <c r="R3164">
        <f t="shared" si="210"/>
        <v>2014</v>
      </c>
    </row>
    <row r="3165" spans="1:18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07"/>
        <v>41775.753761574073</v>
      </c>
      <c r="P3165" t="str">
        <f t="shared" si="208"/>
        <v>theater</v>
      </c>
      <c r="Q3165" t="str">
        <f t="shared" si="209"/>
        <v>plays</v>
      </c>
      <c r="R3165">
        <f t="shared" si="210"/>
        <v>2014</v>
      </c>
    </row>
    <row r="3166" spans="1:18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07"/>
        <v>41766.80572916667</v>
      </c>
      <c r="P3166" t="str">
        <f t="shared" si="208"/>
        <v>theater</v>
      </c>
      <c r="Q3166" t="str">
        <f t="shared" si="209"/>
        <v>plays</v>
      </c>
      <c r="R3166">
        <f t="shared" si="210"/>
        <v>2014</v>
      </c>
    </row>
    <row r="3167" spans="1:18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07"/>
        <v>40644.159259259257</v>
      </c>
      <c r="P3167" t="str">
        <f t="shared" si="208"/>
        <v>theater</v>
      </c>
      <c r="Q3167" t="str">
        <f t="shared" si="209"/>
        <v>plays</v>
      </c>
      <c r="R3167">
        <f t="shared" si="210"/>
        <v>2011</v>
      </c>
    </row>
    <row r="3168" spans="1:18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07"/>
        <v>41940.69158564815</v>
      </c>
      <c r="P3168" t="str">
        <f t="shared" si="208"/>
        <v>theater</v>
      </c>
      <c r="Q3168" t="str">
        <f t="shared" si="209"/>
        <v>plays</v>
      </c>
      <c r="R3168">
        <f t="shared" si="210"/>
        <v>2014</v>
      </c>
    </row>
    <row r="3169" spans="1:18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07"/>
        <v>41839.175706018519</v>
      </c>
      <c r="P3169" t="str">
        <f t="shared" si="208"/>
        <v>theater</v>
      </c>
      <c r="Q3169" t="str">
        <f t="shared" si="209"/>
        <v>plays</v>
      </c>
      <c r="R3169">
        <f t="shared" si="210"/>
        <v>2014</v>
      </c>
    </row>
    <row r="3170" spans="1:18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07"/>
        <v>41772.105937500004</v>
      </c>
      <c r="P3170" t="str">
        <f t="shared" si="208"/>
        <v>theater</v>
      </c>
      <c r="Q3170" t="str">
        <f t="shared" si="209"/>
        <v>plays</v>
      </c>
      <c r="R3170">
        <f t="shared" si="210"/>
        <v>2014</v>
      </c>
    </row>
    <row r="3171" spans="1:18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07"/>
        <v>41591.737974537034</v>
      </c>
      <c r="P3171" t="str">
        <f t="shared" si="208"/>
        <v>theater</v>
      </c>
      <c r="Q3171" t="str">
        <f t="shared" si="209"/>
        <v>plays</v>
      </c>
      <c r="R3171">
        <f t="shared" si="210"/>
        <v>2013</v>
      </c>
    </row>
    <row r="3172" spans="1:18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07"/>
        <v>41789.080370370371</v>
      </c>
      <c r="P3172" t="str">
        <f t="shared" si="208"/>
        <v>theater</v>
      </c>
      <c r="Q3172" t="str">
        <f t="shared" si="209"/>
        <v>plays</v>
      </c>
      <c r="R3172">
        <f t="shared" si="210"/>
        <v>2014</v>
      </c>
    </row>
    <row r="3173" spans="1:18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07"/>
        <v>42466.608310185184</v>
      </c>
      <c r="P3173" t="str">
        <f t="shared" si="208"/>
        <v>theater</v>
      </c>
      <c r="Q3173" t="str">
        <f t="shared" si="209"/>
        <v>plays</v>
      </c>
      <c r="R3173">
        <f t="shared" si="210"/>
        <v>2016</v>
      </c>
    </row>
    <row r="3174" spans="1:18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07"/>
        <v>40923.729953703703</v>
      </c>
      <c r="P3174" t="str">
        <f t="shared" si="208"/>
        <v>theater</v>
      </c>
      <c r="Q3174" t="str">
        <f t="shared" si="209"/>
        <v>plays</v>
      </c>
      <c r="R3174">
        <f t="shared" si="210"/>
        <v>2012</v>
      </c>
    </row>
    <row r="3175" spans="1:18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07"/>
        <v>41878.878379629627</v>
      </c>
      <c r="P3175" t="str">
        <f t="shared" si="208"/>
        <v>theater</v>
      </c>
      <c r="Q3175" t="str">
        <f t="shared" si="209"/>
        <v>plays</v>
      </c>
      <c r="R3175">
        <f t="shared" si="210"/>
        <v>2014</v>
      </c>
    </row>
    <row r="3176" spans="1:18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07"/>
        <v>41862.864675925928</v>
      </c>
      <c r="P3176" t="str">
        <f t="shared" si="208"/>
        <v>theater</v>
      </c>
      <c r="Q3176" t="str">
        <f t="shared" si="209"/>
        <v>plays</v>
      </c>
      <c r="R3176">
        <f t="shared" si="210"/>
        <v>2014</v>
      </c>
    </row>
    <row r="3177" spans="1:18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07"/>
        <v>40531.886886574073</v>
      </c>
      <c r="P3177" t="str">
        <f t="shared" si="208"/>
        <v>theater</v>
      </c>
      <c r="Q3177" t="str">
        <f t="shared" si="209"/>
        <v>plays</v>
      </c>
      <c r="R3177">
        <f t="shared" si="210"/>
        <v>2010</v>
      </c>
    </row>
    <row r="3178" spans="1:18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07"/>
        <v>41477.930914351848</v>
      </c>
      <c r="P3178" t="str">
        <f t="shared" si="208"/>
        <v>theater</v>
      </c>
      <c r="Q3178" t="str">
        <f t="shared" si="209"/>
        <v>plays</v>
      </c>
      <c r="R3178">
        <f t="shared" si="210"/>
        <v>2013</v>
      </c>
    </row>
    <row r="3179" spans="1:18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07"/>
        <v>41781.666770833333</v>
      </c>
      <c r="P3179" t="str">
        <f t="shared" si="208"/>
        <v>theater</v>
      </c>
      <c r="Q3179" t="str">
        <f t="shared" si="209"/>
        <v>plays</v>
      </c>
      <c r="R3179">
        <f t="shared" si="210"/>
        <v>2014</v>
      </c>
    </row>
    <row r="3180" spans="1:18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07"/>
        <v>41806.605034722219</v>
      </c>
      <c r="P3180" t="str">
        <f t="shared" si="208"/>
        <v>theater</v>
      </c>
      <c r="Q3180" t="str">
        <f t="shared" si="209"/>
        <v>plays</v>
      </c>
      <c r="R3180">
        <f t="shared" si="210"/>
        <v>2014</v>
      </c>
    </row>
    <row r="3181" spans="1:18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07"/>
        <v>41375.702210648145</v>
      </c>
      <c r="P3181" t="str">
        <f t="shared" si="208"/>
        <v>theater</v>
      </c>
      <c r="Q3181" t="str">
        <f t="shared" si="209"/>
        <v>plays</v>
      </c>
      <c r="R3181">
        <f t="shared" si="210"/>
        <v>2013</v>
      </c>
    </row>
    <row r="3182" spans="1:18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07"/>
        <v>41780.412604166668</v>
      </c>
      <c r="P3182" t="str">
        <f t="shared" si="208"/>
        <v>theater</v>
      </c>
      <c r="Q3182" t="str">
        <f t="shared" si="209"/>
        <v>plays</v>
      </c>
      <c r="R3182">
        <f t="shared" si="210"/>
        <v>2014</v>
      </c>
    </row>
    <row r="3183" spans="1:18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07"/>
        <v>41779.310034722221</v>
      </c>
      <c r="P3183" t="str">
        <f t="shared" si="208"/>
        <v>theater</v>
      </c>
      <c r="Q3183" t="str">
        <f t="shared" si="209"/>
        <v>plays</v>
      </c>
      <c r="R3183">
        <f t="shared" si="210"/>
        <v>2014</v>
      </c>
    </row>
    <row r="3184" spans="1:18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07"/>
        <v>40883.949317129627</v>
      </c>
      <c r="P3184" t="str">
        <f t="shared" si="208"/>
        <v>theater</v>
      </c>
      <c r="Q3184" t="str">
        <f t="shared" si="209"/>
        <v>plays</v>
      </c>
      <c r="R3184">
        <f t="shared" si="210"/>
        <v>2011</v>
      </c>
    </row>
    <row r="3185" spans="1:18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07"/>
        <v>41491.79478009259</v>
      </c>
      <c r="P3185" t="str">
        <f t="shared" si="208"/>
        <v>theater</v>
      </c>
      <c r="Q3185" t="str">
        <f t="shared" si="209"/>
        <v>plays</v>
      </c>
      <c r="R3185">
        <f t="shared" si="210"/>
        <v>2013</v>
      </c>
    </row>
    <row r="3186" spans="1:18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07"/>
        <v>41791.993414351848</v>
      </c>
      <c r="P3186" t="str">
        <f t="shared" si="208"/>
        <v>theater</v>
      </c>
      <c r="Q3186" t="str">
        <f t="shared" si="209"/>
        <v>plays</v>
      </c>
      <c r="R3186">
        <f t="shared" si="210"/>
        <v>2014</v>
      </c>
    </row>
    <row r="3187" spans="1:18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07"/>
        <v>41829.977326388893</v>
      </c>
      <c r="P3187" t="str">
        <f t="shared" si="208"/>
        <v>theater</v>
      </c>
      <c r="Q3187" t="str">
        <f t="shared" si="209"/>
        <v>plays</v>
      </c>
      <c r="R3187">
        <f t="shared" si="210"/>
        <v>2014</v>
      </c>
    </row>
    <row r="3188" spans="1:18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07"/>
        <v>41868.924050925925</v>
      </c>
      <c r="P3188" t="str">
        <f t="shared" si="208"/>
        <v>theater</v>
      </c>
      <c r="Q3188" t="str">
        <f t="shared" si="209"/>
        <v>plays</v>
      </c>
      <c r="R3188">
        <f t="shared" si="210"/>
        <v>2014</v>
      </c>
    </row>
    <row r="3189" spans="1:18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07"/>
        <v>41835.666354166664</v>
      </c>
      <c r="P3189" t="str">
        <f t="shared" si="208"/>
        <v>theater</v>
      </c>
      <c r="Q3189" t="str">
        <f t="shared" si="209"/>
        <v>plays</v>
      </c>
      <c r="R3189">
        <f t="shared" si="210"/>
        <v>2014</v>
      </c>
    </row>
    <row r="3190" spans="1:18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07"/>
        <v>42144.415532407409</v>
      </c>
      <c r="P3190" t="str">
        <f t="shared" si="208"/>
        <v>theater</v>
      </c>
      <c r="Q3190" t="str">
        <f t="shared" si="209"/>
        <v>musical</v>
      </c>
      <c r="R3190">
        <f t="shared" si="210"/>
        <v>2015</v>
      </c>
    </row>
    <row r="3191" spans="1:18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07"/>
        <v>42118.346435185187</v>
      </c>
      <c r="P3191" t="str">
        <f t="shared" si="208"/>
        <v>theater</v>
      </c>
      <c r="Q3191" t="str">
        <f t="shared" si="209"/>
        <v>musical</v>
      </c>
      <c r="R3191">
        <f t="shared" si="210"/>
        <v>2015</v>
      </c>
    </row>
    <row r="3192" spans="1:18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07"/>
        <v>42683.151331018518</v>
      </c>
      <c r="P3192" t="str">
        <f t="shared" si="208"/>
        <v>theater</v>
      </c>
      <c r="Q3192" t="str">
        <f t="shared" si="209"/>
        <v>musical</v>
      </c>
      <c r="R3192">
        <f t="shared" si="210"/>
        <v>2016</v>
      </c>
    </row>
    <row r="3193" spans="1:18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07"/>
        <v>42538.755428240736</v>
      </c>
      <c r="P3193" t="str">
        <f t="shared" si="208"/>
        <v>theater</v>
      </c>
      <c r="Q3193" t="str">
        <f t="shared" si="209"/>
        <v>musical</v>
      </c>
      <c r="R3193">
        <f t="shared" si="210"/>
        <v>2016</v>
      </c>
    </row>
    <row r="3194" spans="1:18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07"/>
        <v>42018.94049768518</v>
      </c>
      <c r="P3194" t="str">
        <f t="shared" si="208"/>
        <v>theater</v>
      </c>
      <c r="Q3194" t="str">
        <f t="shared" si="209"/>
        <v>musical</v>
      </c>
      <c r="R3194">
        <f t="shared" si="210"/>
        <v>2015</v>
      </c>
    </row>
    <row r="3195" spans="1:18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07"/>
        <v>42010.968240740738</v>
      </c>
      <c r="P3195" t="str">
        <f t="shared" si="208"/>
        <v>theater</v>
      </c>
      <c r="Q3195" t="str">
        <f t="shared" si="209"/>
        <v>musical</v>
      </c>
      <c r="R3195">
        <f t="shared" si="210"/>
        <v>2015</v>
      </c>
    </row>
    <row r="3196" spans="1:18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07"/>
        <v>42182.062476851846</v>
      </c>
      <c r="P3196" t="str">
        <f t="shared" si="208"/>
        <v>theater</v>
      </c>
      <c r="Q3196" t="str">
        <f t="shared" si="209"/>
        <v>musical</v>
      </c>
      <c r="R3196">
        <f t="shared" si="210"/>
        <v>2015</v>
      </c>
    </row>
    <row r="3197" spans="1:18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07"/>
        <v>42017.594236111108</v>
      </c>
      <c r="P3197" t="str">
        <f t="shared" si="208"/>
        <v>theater</v>
      </c>
      <c r="Q3197" t="str">
        <f t="shared" si="209"/>
        <v>musical</v>
      </c>
      <c r="R3197">
        <f t="shared" si="210"/>
        <v>2015</v>
      </c>
    </row>
    <row r="3198" spans="1:18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7"/>
        <v>42157.598090277781</v>
      </c>
      <c r="P3198" t="str">
        <f t="shared" si="208"/>
        <v>theater</v>
      </c>
      <c r="Q3198" t="str">
        <f t="shared" si="209"/>
        <v>musical</v>
      </c>
      <c r="R3198">
        <f t="shared" si="210"/>
        <v>2015</v>
      </c>
    </row>
    <row r="3199" spans="1:18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7"/>
        <v>42009.493263888886</v>
      </c>
      <c r="P3199" t="str">
        <f t="shared" si="208"/>
        <v>theater</v>
      </c>
      <c r="Q3199" t="str">
        <f t="shared" si="209"/>
        <v>musical</v>
      </c>
      <c r="R3199">
        <f t="shared" si="210"/>
        <v>2015</v>
      </c>
    </row>
    <row r="3200" spans="1:18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7"/>
        <v>42013.424502314811</v>
      </c>
      <c r="P3200" t="str">
        <f t="shared" si="208"/>
        <v>theater</v>
      </c>
      <c r="Q3200" t="str">
        <f t="shared" si="209"/>
        <v>musical</v>
      </c>
      <c r="R3200">
        <f t="shared" si="210"/>
        <v>2015</v>
      </c>
    </row>
    <row r="3201" spans="1:18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7"/>
        <v>41858.761782407404</v>
      </c>
      <c r="P3201" t="str">
        <f t="shared" si="208"/>
        <v>theater</v>
      </c>
      <c r="Q3201" t="str">
        <f t="shared" si="209"/>
        <v>musical</v>
      </c>
      <c r="R3201">
        <f t="shared" si="210"/>
        <v>2014</v>
      </c>
    </row>
    <row r="3202" spans="1:18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11">(((J3202/60)/60)/24)+DATE(1970,1,1)</f>
        <v>42460.320613425924</v>
      </c>
      <c r="P3202" t="str">
        <f t="shared" ref="P3202:P3265" si="212">LEFT(N3202,SEARCH("/",N3202)-1)</f>
        <v>theater</v>
      </c>
      <c r="Q3202" t="str">
        <f t="shared" ref="Q3202:Q3265" si="213">RIGHT(N3202,LEN(N3202)-SEARCH("/",N3202))</f>
        <v>musical</v>
      </c>
      <c r="R3202">
        <f t="shared" si="210"/>
        <v>2016</v>
      </c>
    </row>
    <row r="3203" spans="1:18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11"/>
        <v>41861.767094907409</v>
      </c>
      <c r="P3203" t="str">
        <f t="shared" si="212"/>
        <v>theater</v>
      </c>
      <c r="Q3203" t="str">
        <f t="shared" si="213"/>
        <v>musical</v>
      </c>
      <c r="R3203">
        <f t="shared" ref="R3203:R3266" si="214">YEAR(O3203)</f>
        <v>2014</v>
      </c>
    </row>
    <row r="3204" spans="1:18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11"/>
        <v>42293.853541666671</v>
      </c>
      <c r="P3204" t="str">
        <f t="shared" si="212"/>
        <v>theater</v>
      </c>
      <c r="Q3204" t="str">
        <f t="shared" si="213"/>
        <v>musical</v>
      </c>
      <c r="R3204">
        <f t="shared" si="214"/>
        <v>2015</v>
      </c>
    </row>
    <row r="3205" spans="1:18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11"/>
        <v>42242.988680555558</v>
      </c>
      <c r="P3205" t="str">
        <f t="shared" si="212"/>
        <v>theater</v>
      </c>
      <c r="Q3205" t="str">
        <f t="shared" si="213"/>
        <v>musical</v>
      </c>
      <c r="R3205">
        <f t="shared" si="214"/>
        <v>2015</v>
      </c>
    </row>
    <row r="3206" spans="1:18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11"/>
        <v>42172.686099537037</v>
      </c>
      <c r="P3206" t="str">
        <f t="shared" si="212"/>
        <v>theater</v>
      </c>
      <c r="Q3206" t="str">
        <f t="shared" si="213"/>
        <v>musical</v>
      </c>
      <c r="R3206">
        <f t="shared" si="214"/>
        <v>2015</v>
      </c>
    </row>
    <row r="3207" spans="1:18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11"/>
        <v>42095.374675925923</v>
      </c>
      <c r="P3207" t="str">
        <f t="shared" si="212"/>
        <v>theater</v>
      </c>
      <c r="Q3207" t="str">
        <f t="shared" si="213"/>
        <v>musical</v>
      </c>
      <c r="R3207">
        <f t="shared" si="214"/>
        <v>2015</v>
      </c>
    </row>
    <row r="3208" spans="1:18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11"/>
        <v>42236.276053240741</v>
      </c>
      <c r="P3208" t="str">
        <f t="shared" si="212"/>
        <v>theater</v>
      </c>
      <c r="Q3208" t="str">
        <f t="shared" si="213"/>
        <v>musical</v>
      </c>
      <c r="R3208">
        <f t="shared" si="214"/>
        <v>2015</v>
      </c>
    </row>
    <row r="3209" spans="1:18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11"/>
        <v>42057.277858796297</v>
      </c>
      <c r="P3209" t="str">
        <f t="shared" si="212"/>
        <v>theater</v>
      </c>
      <c r="Q3209" t="str">
        <f t="shared" si="213"/>
        <v>musical</v>
      </c>
      <c r="R3209">
        <f t="shared" si="214"/>
        <v>2015</v>
      </c>
    </row>
    <row r="3210" spans="1:18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11"/>
        <v>41827.605057870373</v>
      </c>
      <c r="P3210" t="str">
        <f t="shared" si="212"/>
        <v>theater</v>
      </c>
      <c r="Q3210" t="str">
        <f t="shared" si="213"/>
        <v>plays</v>
      </c>
      <c r="R3210">
        <f t="shared" si="214"/>
        <v>2014</v>
      </c>
    </row>
    <row r="3211" spans="1:18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11"/>
        <v>41778.637245370373</v>
      </c>
      <c r="P3211" t="str">
        <f t="shared" si="212"/>
        <v>theater</v>
      </c>
      <c r="Q3211" t="str">
        <f t="shared" si="213"/>
        <v>plays</v>
      </c>
      <c r="R3211">
        <f t="shared" si="214"/>
        <v>2014</v>
      </c>
    </row>
    <row r="3212" spans="1:18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11"/>
        <v>41013.936562499999</v>
      </c>
      <c r="P3212" t="str">
        <f t="shared" si="212"/>
        <v>theater</v>
      </c>
      <c r="Q3212" t="str">
        <f t="shared" si="213"/>
        <v>plays</v>
      </c>
      <c r="R3212">
        <f t="shared" si="214"/>
        <v>2012</v>
      </c>
    </row>
    <row r="3213" spans="1:18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11"/>
        <v>41834.586574074077</v>
      </c>
      <c r="P3213" t="str">
        <f t="shared" si="212"/>
        <v>theater</v>
      </c>
      <c r="Q3213" t="str">
        <f t="shared" si="213"/>
        <v>plays</v>
      </c>
      <c r="R3213">
        <f t="shared" si="214"/>
        <v>2014</v>
      </c>
    </row>
    <row r="3214" spans="1:18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11"/>
        <v>41829.795729166668</v>
      </c>
      <c r="P3214" t="str">
        <f t="shared" si="212"/>
        <v>theater</v>
      </c>
      <c r="Q3214" t="str">
        <f t="shared" si="213"/>
        <v>plays</v>
      </c>
      <c r="R3214">
        <f t="shared" si="214"/>
        <v>2014</v>
      </c>
    </row>
    <row r="3215" spans="1:18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11"/>
        <v>42171.763414351852</v>
      </c>
      <c r="P3215" t="str">
        <f t="shared" si="212"/>
        <v>theater</v>
      </c>
      <c r="Q3215" t="str">
        <f t="shared" si="213"/>
        <v>plays</v>
      </c>
      <c r="R3215">
        <f t="shared" si="214"/>
        <v>2015</v>
      </c>
    </row>
    <row r="3216" spans="1:18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11"/>
        <v>42337.792511574073</v>
      </c>
      <c r="P3216" t="str">
        <f t="shared" si="212"/>
        <v>theater</v>
      </c>
      <c r="Q3216" t="str">
        <f t="shared" si="213"/>
        <v>plays</v>
      </c>
      <c r="R3216">
        <f t="shared" si="214"/>
        <v>2015</v>
      </c>
    </row>
    <row r="3217" spans="1:18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11"/>
        <v>42219.665173611109</v>
      </c>
      <c r="P3217" t="str">
        <f t="shared" si="212"/>
        <v>theater</v>
      </c>
      <c r="Q3217" t="str">
        <f t="shared" si="213"/>
        <v>plays</v>
      </c>
      <c r="R3217">
        <f t="shared" si="214"/>
        <v>2015</v>
      </c>
    </row>
    <row r="3218" spans="1:18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11"/>
        <v>42165.462627314817</v>
      </c>
      <c r="P3218" t="str">
        <f t="shared" si="212"/>
        <v>theater</v>
      </c>
      <c r="Q3218" t="str">
        <f t="shared" si="213"/>
        <v>plays</v>
      </c>
      <c r="R3218">
        <f t="shared" si="214"/>
        <v>2015</v>
      </c>
    </row>
    <row r="3219" spans="1:18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11"/>
        <v>42648.546111111107</v>
      </c>
      <c r="P3219" t="str">
        <f t="shared" si="212"/>
        <v>theater</v>
      </c>
      <c r="Q3219" t="str">
        <f t="shared" si="213"/>
        <v>plays</v>
      </c>
      <c r="R3219">
        <f t="shared" si="214"/>
        <v>2016</v>
      </c>
    </row>
    <row r="3220" spans="1:18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11"/>
        <v>41971.002152777779</v>
      </c>
      <c r="P3220" t="str">
        <f t="shared" si="212"/>
        <v>theater</v>
      </c>
      <c r="Q3220" t="str">
        <f t="shared" si="213"/>
        <v>plays</v>
      </c>
      <c r="R3220">
        <f t="shared" si="214"/>
        <v>2014</v>
      </c>
    </row>
    <row r="3221" spans="1:18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11"/>
        <v>42050.983182870375</v>
      </c>
      <c r="P3221" t="str">
        <f t="shared" si="212"/>
        <v>theater</v>
      </c>
      <c r="Q3221" t="str">
        <f t="shared" si="213"/>
        <v>plays</v>
      </c>
      <c r="R3221">
        <f t="shared" si="214"/>
        <v>2015</v>
      </c>
    </row>
    <row r="3222" spans="1:18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11"/>
        <v>42772.833379629628</v>
      </c>
      <c r="P3222" t="str">
        <f t="shared" si="212"/>
        <v>theater</v>
      </c>
      <c r="Q3222" t="str">
        <f t="shared" si="213"/>
        <v>plays</v>
      </c>
      <c r="R3222">
        <f t="shared" si="214"/>
        <v>2017</v>
      </c>
    </row>
    <row r="3223" spans="1:18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11"/>
        <v>42155.696793981479</v>
      </c>
      <c r="P3223" t="str">
        <f t="shared" si="212"/>
        <v>theater</v>
      </c>
      <c r="Q3223" t="str">
        <f t="shared" si="213"/>
        <v>plays</v>
      </c>
      <c r="R3223">
        <f t="shared" si="214"/>
        <v>2015</v>
      </c>
    </row>
    <row r="3224" spans="1:18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11"/>
        <v>42270.582141203704</v>
      </c>
      <c r="P3224" t="str">
        <f t="shared" si="212"/>
        <v>theater</v>
      </c>
      <c r="Q3224" t="str">
        <f t="shared" si="213"/>
        <v>plays</v>
      </c>
      <c r="R3224">
        <f t="shared" si="214"/>
        <v>2015</v>
      </c>
    </row>
    <row r="3225" spans="1:18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11"/>
        <v>42206.835370370376</v>
      </c>
      <c r="P3225" t="str">
        <f t="shared" si="212"/>
        <v>theater</v>
      </c>
      <c r="Q3225" t="str">
        <f t="shared" si="213"/>
        <v>plays</v>
      </c>
      <c r="R3225">
        <f t="shared" si="214"/>
        <v>2015</v>
      </c>
    </row>
    <row r="3226" spans="1:18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11"/>
        <v>42697.850844907407</v>
      </c>
      <c r="P3226" t="str">
        <f t="shared" si="212"/>
        <v>theater</v>
      </c>
      <c r="Q3226" t="str">
        <f t="shared" si="213"/>
        <v>plays</v>
      </c>
      <c r="R3226">
        <f t="shared" si="214"/>
        <v>2016</v>
      </c>
    </row>
    <row r="3227" spans="1:18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11"/>
        <v>42503.559467592597</v>
      </c>
      <c r="P3227" t="str">
        <f t="shared" si="212"/>
        <v>theater</v>
      </c>
      <c r="Q3227" t="str">
        <f t="shared" si="213"/>
        <v>plays</v>
      </c>
      <c r="R3227">
        <f t="shared" si="214"/>
        <v>2016</v>
      </c>
    </row>
    <row r="3228" spans="1:18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11"/>
        <v>42277.583472222221</v>
      </c>
      <c r="P3228" t="str">
        <f t="shared" si="212"/>
        <v>theater</v>
      </c>
      <c r="Q3228" t="str">
        <f t="shared" si="213"/>
        <v>plays</v>
      </c>
      <c r="R3228">
        <f t="shared" si="214"/>
        <v>2015</v>
      </c>
    </row>
    <row r="3229" spans="1:18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11"/>
        <v>42722.882361111115</v>
      </c>
      <c r="P3229" t="str">
        <f t="shared" si="212"/>
        <v>theater</v>
      </c>
      <c r="Q3229" t="str">
        <f t="shared" si="213"/>
        <v>plays</v>
      </c>
      <c r="R3229">
        <f t="shared" si="214"/>
        <v>2016</v>
      </c>
    </row>
    <row r="3230" spans="1:18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11"/>
        <v>42323.70930555556</v>
      </c>
      <c r="P3230" t="str">
        <f t="shared" si="212"/>
        <v>theater</v>
      </c>
      <c r="Q3230" t="str">
        <f t="shared" si="213"/>
        <v>plays</v>
      </c>
      <c r="R3230">
        <f t="shared" si="214"/>
        <v>2015</v>
      </c>
    </row>
    <row r="3231" spans="1:18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11"/>
        <v>41933.291643518518</v>
      </c>
      <c r="P3231" t="str">
        <f t="shared" si="212"/>
        <v>theater</v>
      </c>
      <c r="Q3231" t="str">
        <f t="shared" si="213"/>
        <v>plays</v>
      </c>
      <c r="R3231">
        <f t="shared" si="214"/>
        <v>2014</v>
      </c>
    </row>
    <row r="3232" spans="1:18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11"/>
        <v>41898.168125000004</v>
      </c>
      <c r="P3232" t="str">
        <f t="shared" si="212"/>
        <v>theater</v>
      </c>
      <c r="Q3232" t="str">
        <f t="shared" si="213"/>
        <v>plays</v>
      </c>
      <c r="R3232">
        <f t="shared" si="214"/>
        <v>2014</v>
      </c>
    </row>
    <row r="3233" spans="1:18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11"/>
        <v>42446.943831018521</v>
      </c>
      <c r="P3233" t="str">
        <f t="shared" si="212"/>
        <v>theater</v>
      </c>
      <c r="Q3233" t="str">
        <f t="shared" si="213"/>
        <v>plays</v>
      </c>
      <c r="R3233">
        <f t="shared" si="214"/>
        <v>2016</v>
      </c>
    </row>
    <row r="3234" spans="1:18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11"/>
        <v>42463.81385416667</v>
      </c>
      <c r="P3234" t="str">
        <f t="shared" si="212"/>
        <v>theater</v>
      </c>
      <c r="Q3234" t="str">
        <f t="shared" si="213"/>
        <v>plays</v>
      </c>
      <c r="R3234">
        <f t="shared" si="214"/>
        <v>2016</v>
      </c>
    </row>
    <row r="3235" spans="1:18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11"/>
        <v>42766.805034722223</v>
      </c>
      <c r="P3235" t="str">
        <f t="shared" si="212"/>
        <v>theater</v>
      </c>
      <c r="Q3235" t="str">
        <f t="shared" si="213"/>
        <v>plays</v>
      </c>
      <c r="R3235">
        <f t="shared" si="214"/>
        <v>2017</v>
      </c>
    </row>
    <row r="3236" spans="1:18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11"/>
        <v>42734.789444444439</v>
      </c>
      <c r="P3236" t="str">
        <f t="shared" si="212"/>
        <v>theater</v>
      </c>
      <c r="Q3236" t="str">
        <f t="shared" si="213"/>
        <v>plays</v>
      </c>
      <c r="R3236">
        <f t="shared" si="214"/>
        <v>2016</v>
      </c>
    </row>
    <row r="3237" spans="1:18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11"/>
        <v>42522.347812499997</v>
      </c>
      <c r="P3237" t="str">
        <f t="shared" si="212"/>
        <v>theater</v>
      </c>
      <c r="Q3237" t="str">
        <f t="shared" si="213"/>
        <v>plays</v>
      </c>
      <c r="R3237">
        <f t="shared" si="214"/>
        <v>2016</v>
      </c>
    </row>
    <row r="3238" spans="1:18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11"/>
        <v>42702.917048611111</v>
      </c>
      <c r="P3238" t="str">
        <f t="shared" si="212"/>
        <v>theater</v>
      </c>
      <c r="Q3238" t="str">
        <f t="shared" si="213"/>
        <v>plays</v>
      </c>
      <c r="R3238">
        <f t="shared" si="214"/>
        <v>2016</v>
      </c>
    </row>
    <row r="3239" spans="1:18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11"/>
        <v>42252.474351851852</v>
      </c>
      <c r="P3239" t="str">
        <f t="shared" si="212"/>
        <v>theater</v>
      </c>
      <c r="Q3239" t="str">
        <f t="shared" si="213"/>
        <v>plays</v>
      </c>
      <c r="R3239">
        <f t="shared" si="214"/>
        <v>2015</v>
      </c>
    </row>
    <row r="3240" spans="1:18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11"/>
        <v>42156.510393518518</v>
      </c>
      <c r="P3240" t="str">
        <f t="shared" si="212"/>
        <v>theater</v>
      </c>
      <c r="Q3240" t="str">
        <f t="shared" si="213"/>
        <v>plays</v>
      </c>
      <c r="R3240">
        <f t="shared" si="214"/>
        <v>2015</v>
      </c>
    </row>
    <row r="3241" spans="1:18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11"/>
        <v>42278.089039351849</v>
      </c>
      <c r="P3241" t="str">
        <f t="shared" si="212"/>
        <v>theater</v>
      </c>
      <c r="Q3241" t="str">
        <f t="shared" si="213"/>
        <v>plays</v>
      </c>
      <c r="R3241">
        <f t="shared" si="214"/>
        <v>2015</v>
      </c>
    </row>
    <row r="3242" spans="1:18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11"/>
        <v>42754.693842592591</v>
      </c>
      <c r="P3242" t="str">
        <f t="shared" si="212"/>
        <v>theater</v>
      </c>
      <c r="Q3242" t="str">
        <f t="shared" si="213"/>
        <v>plays</v>
      </c>
      <c r="R3242">
        <f t="shared" si="214"/>
        <v>2017</v>
      </c>
    </row>
    <row r="3243" spans="1:18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11"/>
        <v>41893.324884259258</v>
      </c>
      <c r="P3243" t="str">
        <f t="shared" si="212"/>
        <v>theater</v>
      </c>
      <c r="Q3243" t="str">
        <f t="shared" si="213"/>
        <v>plays</v>
      </c>
      <c r="R3243">
        <f t="shared" si="214"/>
        <v>2014</v>
      </c>
    </row>
    <row r="3244" spans="1:18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11"/>
        <v>41871.755694444444</v>
      </c>
      <c r="P3244" t="str">
        <f t="shared" si="212"/>
        <v>theater</v>
      </c>
      <c r="Q3244" t="str">
        <f t="shared" si="213"/>
        <v>plays</v>
      </c>
      <c r="R3244">
        <f t="shared" si="214"/>
        <v>2014</v>
      </c>
    </row>
    <row r="3245" spans="1:18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11"/>
        <v>42262.096782407403</v>
      </c>
      <c r="P3245" t="str">
        <f t="shared" si="212"/>
        <v>theater</v>
      </c>
      <c r="Q3245" t="str">
        <f t="shared" si="213"/>
        <v>plays</v>
      </c>
      <c r="R3245">
        <f t="shared" si="214"/>
        <v>2015</v>
      </c>
    </row>
    <row r="3246" spans="1:18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11"/>
        <v>42675.694236111114</v>
      </c>
      <c r="P3246" t="str">
        <f t="shared" si="212"/>
        <v>theater</v>
      </c>
      <c r="Q3246" t="str">
        <f t="shared" si="213"/>
        <v>plays</v>
      </c>
      <c r="R3246">
        <f t="shared" si="214"/>
        <v>2016</v>
      </c>
    </row>
    <row r="3247" spans="1:18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11"/>
        <v>42135.60020833333</v>
      </c>
      <c r="P3247" t="str">
        <f t="shared" si="212"/>
        <v>theater</v>
      </c>
      <c r="Q3247" t="str">
        <f t="shared" si="213"/>
        <v>plays</v>
      </c>
      <c r="R3247">
        <f t="shared" si="214"/>
        <v>2015</v>
      </c>
    </row>
    <row r="3248" spans="1:18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11"/>
        <v>42230.472222222219</v>
      </c>
      <c r="P3248" t="str">
        <f t="shared" si="212"/>
        <v>theater</v>
      </c>
      <c r="Q3248" t="str">
        <f t="shared" si="213"/>
        <v>plays</v>
      </c>
      <c r="R3248">
        <f t="shared" si="214"/>
        <v>2015</v>
      </c>
    </row>
    <row r="3249" spans="1:18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11"/>
        <v>42167.434166666666</v>
      </c>
      <c r="P3249" t="str">
        <f t="shared" si="212"/>
        <v>theater</v>
      </c>
      <c r="Q3249" t="str">
        <f t="shared" si="213"/>
        <v>plays</v>
      </c>
      <c r="R3249">
        <f t="shared" si="214"/>
        <v>2015</v>
      </c>
    </row>
    <row r="3250" spans="1:18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11"/>
        <v>42068.888391203705</v>
      </c>
      <c r="P3250" t="str">
        <f t="shared" si="212"/>
        <v>theater</v>
      </c>
      <c r="Q3250" t="str">
        <f t="shared" si="213"/>
        <v>plays</v>
      </c>
      <c r="R3250">
        <f t="shared" si="214"/>
        <v>2015</v>
      </c>
    </row>
    <row r="3251" spans="1:18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11"/>
        <v>42145.746689814812</v>
      </c>
      <c r="P3251" t="str">
        <f t="shared" si="212"/>
        <v>theater</v>
      </c>
      <c r="Q3251" t="str">
        <f t="shared" si="213"/>
        <v>plays</v>
      </c>
      <c r="R3251">
        <f t="shared" si="214"/>
        <v>2015</v>
      </c>
    </row>
    <row r="3252" spans="1:18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11"/>
        <v>41918.742175925923</v>
      </c>
      <c r="P3252" t="str">
        <f t="shared" si="212"/>
        <v>theater</v>
      </c>
      <c r="Q3252" t="str">
        <f t="shared" si="213"/>
        <v>plays</v>
      </c>
      <c r="R3252">
        <f t="shared" si="214"/>
        <v>2014</v>
      </c>
    </row>
    <row r="3253" spans="1:18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11"/>
        <v>42146.731087962966</v>
      </c>
      <c r="P3253" t="str">
        <f t="shared" si="212"/>
        <v>theater</v>
      </c>
      <c r="Q3253" t="str">
        <f t="shared" si="213"/>
        <v>plays</v>
      </c>
      <c r="R3253">
        <f t="shared" si="214"/>
        <v>2015</v>
      </c>
    </row>
    <row r="3254" spans="1:18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11"/>
        <v>42590.472685185188</v>
      </c>
      <c r="P3254" t="str">
        <f t="shared" si="212"/>
        <v>theater</v>
      </c>
      <c r="Q3254" t="str">
        <f t="shared" si="213"/>
        <v>plays</v>
      </c>
      <c r="R3254">
        <f t="shared" si="214"/>
        <v>2016</v>
      </c>
    </row>
    <row r="3255" spans="1:18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11"/>
        <v>42602.576712962968</v>
      </c>
      <c r="P3255" t="str">
        <f t="shared" si="212"/>
        <v>theater</v>
      </c>
      <c r="Q3255" t="str">
        <f t="shared" si="213"/>
        <v>plays</v>
      </c>
      <c r="R3255">
        <f t="shared" si="214"/>
        <v>2016</v>
      </c>
    </row>
    <row r="3256" spans="1:18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11"/>
        <v>42059.085752314815</v>
      </c>
      <c r="P3256" t="str">
        <f t="shared" si="212"/>
        <v>theater</v>
      </c>
      <c r="Q3256" t="str">
        <f t="shared" si="213"/>
        <v>plays</v>
      </c>
      <c r="R3256">
        <f t="shared" si="214"/>
        <v>2015</v>
      </c>
    </row>
    <row r="3257" spans="1:18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11"/>
        <v>41889.768229166664</v>
      </c>
      <c r="P3257" t="str">
        <f t="shared" si="212"/>
        <v>theater</v>
      </c>
      <c r="Q3257" t="str">
        <f t="shared" si="213"/>
        <v>plays</v>
      </c>
      <c r="R3257">
        <f t="shared" si="214"/>
        <v>2014</v>
      </c>
    </row>
    <row r="3258" spans="1:18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11"/>
        <v>42144.573807870373</v>
      </c>
      <c r="P3258" t="str">
        <f t="shared" si="212"/>
        <v>theater</v>
      </c>
      <c r="Q3258" t="str">
        <f t="shared" si="213"/>
        <v>plays</v>
      </c>
      <c r="R3258">
        <f t="shared" si="214"/>
        <v>2015</v>
      </c>
    </row>
    <row r="3259" spans="1:18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11"/>
        <v>42758.559629629628</v>
      </c>
      <c r="P3259" t="str">
        <f t="shared" si="212"/>
        <v>theater</v>
      </c>
      <c r="Q3259" t="str">
        <f t="shared" si="213"/>
        <v>plays</v>
      </c>
      <c r="R3259">
        <f t="shared" si="214"/>
        <v>2017</v>
      </c>
    </row>
    <row r="3260" spans="1:18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11"/>
        <v>41982.887280092589</v>
      </c>
      <c r="P3260" t="str">
        <f t="shared" si="212"/>
        <v>theater</v>
      </c>
      <c r="Q3260" t="str">
        <f t="shared" si="213"/>
        <v>plays</v>
      </c>
      <c r="R3260">
        <f t="shared" si="214"/>
        <v>2014</v>
      </c>
    </row>
    <row r="3261" spans="1:18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11"/>
        <v>42614.760937500003</v>
      </c>
      <c r="P3261" t="str">
        <f t="shared" si="212"/>
        <v>theater</v>
      </c>
      <c r="Q3261" t="str">
        <f t="shared" si="213"/>
        <v>plays</v>
      </c>
      <c r="R3261">
        <f t="shared" si="214"/>
        <v>2016</v>
      </c>
    </row>
    <row r="3262" spans="1:18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11"/>
        <v>42303.672662037032</v>
      </c>
      <c r="P3262" t="str">
        <f t="shared" si="212"/>
        <v>theater</v>
      </c>
      <c r="Q3262" t="str">
        <f t="shared" si="213"/>
        <v>plays</v>
      </c>
      <c r="R3262">
        <f t="shared" si="214"/>
        <v>2015</v>
      </c>
    </row>
    <row r="3263" spans="1:18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11"/>
        <v>42171.725416666668</v>
      </c>
      <c r="P3263" t="str">
        <f t="shared" si="212"/>
        <v>theater</v>
      </c>
      <c r="Q3263" t="str">
        <f t="shared" si="213"/>
        <v>plays</v>
      </c>
      <c r="R3263">
        <f t="shared" si="214"/>
        <v>2015</v>
      </c>
    </row>
    <row r="3264" spans="1:18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11"/>
        <v>41964.315532407403</v>
      </c>
      <c r="P3264" t="str">
        <f t="shared" si="212"/>
        <v>theater</v>
      </c>
      <c r="Q3264" t="str">
        <f t="shared" si="213"/>
        <v>plays</v>
      </c>
      <c r="R3264">
        <f t="shared" si="214"/>
        <v>2014</v>
      </c>
    </row>
    <row r="3265" spans="1:18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11"/>
        <v>42284.516064814816</v>
      </c>
      <c r="P3265" t="str">
        <f t="shared" si="212"/>
        <v>theater</v>
      </c>
      <c r="Q3265" t="str">
        <f t="shared" si="213"/>
        <v>plays</v>
      </c>
      <c r="R3265">
        <f t="shared" si="214"/>
        <v>2015</v>
      </c>
    </row>
    <row r="3266" spans="1:18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15">(((J3266/60)/60)/24)+DATE(1970,1,1)</f>
        <v>42016.800208333334</v>
      </c>
      <c r="P3266" t="str">
        <f t="shared" ref="P3266:P3329" si="216">LEFT(N3266,SEARCH("/",N3266)-1)</f>
        <v>theater</v>
      </c>
      <c r="Q3266" t="str">
        <f t="shared" ref="Q3266:Q3329" si="217">RIGHT(N3266,LEN(N3266)-SEARCH("/",N3266))</f>
        <v>plays</v>
      </c>
      <c r="R3266">
        <f t="shared" si="214"/>
        <v>2015</v>
      </c>
    </row>
    <row r="3267" spans="1:18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15"/>
        <v>42311.711979166663</v>
      </c>
      <c r="P3267" t="str">
        <f t="shared" si="216"/>
        <v>theater</v>
      </c>
      <c r="Q3267" t="str">
        <f t="shared" si="217"/>
        <v>plays</v>
      </c>
      <c r="R3267">
        <f t="shared" ref="R3267:R3330" si="218">YEAR(O3267)</f>
        <v>2015</v>
      </c>
    </row>
    <row r="3268" spans="1:18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15"/>
        <v>42136.536134259266</v>
      </c>
      <c r="P3268" t="str">
        <f t="shared" si="216"/>
        <v>theater</v>
      </c>
      <c r="Q3268" t="str">
        <f t="shared" si="217"/>
        <v>plays</v>
      </c>
      <c r="R3268">
        <f t="shared" si="218"/>
        <v>2015</v>
      </c>
    </row>
    <row r="3269" spans="1:18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15"/>
        <v>42172.757638888885</v>
      </c>
      <c r="P3269" t="str">
        <f t="shared" si="216"/>
        <v>theater</v>
      </c>
      <c r="Q3269" t="str">
        <f t="shared" si="217"/>
        <v>plays</v>
      </c>
      <c r="R3269">
        <f t="shared" si="218"/>
        <v>2015</v>
      </c>
    </row>
    <row r="3270" spans="1:18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15"/>
        <v>42590.90425925926</v>
      </c>
      <c r="P3270" t="str">
        <f t="shared" si="216"/>
        <v>theater</v>
      </c>
      <c r="Q3270" t="str">
        <f t="shared" si="217"/>
        <v>plays</v>
      </c>
      <c r="R3270">
        <f t="shared" si="218"/>
        <v>2016</v>
      </c>
    </row>
    <row r="3271" spans="1:18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15"/>
        <v>42137.395798611105</v>
      </c>
      <c r="P3271" t="str">
        <f t="shared" si="216"/>
        <v>theater</v>
      </c>
      <c r="Q3271" t="str">
        <f t="shared" si="217"/>
        <v>plays</v>
      </c>
      <c r="R3271">
        <f t="shared" si="218"/>
        <v>2015</v>
      </c>
    </row>
    <row r="3272" spans="1:18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15"/>
        <v>42167.533159722225</v>
      </c>
      <c r="P3272" t="str">
        <f t="shared" si="216"/>
        <v>theater</v>
      </c>
      <c r="Q3272" t="str">
        <f t="shared" si="217"/>
        <v>plays</v>
      </c>
      <c r="R3272">
        <f t="shared" si="218"/>
        <v>2015</v>
      </c>
    </row>
    <row r="3273" spans="1:18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15"/>
        <v>41915.437210648146</v>
      </c>
      <c r="P3273" t="str">
        <f t="shared" si="216"/>
        <v>theater</v>
      </c>
      <c r="Q3273" t="str">
        <f t="shared" si="217"/>
        <v>plays</v>
      </c>
      <c r="R3273">
        <f t="shared" si="218"/>
        <v>2014</v>
      </c>
    </row>
    <row r="3274" spans="1:18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15"/>
        <v>42284.500104166669</v>
      </c>
      <c r="P3274" t="str">
        <f t="shared" si="216"/>
        <v>theater</v>
      </c>
      <c r="Q3274" t="str">
        <f t="shared" si="217"/>
        <v>plays</v>
      </c>
      <c r="R3274">
        <f t="shared" si="218"/>
        <v>2015</v>
      </c>
    </row>
    <row r="3275" spans="1:18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15"/>
        <v>42611.801412037035</v>
      </c>
      <c r="P3275" t="str">
        <f t="shared" si="216"/>
        <v>theater</v>
      </c>
      <c r="Q3275" t="str">
        <f t="shared" si="217"/>
        <v>plays</v>
      </c>
      <c r="R3275">
        <f t="shared" si="218"/>
        <v>2016</v>
      </c>
    </row>
    <row r="3276" spans="1:18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15"/>
        <v>42400.704537037032</v>
      </c>
      <c r="P3276" t="str">
        <f t="shared" si="216"/>
        <v>theater</v>
      </c>
      <c r="Q3276" t="str">
        <f t="shared" si="217"/>
        <v>plays</v>
      </c>
      <c r="R3276">
        <f t="shared" si="218"/>
        <v>2016</v>
      </c>
    </row>
    <row r="3277" spans="1:18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15"/>
        <v>42017.88045138889</v>
      </c>
      <c r="P3277" t="str">
        <f t="shared" si="216"/>
        <v>theater</v>
      </c>
      <c r="Q3277" t="str">
        <f t="shared" si="217"/>
        <v>plays</v>
      </c>
      <c r="R3277">
        <f t="shared" si="218"/>
        <v>2015</v>
      </c>
    </row>
    <row r="3278" spans="1:18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15"/>
        <v>42426.949988425928</v>
      </c>
      <c r="P3278" t="str">
        <f t="shared" si="216"/>
        <v>theater</v>
      </c>
      <c r="Q3278" t="str">
        <f t="shared" si="217"/>
        <v>plays</v>
      </c>
      <c r="R3278">
        <f t="shared" si="218"/>
        <v>2016</v>
      </c>
    </row>
    <row r="3279" spans="1:18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15"/>
        <v>41931.682939814818</v>
      </c>
      <c r="P3279" t="str">
        <f t="shared" si="216"/>
        <v>theater</v>
      </c>
      <c r="Q3279" t="str">
        <f t="shared" si="217"/>
        <v>plays</v>
      </c>
      <c r="R3279">
        <f t="shared" si="218"/>
        <v>2014</v>
      </c>
    </row>
    <row r="3280" spans="1:18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15"/>
        <v>42124.848414351851</v>
      </c>
      <c r="P3280" t="str">
        <f t="shared" si="216"/>
        <v>theater</v>
      </c>
      <c r="Q3280" t="str">
        <f t="shared" si="217"/>
        <v>plays</v>
      </c>
      <c r="R3280">
        <f t="shared" si="218"/>
        <v>2015</v>
      </c>
    </row>
    <row r="3281" spans="1:18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15"/>
        <v>42431.102534722217</v>
      </c>
      <c r="P3281" t="str">
        <f t="shared" si="216"/>
        <v>theater</v>
      </c>
      <c r="Q3281" t="str">
        <f t="shared" si="217"/>
        <v>plays</v>
      </c>
      <c r="R3281">
        <f t="shared" si="218"/>
        <v>2016</v>
      </c>
    </row>
    <row r="3282" spans="1:18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15"/>
        <v>42121.756921296299</v>
      </c>
      <c r="P3282" t="str">
        <f t="shared" si="216"/>
        <v>theater</v>
      </c>
      <c r="Q3282" t="str">
        <f t="shared" si="217"/>
        <v>plays</v>
      </c>
      <c r="R3282">
        <f t="shared" si="218"/>
        <v>2015</v>
      </c>
    </row>
    <row r="3283" spans="1:18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15"/>
        <v>42219.019733796296</v>
      </c>
      <c r="P3283" t="str">
        <f t="shared" si="216"/>
        <v>theater</v>
      </c>
      <c r="Q3283" t="str">
        <f t="shared" si="217"/>
        <v>plays</v>
      </c>
      <c r="R3283">
        <f t="shared" si="218"/>
        <v>2015</v>
      </c>
    </row>
    <row r="3284" spans="1:18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15"/>
        <v>42445.19430555556</v>
      </c>
      <c r="P3284" t="str">
        <f t="shared" si="216"/>
        <v>theater</v>
      </c>
      <c r="Q3284" t="str">
        <f t="shared" si="217"/>
        <v>plays</v>
      </c>
      <c r="R3284">
        <f t="shared" si="218"/>
        <v>2016</v>
      </c>
    </row>
    <row r="3285" spans="1:18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15"/>
        <v>42379.74418981481</v>
      </c>
      <c r="P3285" t="str">
        <f t="shared" si="216"/>
        <v>theater</v>
      </c>
      <c r="Q3285" t="str">
        <f t="shared" si="217"/>
        <v>plays</v>
      </c>
      <c r="R3285">
        <f t="shared" si="218"/>
        <v>2016</v>
      </c>
    </row>
    <row r="3286" spans="1:18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15"/>
        <v>42380.884872685187</v>
      </c>
      <c r="P3286" t="str">
        <f t="shared" si="216"/>
        <v>theater</v>
      </c>
      <c r="Q3286" t="str">
        <f t="shared" si="217"/>
        <v>plays</v>
      </c>
      <c r="R3286">
        <f t="shared" si="218"/>
        <v>2016</v>
      </c>
    </row>
    <row r="3287" spans="1:18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15"/>
        <v>42762.942430555559</v>
      </c>
      <c r="P3287" t="str">
        <f t="shared" si="216"/>
        <v>theater</v>
      </c>
      <c r="Q3287" t="str">
        <f t="shared" si="217"/>
        <v>plays</v>
      </c>
      <c r="R3287">
        <f t="shared" si="218"/>
        <v>2017</v>
      </c>
    </row>
    <row r="3288" spans="1:18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15"/>
        <v>42567.840069444443</v>
      </c>
      <c r="P3288" t="str">
        <f t="shared" si="216"/>
        <v>theater</v>
      </c>
      <c r="Q3288" t="str">
        <f t="shared" si="217"/>
        <v>plays</v>
      </c>
      <c r="R3288">
        <f t="shared" si="218"/>
        <v>2016</v>
      </c>
    </row>
    <row r="3289" spans="1:18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15"/>
        <v>42311.750324074077</v>
      </c>
      <c r="P3289" t="str">
        <f t="shared" si="216"/>
        <v>theater</v>
      </c>
      <c r="Q3289" t="str">
        <f t="shared" si="217"/>
        <v>plays</v>
      </c>
      <c r="R3289">
        <f t="shared" si="218"/>
        <v>2015</v>
      </c>
    </row>
    <row r="3290" spans="1:18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15"/>
        <v>42505.774479166663</v>
      </c>
      <c r="P3290" t="str">
        <f t="shared" si="216"/>
        <v>theater</v>
      </c>
      <c r="Q3290" t="str">
        <f t="shared" si="217"/>
        <v>plays</v>
      </c>
      <c r="R3290">
        <f t="shared" si="218"/>
        <v>2016</v>
      </c>
    </row>
    <row r="3291" spans="1:18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15"/>
        <v>42758.368078703701</v>
      </c>
      <c r="P3291" t="str">
        <f t="shared" si="216"/>
        <v>theater</v>
      </c>
      <c r="Q3291" t="str">
        <f t="shared" si="217"/>
        <v>plays</v>
      </c>
      <c r="R3291">
        <f t="shared" si="218"/>
        <v>2017</v>
      </c>
    </row>
    <row r="3292" spans="1:18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15"/>
        <v>42775.51494212963</v>
      </c>
      <c r="P3292" t="str">
        <f t="shared" si="216"/>
        <v>theater</v>
      </c>
      <c r="Q3292" t="str">
        <f t="shared" si="217"/>
        <v>plays</v>
      </c>
      <c r="R3292">
        <f t="shared" si="218"/>
        <v>2017</v>
      </c>
    </row>
    <row r="3293" spans="1:18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15"/>
        <v>42232.702546296292</v>
      </c>
      <c r="P3293" t="str">
        <f t="shared" si="216"/>
        <v>theater</v>
      </c>
      <c r="Q3293" t="str">
        <f t="shared" si="217"/>
        <v>plays</v>
      </c>
      <c r="R3293">
        <f t="shared" si="218"/>
        <v>2015</v>
      </c>
    </row>
    <row r="3294" spans="1:18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15"/>
        <v>42282.770231481481</v>
      </c>
      <c r="P3294" t="str">
        <f t="shared" si="216"/>
        <v>theater</v>
      </c>
      <c r="Q3294" t="str">
        <f t="shared" si="217"/>
        <v>plays</v>
      </c>
      <c r="R3294">
        <f t="shared" si="218"/>
        <v>2015</v>
      </c>
    </row>
    <row r="3295" spans="1:18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15"/>
        <v>42768.425370370373</v>
      </c>
      <c r="P3295" t="str">
        <f t="shared" si="216"/>
        <v>theater</v>
      </c>
      <c r="Q3295" t="str">
        <f t="shared" si="217"/>
        <v>plays</v>
      </c>
      <c r="R3295">
        <f t="shared" si="218"/>
        <v>2017</v>
      </c>
    </row>
    <row r="3296" spans="1:18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15"/>
        <v>42141.541134259256</v>
      </c>
      <c r="P3296" t="str">
        <f t="shared" si="216"/>
        <v>theater</v>
      </c>
      <c r="Q3296" t="str">
        <f t="shared" si="217"/>
        <v>plays</v>
      </c>
      <c r="R3296">
        <f t="shared" si="218"/>
        <v>2015</v>
      </c>
    </row>
    <row r="3297" spans="1:18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15"/>
        <v>42609.442465277782</v>
      </c>
      <c r="P3297" t="str">
        <f t="shared" si="216"/>
        <v>theater</v>
      </c>
      <c r="Q3297" t="str">
        <f t="shared" si="217"/>
        <v>plays</v>
      </c>
      <c r="R3297">
        <f t="shared" si="218"/>
        <v>2016</v>
      </c>
    </row>
    <row r="3298" spans="1:18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15"/>
        <v>42309.756620370375</v>
      </c>
      <c r="P3298" t="str">
        <f t="shared" si="216"/>
        <v>theater</v>
      </c>
      <c r="Q3298" t="str">
        <f t="shared" si="217"/>
        <v>plays</v>
      </c>
      <c r="R3298">
        <f t="shared" si="218"/>
        <v>2015</v>
      </c>
    </row>
    <row r="3299" spans="1:18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15"/>
        <v>42193.771481481483</v>
      </c>
      <c r="P3299" t="str">
        <f t="shared" si="216"/>
        <v>theater</v>
      </c>
      <c r="Q3299" t="str">
        <f t="shared" si="217"/>
        <v>plays</v>
      </c>
      <c r="R3299">
        <f t="shared" si="218"/>
        <v>2015</v>
      </c>
    </row>
    <row r="3300" spans="1:18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15"/>
        <v>42239.957962962959</v>
      </c>
      <c r="P3300" t="str">
        <f t="shared" si="216"/>
        <v>theater</v>
      </c>
      <c r="Q3300" t="str">
        <f t="shared" si="217"/>
        <v>plays</v>
      </c>
      <c r="R3300">
        <f t="shared" si="218"/>
        <v>2015</v>
      </c>
    </row>
    <row r="3301" spans="1:18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15"/>
        <v>42261.917395833334</v>
      </c>
      <c r="P3301" t="str">
        <f t="shared" si="216"/>
        <v>theater</v>
      </c>
      <c r="Q3301" t="str">
        <f t="shared" si="217"/>
        <v>plays</v>
      </c>
      <c r="R3301">
        <f t="shared" si="218"/>
        <v>2015</v>
      </c>
    </row>
    <row r="3302" spans="1:18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15"/>
        <v>42102.743773148148</v>
      </c>
      <c r="P3302" t="str">
        <f t="shared" si="216"/>
        <v>theater</v>
      </c>
      <c r="Q3302" t="str">
        <f t="shared" si="217"/>
        <v>plays</v>
      </c>
      <c r="R3302">
        <f t="shared" si="218"/>
        <v>2015</v>
      </c>
    </row>
    <row r="3303" spans="1:18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15"/>
        <v>42538.73583333334</v>
      </c>
      <c r="P3303" t="str">
        <f t="shared" si="216"/>
        <v>theater</v>
      </c>
      <c r="Q3303" t="str">
        <f t="shared" si="217"/>
        <v>plays</v>
      </c>
      <c r="R3303">
        <f t="shared" si="218"/>
        <v>2016</v>
      </c>
    </row>
    <row r="3304" spans="1:18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15"/>
        <v>42681.35157407407</v>
      </c>
      <c r="P3304" t="str">
        <f t="shared" si="216"/>
        <v>theater</v>
      </c>
      <c r="Q3304" t="str">
        <f t="shared" si="217"/>
        <v>plays</v>
      </c>
      <c r="R3304">
        <f t="shared" si="218"/>
        <v>2016</v>
      </c>
    </row>
    <row r="3305" spans="1:18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15"/>
        <v>42056.65143518518</v>
      </c>
      <c r="P3305" t="str">
        <f t="shared" si="216"/>
        <v>theater</v>
      </c>
      <c r="Q3305" t="str">
        <f t="shared" si="217"/>
        <v>plays</v>
      </c>
      <c r="R3305">
        <f t="shared" si="218"/>
        <v>2015</v>
      </c>
    </row>
    <row r="3306" spans="1:18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15"/>
        <v>42696.624444444446</v>
      </c>
      <c r="P3306" t="str">
        <f t="shared" si="216"/>
        <v>theater</v>
      </c>
      <c r="Q3306" t="str">
        <f t="shared" si="217"/>
        <v>plays</v>
      </c>
      <c r="R3306">
        <f t="shared" si="218"/>
        <v>2016</v>
      </c>
    </row>
    <row r="3307" spans="1:18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15"/>
        <v>42186.855879629627</v>
      </c>
      <c r="P3307" t="str">
        <f t="shared" si="216"/>
        <v>theater</v>
      </c>
      <c r="Q3307" t="str">
        <f t="shared" si="217"/>
        <v>plays</v>
      </c>
      <c r="R3307">
        <f t="shared" si="218"/>
        <v>2015</v>
      </c>
    </row>
    <row r="3308" spans="1:18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15"/>
        <v>42493.219236111108</v>
      </c>
      <c r="P3308" t="str">
        <f t="shared" si="216"/>
        <v>theater</v>
      </c>
      <c r="Q3308" t="str">
        <f t="shared" si="217"/>
        <v>plays</v>
      </c>
      <c r="R3308">
        <f t="shared" si="218"/>
        <v>2016</v>
      </c>
    </row>
    <row r="3309" spans="1:18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15"/>
        <v>42475.057164351849</v>
      </c>
      <c r="P3309" t="str">
        <f t="shared" si="216"/>
        <v>theater</v>
      </c>
      <c r="Q3309" t="str">
        <f t="shared" si="217"/>
        <v>plays</v>
      </c>
      <c r="R3309">
        <f t="shared" si="218"/>
        <v>2016</v>
      </c>
    </row>
    <row r="3310" spans="1:18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15"/>
        <v>42452.876909722225</v>
      </c>
      <c r="P3310" t="str">
        <f t="shared" si="216"/>
        <v>theater</v>
      </c>
      <c r="Q3310" t="str">
        <f t="shared" si="217"/>
        <v>plays</v>
      </c>
      <c r="R3310">
        <f t="shared" si="218"/>
        <v>2016</v>
      </c>
    </row>
    <row r="3311" spans="1:18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15"/>
        <v>42628.650208333333</v>
      </c>
      <c r="P3311" t="str">
        <f t="shared" si="216"/>
        <v>theater</v>
      </c>
      <c r="Q3311" t="str">
        <f t="shared" si="217"/>
        <v>plays</v>
      </c>
      <c r="R3311">
        <f t="shared" si="218"/>
        <v>2016</v>
      </c>
    </row>
    <row r="3312" spans="1:18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15"/>
        <v>42253.928530092591</v>
      </c>
      <c r="P3312" t="str">
        <f t="shared" si="216"/>
        <v>theater</v>
      </c>
      <c r="Q3312" t="str">
        <f t="shared" si="217"/>
        <v>plays</v>
      </c>
      <c r="R3312">
        <f t="shared" si="218"/>
        <v>2015</v>
      </c>
    </row>
    <row r="3313" spans="1:18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15"/>
        <v>42264.29178240741</v>
      </c>
      <c r="P3313" t="str">
        <f t="shared" si="216"/>
        <v>theater</v>
      </c>
      <c r="Q3313" t="str">
        <f t="shared" si="217"/>
        <v>plays</v>
      </c>
      <c r="R3313">
        <f t="shared" si="218"/>
        <v>2015</v>
      </c>
    </row>
    <row r="3314" spans="1:18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15"/>
        <v>42664.809560185182</v>
      </c>
      <c r="P3314" t="str">
        <f t="shared" si="216"/>
        <v>theater</v>
      </c>
      <c r="Q3314" t="str">
        <f t="shared" si="217"/>
        <v>plays</v>
      </c>
      <c r="R3314">
        <f t="shared" si="218"/>
        <v>2016</v>
      </c>
    </row>
    <row r="3315" spans="1:18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15"/>
        <v>42382.244409722218</v>
      </c>
      <c r="P3315" t="str">
        <f t="shared" si="216"/>
        <v>theater</v>
      </c>
      <c r="Q3315" t="str">
        <f t="shared" si="217"/>
        <v>plays</v>
      </c>
      <c r="R3315">
        <f t="shared" si="218"/>
        <v>2016</v>
      </c>
    </row>
    <row r="3316" spans="1:18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15"/>
        <v>42105.267488425925</v>
      </c>
      <c r="P3316" t="str">
        <f t="shared" si="216"/>
        <v>theater</v>
      </c>
      <c r="Q3316" t="str">
        <f t="shared" si="217"/>
        <v>plays</v>
      </c>
      <c r="R3316">
        <f t="shared" si="218"/>
        <v>2015</v>
      </c>
    </row>
    <row r="3317" spans="1:18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15"/>
        <v>42466.303715277783</v>
      </c>
      <c r="P3317" t="str">
        <f t="shared" si="216"/>
        <v>theater</v>
      </c>
      <c r="Q3317" t="str">
        <f t="shared" si="217"/>
        <v>plays</v>
      </c>
      <c r="R3317">
        <f t="shared" si="218"/>
        <v>2016</v>
      </c>
    </row>
    <row r="3318" spans="1:18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15"/>
        <v>41826.871238425927</v>
      </c>
      <c r="P3318" t="str">
        <f t="shared" si="216"/>
        <v>theater</v>
      </c>
      <c r="Q3318" t="str">
        <f t="shared" si="217"/>
        <v>plays</v>
      </c>
      <c r="R3318">
        <f t="shared" si="218"/>
        <v>2014</v>
      </c>
    </row>
    <row r="3319" spans="1:18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15"/>
        <v>42499.039629629624</v>
      </c>
      <c r="P3319" t="str">
        <f t="shared" si="216"/>
        <v>theater</v>
      </c>
      <c r="Q3319" t="str">
        <f t="shared" si="217"/>
        <v>plays</v>
      </c>
      <c r="R3319">
        <f t="shared" si="218"/>
        <v>2016</v>
      </c>
    </row>
    <row r="3320" spans="1:18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15"/>
        <v>42431.302002314813</v>
      </c>
      <c r="P3320" t="str">
        <f t="shared" si="216"/>
        <v>theater</v>
      </c>
      <c r="Q3320" t="str">
        <f t="shared" si="217"/>
        <v>plays</v>
      </c>
      <c r="R3320">
        <f t="shared" si="218"/>
        <v>2016</v>
      </c>
    </row>
    <row r="3321" spans="1:18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15"/>
        <v>41990.585486111115</v>
      </c>
      <c r="P3321" t="str">
        <f t="shared" si="216"/>
        <v>theater</v>
      </c>
      <c r="Q3321" t="str">
        <f t="shared" si="217"/>
        <v>plays</v>
      </c>
      <c r="R3321">
        <f t="shared" si="218"/>
        <v>2014</v>
      </c>
    </row>
    <row r="3322" spans="1:18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15"/>
        <v>42513.045798611114</v>
      </c>
      <c r="P3322" t="str">
        <f t="shared" si="216"/>
        <v>theater</v>
      </c>
      <c r="Q3322" t="str">
        <f t="shared" si="217"/>
        <v>plays</v>
      </c>
      <c r="R3322">
        <f t="shared" si="218"/>
        <v>2016</v>
      </c>
    </row>
    <row r="3323" spans="1:18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15"/>
        <v>41914.100289351853</v>
      </c>
      <c r="P3323" t="str">
        <f t="shared" si="216"/>
        <v>theater</v>
      </c>
      <c r="Q3323" t="str">
        <f t="shared" si="217"/>
        <v>plays</v>
      </c>
      <c r="R3323">
        <f t="shared" si="218"/>
        <v>2014</v>
      </c>
    </row>
    <row r="3324" spans="1:18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15"/>
        <v>42521.010370370372</v>
      </c>
      <c r="P3324" t="str">
        <f t="shared" si="216"/>
        <v>theater</v>
      </c>
      <c r="Q3324" t="str">
        <f t="shared" si="217"/>
        <v>plays</v>
      </c>
      <c r="R3324">
        <f t="shared" si="218"/>
        <v>2016</v>
      </c>
    </row>
    <row r="3325" spans="1:18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15"/>
        <v>42608.36583333333</v>
      </c>
      <c r="P3325" t="str">
        <f t="shared" si="216"/>
        <v>theater</v>
      </c>
      <c r="Q3325" t="str">
        <f t="shared" si="217"/>
        <v>plays</v>
      </c>
      <c r="R3325">
        <f t="shared" si="218"/>
        <v>2016</v>
      </c>
    </row>
    <row r="3326" spans="1:18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15"/>
        <v>42512.58321759259</v>
      </c>
      <c r="P3326" t="str">
        <f t="shared" si="216"/>
        <v>theater</v>
      </c>
      <c r="Q3326" t="str">
        <f t="shared" si="217"/>
        <v>plays</v>
      </c>
      <c r="R3326">
        <f t="shared" si="218"/>
        <v>2016</v>
      </c>
    </row>
    <row r="3327" spans="1:18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15"/>
        <v>42064.785613425927</v>
      </c>
      <c r="P3327" t="str">
        <f t="shared" si="216"/>
        <v>theater</v>
      </c>
      <c r="Q3327" t="str">
        <f t="shared" si="217"/>
        <v>plays</v>
      </c>
      <c r="R3327">
        <f t="shared" si="218"/>
        <v>2015</v>
      </c>
    </row>
    <row r="3328" spans="1:18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15"/>
        <v>42041.714178240742</v>
      </c>
      <c r="P3328" t="str">
        <f t="shared" si="216"/>
        <v>theater</v>
      </c>
      <c r="Q3328" t="str">
        <f t="shared" si="217"/>
        <v>plays</v>
      </c>
      <c r="R3328">
        <f t="shared" si="218"/>
        <v>2015</v>
      </c>
    </row>
    <row r="3329" spans="1:18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15"/>
        <v>42468.374606481477</v>
      </c>
      <c r="P3329" t="str">
        <f t="shared" si="216"/>
        <v>theater</v>
      </c>
      <c r="Q3329" t="str">
        <f t="shared" si="217"/>
        <v>plays</v>
      </c>
      <c r="R3329">
        <f t="shared" si="218"/>
        <v>2016</v>
      </c>
    </row>
    <row r="3330" spans="1:18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19">(((J3330/60)/60)/24)+DATE(1970,1,1)</f>
        <v>41822.57503472222</v>
      </c>
      <c r="P3330" t="str">
        <f t="shared" ref="P3330:P3393" si="220">LEFT(N3330,SEARCH("/",N3330)-1)</f>
        <v>theater</v>
      </c>
      <c r="Q3330" t="str">
        <f t="shared" ref="Q3330:Q3393" si="221">RIGHT(N3330,LEN(N3330)-SEARCH("/",N3330))</f>
        <v>plays</v>
      </c>
      <c r="R3330">
        <f t="shared" si="218"/>
        <v>2014</v>
      </c>
    </row>
    <row r="3331" spans="1:18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19"/>
        <v>41837.323009259257</v>
      </c>
      <c r="P3331" t="str">
        <f t="shared" si="220"/>
        <v>theater</v>
      </c>
      <c r="Q3331" t="str">
        <f t="shared" si="221"/>
        <v>plays</v>
      </c>
      <c r="R3331">
        <f t="shared" ref="R3331:R3394" si="222">YEAR(O3331)</f>
        <v>2014</v>
      </c>
    </row>
    <row r="3332" spans="1:18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19"/>
        <v>42065.887361111112</v>
      </c>
      <c r="P3332" t="str">
        <f t="shared" si="220"/>
        <v>theater</v>
      </c>
      <c r="Q3332" t="str">
        <f t="shared" si="221"/>
        <v>plays</v>
      </c>
      <c r="R3332">
        <f t="shared" si="222"/>
        <v>2015</v>
      </c>
    </row>
    <row r="3333" spans="1:18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19"/>
        <v>42248.697754629626</v>
      </c>
      <c r="P3333" t="str">
        <f t="shared" si="220"/>
        <v>theater</v>
      </c>
      <c r="Q3333" t="str">
        <f t="shared" si="221"/>
        <v>plays</v>
      </c>
      <c r="R3333">
        <f t="shared" si="222"/>
        <v>2015</v>
      </c>
    </row>
    <row r="3334" spans="1:18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19"/>
        <v>41809.860300925924</v>
      </c>
      <c r="P3334" t="str">
        <f t="shared" si="220"/>
        <v>theater</v>
      </c>
      <c r="Q3334" t="str">
        <f t="shared" si="221"/>
        <v>plays</v>
      </c>
      <c r="R3334">
        <f t="shared" si="222"/>
        <v>2014</v>
      </c>
    </row>
    <row r="3335" spans="1:18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19"/>
        <v>42148.676851851851</v>
      </c>
      <c r="P3335" t="str">
        <f t="shared" si="220"/>
        <v>theater</v>
      </c>
      <c r="Q3335" t="str">
        <f t="shared" si="221"/>
        <v>plays</v>
      </c>
      <c r="R3335">
        <f t="shared" si="222"/>
        <v>2015</v>
      </c>
    </row>
    <row r="3336" spans="1:18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19"/>
        <v>42185.521087962959</v>
      </c>
      <c r="P3336" t="str">
        <f t="shared" si="220"/>
        <v>theater</v>
      </c>
      <c r="Q3336" t="str">
        <f t="shared" si="221"/>
        <v>plays</v>
      </c>
      <c r="R3336">
        <f t="shared" si="222"/>
        <v>2015</v>
      </c>
    </row>
    <row r="3337" spans="1:18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19"/>
        <v>41827.674143518518</v>
      </c>
      <c r="P3337" t="str">
        <f t="shared" si="220"/>
        <v>theater</v>
      </c>
      <c r="Q3337" t="str">
        <f t="shared" si="221"/>
        <v>plays</v>
      </c>
      <c r="R3337">
        <f t="shared" si="222"/>
        <v>2014</v>
      </c>
    </row>
    <row r="3338" spans="1:18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19"/>
        <v>42437.398680555561</v>
      </c>
      <c r="P3338" t="str">
        <f t="shared" si="220"/>
        <v>theater</v>
      </c>
      <c r="Q3338" t="str">
        <f t="shared" si="221"/>
        <v>plays</v>
      </c>
      <c r="R3338">
        <f t="shared" si="222"/>
        <v>2016</v>
      </c>
    </row>
    <row r="3339" spans="1:18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9"/>
        <v>41901.282025462962</v>
      </c>
      <c r="P3339" t="str">
        <f t="shared" si="220"/>
        <v>theater</v>
      </c>
      <c r="Q3339" t="str">
        <f t="shared" si="221"/>
        <v>plays</v>
      </c>
      <c r="R3339">
        <f t="shared" si="222"/>
        <v>2014</v>
      </c>
    </row>
    <row r="3340" spans="1:18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9"/>
        <v>42769.574999999997</v>
      </c>
      <c r="P3340" t="str">
        <f t="shared" si="220"/>
        <v>theater</v>
      </c>
      <c r="Q3340" t="str">
        <f t="shared" si="221"/>
        <v>plays</v>
      </c>
      <c r="R3340">
        <f t="shared" si="222"/>
        <v>2017</v>
      </c>
    </row>
    <row r="3341" spans="1:18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9"/>
        <v>42549.665717592594</v>
      </c>
      <c r="P3341" t="str">
        <f t="shared" si="220"/>
        <v>theater</v>
      </c>
      <c r="Q3341" t="str">
        <f t="shared" si="221"/>
        <v>plays</v>
      </c>
      <c r="R3341">
        <f t="shared" si="222"/>
        <v>2016</v>
      </c>
    </row>
    <row r="3342" spans="1:18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9"/>
        <v>42685.974004629628</v>
      </c>
      <c r="P3342" t="str">
        <f t="shared" si="220"/>
        <v>theater</v>
      </c>
      <c r="Q3342" t="str">
        <f t="shared" si="221"/>
        <v>plays</v>
      </c>
      <c r="R3342">
        <f t="shared" si="222"/>
        <v>2016</v>
      </c>
    </row>
    <row r="3343" spans="1:18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9"/>
        <v>42510.798854166671</v>
      </c>
      <c r="P3343" t="str">
        <f t="shared" si="220"/>
        <v>theater</v>
      </c>
      <c r="Q3343" t="str">
        <f t="shared" si="221"/>
        <v>plays</v>
      </c>
      <c r="R3343">
        <f t="shared" si="222"/>
        <v>2016</v>
      </c>
    </row>
    <row r="3344" spans="1:18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9"/>
        <v>42062.296412037031</v>
      </c>
      <c r="P3344" t="str">
        <f t="shared" si="220"/>
        <v>theater</v>
      </c>
      <c r="Q3344" t="str">
        <f t="shared" si="221"/>
        <v>plays</v>
      </c>
      <c r="R3344">
        <f t="shared" si="222"/>
        <v>2015</v>
      </c>
    </row>
    <row r="3345" spans="1:18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9"/>
        <v>42452.916481481487</v>
      </c>
      <c r="P3345" t="str">
        <f t="shared" si="220"/>
        <v>theater</v>
      </c>
      <c r="Q3345" t="str">
        <f t="shared" si="221"/>
        <v>plays</v>
      </c>
      <c r="R3345">
        <f t="shared" si="222"/>
        <v>2016</v>
      </c>
    </row>
    <row r="3346" spans="1:18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9"/>
        <v>41851.200150462959</v>
      </c>
      <c r="P3346" t="str">
        <f t="shared" si="220"/>
        <v>theater</v>
      </c>
      <c r="Q3346" t="str">
        <f t="shared" si="221"/>
        <v>plays</v>
      </c>
      <c r="R3346">
        <f t="shared" si="222"/>
        <v>2014</v>
      </c>
    </row>
    <row r="3347" spans="1:18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9"/>
        <v>42053.106111111112</v>
      </c>
      <c r="P3347" t="str">
        <f t="shared" si="220"/>
        <v>theater</v>
      </c>
      <c r="Q3347" t="str">
        <f t="shared" si="221"/>
        <v>plays</v>
      </c>
      <c r="R3347">
        <f t="shared" si="222"/>
        <v>2015</v>
      </c>
    </row>
    <row r="3348" spans="1:18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9"/>
        <v>42054.024421296301</v>
      </c>
      <c r="P3348" t="str">
        <f t="shared" si="220"/>
        <v>theater</v>
      </c>
      <c r="Q3348" t="str">
        <f t="shared" si="221"/>
        <v>plays</v>
      </c>
      <c r="R3348">
        <f t="shared" si="222"/>
        <v>2015</v>
      </c>
    </row>
    <row r="3349" spans="1:18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9"/>
        <v>42484.551550925928</v>
      </c>
      <c r="P3349" t="str">
        <f t="shared" si="220"/>
        <v>theater</v>
      </c>
      <c r="Q3349" t="str">
        <f t="shared" si="221"/>
        <v>plays</v>
      </c>
      <c r="R3349">
        <f t="shared" si="222"/>
        <v>2016</v>
      </c>
    </row>
    <row r="3350" spans="1:18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9"/>
        <v>42466.558796296296</v>
      </c>
      <c r="P3350" t="str">
        <f t="shared" si="220"/>
        <v>theater</v>
      </c>
      <c r="Q3350" t="str">
        <f t="shared" si="221"/>
        <v>plays</v>
      </c>
      <c r="R3350">
        <f t="shared" si="222"/>
        <v>2016</v>
      </c>
    </row>
    <row r="3351" spans="1:18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9"/>
        <v>42513.110787037032</v>
      </c>
      <c r="P3351" t="str">
        <f t="shared" si="220"/>
        <v>theater</v>
      </c>
      <c r="Q3351" t="str">
        <f t="shared" si="221"/>
        <v>plays</v>
      </c>
      <c r="R3351">
        <f t="shared" si="222"/>
        <v>2016</v>
      </c>
    </row>
    <row r="3352" spans="1:18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9"/>
        <v>42302.701516203699</v>
      </c>
      <c r="P3352" t="str">
        <f t="shared" si="220"/>
        <v>theater</v>
      </c>
      <c r="Q3352" t="str">
        <f t="shared" si="221"/>
        <v>plays</v>
      </c>
      <c r="R3352">
        <f t="shared" si="222"/>
        <v>2015</v>
      </c>
    </row>
    <row r="3353" spans="1:18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9"/>
        <v>41806.395428240743</v>
      </c>
      <c r="P3353" t="str">
        <f t="shared" si="220"/>
        <v>theater</v>
      </c>
      <c r="Q3353" t="str">
        <f t="shared" si="221"/>
        <v>plays</v>
      </c>
      <c r="R3353">
        <f t="shared" si="222"/>
        <v>2014</v>
      </c>
    </row>
    <row r="3354" spans="1:18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9"/>
        <v>42495.992800925931</v>
      </c>
      <c r="P3354" t="str">
        <f t="shared" si="220"/>
        <v>theater</v>
      </c>
      <c r="Q3354" t="str">
        <f t="shared" si="221"/>
        <v>plays</v>
      </c>
      <c r="R3354">
        <f t="shared" si="222"/>
        <v>2016</v>
      </c>
    </row>
    <row r="3355" spans="1:18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9"/>
        <v>42479.432291666672</v>
      </c>
      <c r="P3355" t="str">
        <f t="shared" si="220"/>
        <v>theater</v>
      </c>
      <c r="Q3355" t="str">
        <f t="shared" si="221"/>
        <v>plays</v>
      </c>
      <c r="R3355">
        <f t="shared" si="222"/>
        <v>2016</v>
      </c>
    </row>
    <row r="3356" spans="1:18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9"/>
        <v>42270.7269212963</v>
      </c>
      <c r="P3356" t="str">
        <f t="shared" si="220"/>
        <v>theater</v>
      </c>
      <c r="Q3356" t="str">
        <f t="shared" si="221"/>
        <v>plays</v>
      </c>
      <c r="R3356">
        <f t="shared" si="222"/>
        <v>2015</v>
      </c>
    </row>
    <row r="3357" spans="1:18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9"/>
        <v>42489.619525462964</v>
      </c>
      <c r="P3357" t="str">
        <f t="shared" si="220"/>
        <v>theater</v>
      </c>
      <c r="Q3357" t="str">
        <f t="shared" si="221"/>
        <v>plays</v>
      </c>
      <c r="R3357">
        <f t="shared" si="222"/>
        <v>2016</v>
      </c>
    </row>
    <row r="3358" spans="1:18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9"/>
        <v>42536.815648148149</v>
      </c>
      <c r="P3358" t="str">
        <f t="shared" si="220"/>
        <v>theater</v>
      </c>
      <c r="Q3358" t="str">
        <f t="shared" si="221"/>
        <v>plays</v>
      </c>
      <c r="R3358">
        <f t="shared" si="222"/>
        <v>2016</v>
      </c>
    </row>
    <row r="3359" spans="1:18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9"/>
        <v>41822.417939814812</v>
      </c>
      <c r="P3359" t="str">
        <f t="shared" si="220"/>
        <v>theater</v>
      </c>
      <c r="Q3359" t="str">
        <f t="shared" si="221"/>
        <v>plays</v>
      </c>
      <c r="R3359">
        <f t="shared" si="222"/>
        <v>2014</v>
      </c>
    </row>
    <row r="3360" spans="1:18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9"/>
        <v>41932.311099537037</v>
      </c>
      <c r="P3360" t="str">
        <f t="shared" si="220"/>
        <v>theater</v>
      </c>
      <c r="Q3360" t="str">
        <f t="shared" si="221"/>
        <v>plays</v>
      </c>
      <c r="R3360">
        <f t="shared" si="222"/>
        <v>2014</v>
      </c>
    </row>
    <row r="3361" spans="1:18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9"/>
        <v>42746.057106481487</v>
      </c>
      <c r="P3361" t="str">
        <f t="shared" si="220"/>
        <v>theater</v>
      </c>
      <c r="Q3361" t="str">
        <f t="shared" si="221"/>
        <v>plays</v>
      </c>
      <c r="R3361">
        <f t="shared" si="222"/>
        <v>2017</v>
      </c>
    </row>
    <row r="3362" spans="1:18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9"/>
        <v>42697.082673611112</v>
      </c>
      <c r="P3362" t="str">
        <f t="shared" si="220"/>
        <v>theater</v>
      </c>
      <c r="Q3362" t="str">
        <f t="shared" si="221"/>
        <v>plays</v>
      </c>
      <c r="R3362">
        <f t="shared" si="222"/>
        <v>2016</v>
      </c>
    </row>
    <row r="3363" spans="1:18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9"/>
        <v>41866.025347222225</v>
      </c>
      <c r="P3363" t="str">
        <f t="shared" si="220"/>
        <v>theater</v>
      </c>
      <c r="Q3363" t="str">
        <f t="shared" si="221"/>
        <v>plays</v>
      </c>
      <c r="R3363">
        <f t="shared" si="222"/>
        <v>2014</v>
      </c>
    </row>
    <row r="3364" spans="1:18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9"/>
        <v>42056.091631944444</v>
      </c>
      <c r="P3364" t="str">
        <f t="shared" si="220"/>
        <v>theater</v>
      </c>
      <c r="Q3364" t="str">
        <f t="shared" si="221"/>
        <v>plays</v>
      </c>
      <c r="R3364">
        <f t="shared" si="222"/>
        <v>2015</v>
      </c>
    </row>
    <row r="3365" spans="1:18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9"/>
        <v>41851.771354166667</v>
      </c>
      <c r="P3365" t="str">
        <f t="shared" si="220"/>
        <v>theater</v>
      </c>
      <c r="Q3365" t="str">
        <f t="shared" si="221"/>
        <v>plays</v>
      </c>
      <c r="R3365">
        <f t="shared" si="222"/>
        <v>2014</v>
      </c>
    </row>
    <row r="3366" spans="1:18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9"/>
        <v>42422.977418981478</v>
      </c>
      <c r="P3366" t="str">
        <f t="shared" si="220"/>
        <v>theater</v>
      </c>
      <c r="Q3366" t="str">
        <f t="shared" si="221"/>
        <v>plays</v>
      </c>
      <c r="R3366">
        <f t="shared" si="222"/>
        <v>2016</v>
      </c>
    </row>
    <row r="3367" spans="1:18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9"/>
        <v>42321.101759259262</v>
      </c>
      <c r="P3367" t="str">
        <f t="shared" si="220"/>
        <v>theater</v>
      </c>
      <c r="Q3367" t="str">
        <f t="shared" si="221"/>
        <v>plays</v>
      </c>
      <c r="R3367">
        <f t="shared" si="222"/>
        <v>2015</v>
      </c>
    </row>
    <row r="3368" spans="1:18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9"/>
        <v>42107.067557870367</v>
      </c>
      <c r="P3368" t="str">
        <f t="shared" si="220"/>
        <v>theater</v>
      </c>
      <c r="Q3368" t="str">
        <f t="shared" si="221"/>
        <v>plays</v>
      </c>
      <c r="R3368">
        <f t="shared" si="222"/>
        <v>2015</v>
      </c>
    </row>
    <row r="3369" spans="1:18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9"/>
        <v>42192.933958333335</v>
      </c>
      <c r="P3369" t="str">
        <f t="shared" si="220"/>
        <v>theater</v>
      </c>
      <c r="Q3369" t="str">
        <f t="shared" si="221"/>
        <v>plays</v>
      </c>
      <c r="R3369">
        <f t="shared" si="222"/>
        <v>2015</v>
      </c>
    </row>
    <row r="3370" spans="1:18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9"/>
        <v>41969.199756944443</v>
      </c>
      <c r="P3370" t="str">
        <f t="shared" si="220"/>
        <v>theater</v>
      </c>
      <c r="Q3370" t="str">
        <f t="shared" si="221"/>
        <v>plays</v>
      </c>
      <c r="R3370">
        <f t="shared" si="222"/>
        <v>2014</v>
      </c>
    </row>
    <row r="3371" spans="1:18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9"/>
        <v>42690.041435185187</v>
      </c>
      <c r="P3371" t="str">
        <f t="shared" si="220"/>
        <v>theater</v>
      </c>
      <c r="Q3371" t="str">
        <f t="shared" si="221"/>
        <v>plays</v>
      </c>
      <c r="R3371">
        <f t="shared" si="222"/>
        <v>2016</v>
      </c>
    </row>
    <row r="3372" spans="1:18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9"/>
        <v>42690.334317129629</v>
      </c>
      <c r="P3372" t="str">
        <f t="shared" si="220"/>
        <v>theater</v>
      </c>
      <c r="Q3372" t="str">
        <f t="shared" si="221"/>
        <v>plays</v>
      </c>
      <c r="R3372">
        <f t="shared" si="222"/>
        <v>2016</v>
      </c>
    </row>
    <row r="3373" spans="1:18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9"/>
        <v>42312.874594907407</v>
      </c>
      <c r="P3373" t="str">
        <f t="shared" si="220"/>
        <v>theater</v>
      </c>
      <c r="Q3373" t="str">
        <f t="shared" si="221"/>
        <v>plays</v>
      </c>
      <c r="R3373">
        <f t="shared" si="222"/>
        <v>2015</v>
      </c>
    </row>
    <row r="3374" spans="1:18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9"/>
        <v>41855.548101851848</v>
      </c>
      <c r="P3374" t="str">
        <f t="shared" si="220"/>
        <v>theater</v>
      </c>
      <c r="Q3374" t="str">
        <f t="shared" si="221"/>
        <v>plays</v>
      </c>
      <c r="R3374">
        <f t="shared" si="222"/>
        <v>2014</v>
      </c>
    </row>
    <row r="3375" spans="1:18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9"/>
        <v>42179.854629629626</v>
      </c>
      <c r="P3375" t="str">
        <f t="shared" si="220"/>
        <v>theater</v>
      </c>
      <c r="Q3375" t="str">
        <f t="shared" si="221"/>
        <v>plays</v>
      </c>
      <c r="R3375">
        <f t="shared" si="222"/>
        <v>2015</v>
      </c>
    </row>
    <row r="3376" spans="1:18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9"/>
        <v>42275.731666666667</v>
      </c>
      <c r="P3376" t="str">
        <f t="shared" si="220"/>
        <v>theater</v>
      </c>
      <c r="Q3376" t="str">
        <f t="shared" si="221"/>
        <v>plays</v>
      </c>
      <c r="R3376">
        <f t="shared" si="222"/>
        <v>2015</v>
      </c>
    </row>
    <row r="3377" spans="1:18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9"/>
        <v>41765.610798611109</v>
      </c>
      <c r="P3377" t="str">
        <f t="shared" si="220"/>
        <v>theater</v>
      </c>
      <c r="Q3377" t="str">
        <f t="shared" si="221"/>
        <v>plays</v>
      </c>
      <c r="R3377">
        <f t="shared" si="222"/>
        <v>2014</v>
      </c>
    </row>
    <row r="3378" spans="1:18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9"/>
        <v>42059.701319444444</v>
      </c>
      <c r="P3378" t="str">
        <f t="shared" si="220"/>
        <v>theater</v>
      </c>
      <c r="Q3378" t="str">
        <f t="shared" si="221"/>
        <v>plays</v>
      </c>
      <c r="R3378">
        <f t="shared" si="222"/>
        <v>2015</v>
      </c>
    </row>
    <row r="3379" spans="1:18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9"/>
        <v>42053.732627314821</v>
      </c>
      <c r="P3379" t="str">
        <f t="shared" si="220"/>
        <v>theater</v>
      </c>
      <c r="Q3379" t="str">
        <f t="shared" si="221"/>
        <v>plays</v>
      </c>
      <c r="R3379">
        <f t="shared" si="222"/>
        <v>2015</v>
      </c>
    </row>
    <row r="3380" spans="1:18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9"/>
        <v>41858.355393518519</v>
      </c>
      <c r="P3380" t="str">
        <f t="shared" si="220"/>
        <v>theater</v>
      </c>
      <c r="Q3380" t="str">
        <f t="shared" si="221"/>
        <v>plays</v>
      </c>
      <c r="R3380">
        <f t="shared" si="222"/>
        <v>2014</v>
      </c>
    </row>
    <row r="3381" spans="1:18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9"/>
        <v>42225.513888888891</v>
      </c>
      <c r="P3381" t="str">
        <f t="shared" si="220"/>
        <v>theater</v>
      </c>
      <c r="Q3381" t="str">
        <f t="shared" si="221"/>
        <v>plays</v>
      </c>
      <c r="R3381">
        <f t="shared" si="222"/>
        <v>2015</v>
      </c>
    </row>
    <row r="3382" spans="1:18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9"/>
        <v>41937.95344907407</v>
      </c>
      <c r="P3382" t="str">
        <f t="shared" si="220"/>
        <v>theater</v>
      </c>
      <c r="Q3382" t="str">
        <f t="shared" si="221"/>
        <v>plays</v>
      </c>
      <c r="R3382">
        <f t="shared" si="222"/>
        <v>2014</v>
      </c>
    </row>
    <row r="3383" spans="1:18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9"/>
        <v>42044.184988425928</v>
      </c>
      <c r="P3383" t="str">
        <f t="shared" si="220"/>
        <v>theater</v>
      </c>
      <c r="Q3383" t="str">
        <f t="shared" si="221"/>
        <v>plays</v>
      </c>
      <c r="R3383">
        <f t="shared" si="222"/>
        <v>2015</v>
      </c>
    </row>
    <row r="3384" spans="1:18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9"/>
        <v>42559.431203703702</v>
      </c>
      <c r="P3384" t="str">
        <f t="shared" si="220"/>
        <v>theater</v>
      </c>
      <c r="Q3384" t="str">
        <f t="shared" si="221"/>
        <v>plays</v>
      </c>
      <c r="R3384">
        <f t="shared" si="222"/>
        <v>2016</v>
      </c>
    </row>
    <row r="3385" spans="1:18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9"/>
        <v>42524.782638888893</v>
      </c>
      <c r="P3385" t="str">
        <f t="shared" si="220"/>
        <v>theater</v>
      </c>
      <c r="Q3385" t="str">
        <f t="shared" si="221"/>
        <v>plays</v>
      </c>
      <c r="R3385">
        <f t="shared" si="222"/>
        <v>2016</v>
      </c>
    </row>
    <row r="3386" spans="1:18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9"/>
        <v>42292.087592592594</v>
      </c>
      <c r="P3386" t="str">
        <f t="shared" si="220"/>
        <v>theater</v>
      </c>
      <c r="Q3386" t="str">
        <f t="shared" si="221"/>
        <v>plays</v>
      </c>
      <c r="R3386">
        <f t="shared" si="222"/>
        <v>2015</v>
      </c>
    </row>
    <row r="3387" spans="1:18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9"/>
        <v>41953.8675</v>
      </c>
      <c r="P3387" t="str">
        <f t="shared" si="220"/>
        <v>theater</v>
      </c>
      <c r="Q3387" t="str">
        <f t="shared" si="221"/>
        <v>plays</v>
      </c>
      <c r="R3387">
        <f t="shared" si="222"/>
        <v>2014</v>
      </c>
    </row>
    <row r="3388" spans="1:18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9"/>
        <v>41946.644745370373</v>
      </c>
      <c r="P3388" t="str">
        <f t="shared" si="220"/>
        <v>theater</v>
      </c>
      <c r="Q3388" t="str">
        <f t="shared" si="221"/>
        <v>plays</v>
      </c>
      <c r="R3388">
        <f t="shared" si="222"/>
        <v>2014</v>
      </c>
    </row>
    <row r="3389" spans="1:18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9"/>
        <v>41947.762592592589</v>
      </c>
      <c r="P3389" t="str">
        <f t="shared" si="220"/>
        <v>theater</v>
      </c>
      <c r="Q3389" t="str">
        <f t="shared" si="221"/>
        <v>plays</v>
      </c>
      <c r="R3389">
        <f t="shared" si="222"/>
        <v>2014</v>
      </c>
    </row>
    <row r="3390" spans="1:18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9"/>
        <v>42143.461122685185</v>
      </c>
      <c r="P3390" t="str">
        <f t="shared" si="220"/>
        <v>theater</v>
      </c>
      <c r="Q3390" t="str">
        <f t="shared" si="221"/>
        <v>plays</v>
      </c>
      <c r="R3390">
        <f t="shared" si="222"/>
        <v>2015</v>
      </c>
    </row>
    <row r="3391" spans="1:18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9"/>
        <v>42494.563449074078</v>
      </c>
      <c r="P3391" t="str">
        <f t="shared" si="220"/>
        <v>theater</v>
      </c>
      <c r="Q3391" t="str">
        <f t="shared" si="221"/>
        <v>plays</v>
      </c>
      <c r="R3391">
        <f t="shared" si="222"/>
        <v>2016</v>
      </c>
    </row>
    <row r="3392" spans="1:18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9"/>
        <v>41815.774826388886</v>
      </c>
      <c r="P3392" t="str">
        <f t="shared" si="220"/>
        <v>theater</v>
      </c>
      <c r="Q3392" t="str">
        <f t="shared" si="221"/>
        <v>plays</v>
      </c>
      <c r="R3392">
        <f t="shared" si="222"/>
        <v>2014</v>
      </c>
    </row>
    <row r="3393" spans="1:18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9"/>
        <v>41830.545694444445</v>
      </c>
      <c r="P3393" t="str">
        <f t="shared" si="220"/>
        <v>theater</v>
      </c>
      <c r="Q3393" t="str">
        <f t="shared" si="221"/>
        <v>plays</v>
      </c>
      <c r="R3393">
        <f t="shared" si="222"/>
        <v>2014</v>
      </c>
    </row>
    <row r="3394" spans="1:18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23">(((J3394/60)/60)/24)+DATE(1970,1,1)</f>
        <v>42446.845543981486</v>
      </c>
      <c r="P3394" t="str">
        <f t="shared" ref="P3394:P3457" si="224">LEFT(N3394,SEARCH("/",N3394)-1)</f>
        <v>theater</v>
      </c>
      <c r="Q3394" t="str">
        <f t="shared" ref="Q3394:Q3457" si="225">RIGHT(N3394,LEN(N3394)-SEARCH("/",N3394))</f>
        <v>plays</v>
      </c>
      <c r="R3394">
        <f t="shared" si="222"/>
        <v>2016</v>
      </c>
    </row>
    <row r="3395" spans="1:18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23"/>
        <v>41923.921643518523</v>
      </c>
      <c r="P3395" t="str">
        <f t="shared" si="224"/>
        <v>theater</v>
      </c>
      <c r="Q3395" t="str">
        <f t="shared" si="225"/>
        <v>plays</v>
      </c>
      <c r="R3395">
        <f t="shared" ref="R3395:R3458" si="226">YEAR(O3395)</f>
        <v>2014</v>
      </c>
    </row>
    <row r="3396" spans="1:18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23"/>
        <v>41817.59542824074</v>
      </c>
      <c r="P3396" t="str">
        <f t="shared" si="224"/>
        <v>theater</v>
      </c>
      <c r="Q3396" t="str">
        <f t="shared" si="225"/>
        <v>plays</v>
      </c>
      <c r="R3396">
        <f t="shared" si="226"/>
        <v>2014</v>
      </c>
    </row>
    <row r="3397" spans="1:18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23"/>
        <v>42140.712314814817</v>
      </c>
      <c r="P3397" t="str">
        <f t="shared" si="224"/>
        <v>theater</v>
      </c>
      <c r="Q3397" t="str">
        <f t="shared" si="225"/>
        <v>plays</v>
      </c>
      <c r="R3397">
        <f t="shared" si="226"/>
        <v>2015</v>
      </c>
    </row>
    <row r="3398" spans="1:18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23"/>
        <v>41764.44663194444</v>
      </c>
      <c r="P3398" t="str">
        <f t="shared" si="224"/>
        <v>theater</v>
      </c>
      <c r="Q3398" t="str">
        <f t="shared" si="225"/>
        <v>plays</v>
      </c>
      <c r="R3398">
        <f t="shared" si="226"/>
        <v>2014</v>
      </c>
    </row>
    <row r="3399" spans="1:18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23"/>
        <v>42378.478344907402</v>
      </c>
      <c r="P3399" t="str">
        <f t="shared" si="224"/>
        <v>theater</v>
      </c>
      <c r="Q3399" t="str">
        <f t="shared" si="225"/>
        <v>plays</v>
      </c>
      <c r="R3399">
        <f t="shared" si="226"/>
        <v>2016</v>
      </c>
    </row>
    <row r="3400" spans="1:18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23"/>
        <v>41941.75203703704</v>
      </c>
      <c r="P3400" t="str">
        <f t="shared" si="224"/>
        <v>theater</v>
      </c>
      <c r="Q3400" t="str">
        <f t="shared" si="225"/>
        <v>plays</v>
      </c>
      <c r="R3400">
        <f t="shared" si="226"/>
        <v>2014</v>
      </c>
    </row>
    <row r="3401" spans="1:18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23"/>
        <v>42026.920428240745</v>
      </c>
      <c r="P3401" t="str">
        <f t="shared" si="224"/>
        <v>theater</v>
      </c>
      <c r="Q3401" t="str">
        <f t="shared" si="225"/>
        <v>plays</v>
      </c>
      <c r="R3401">
        <f t="shared" si="226"/>
        <v>2015</v>
      </c>
    </row>
    <row r="3402" spans="1:18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23"/>
        <v>41834.953865740739</v>
      </c>
      <c r="P3402" t="str">
        <f t="shared" si="224"/>
        <v>theater</v>
      </c>
      <c r="Q3402" t="str">
        <f t="shared" si="225"/>
        <v>plays</v>
      </c>
      <c r="R3402">
        <f t="shared" si="226"/>
        <v>2014</v>
      </c>
    </row>
    <row r="3403" spans="1:18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23"/>
        <v>42193.723912037036</v>
      </c>
      <c r="P3403" t="str">
        <f t="shared" si="224"/>
        <v>theater</v>
      </c>
      <c r="Q3403" t="str">
        <f t="shared" si="225"/>
        <v>plays</v>
      </c>
      <c r="R3403">
        <f t="shared" si="226"/>
        <v>2015</v>
      </c>
    </row>
    <row r="3404" spans="1:18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23"/>
        <v>42290.61855324074</v>
      </c>
      <c r="P3404" t="str">
        <f t="shared" si="224"/>
        <v>theater</v>
      </c>
      <c r="Q3404" t="str">
        <f t="shared" si="225"/>
        <v>plays</v>
      </c>
      <c r="R3404">
        <f t="shared" si="226"/>
        <v>2015</v>
      </c>
    </row>
    <row r="3405" spans="1:18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23"/>
        <v>42150.462083333332</v>
      </c>
      <c r="P3405" t="str">
        <f t="shared" si="224"/>
        <v>theater</v>
      </c>
      <c r="Q3405" t="str">
        <f t="shared" si="225"/>
        <v>plays</v>
      </c>
      <c r="R3405">
        <f t="shared" si="226"/>
        <v>2015</v>
      </c>
    </row>
    <row r="3406" spans="1:18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23"/>
        <v>42152.503495370373</v>
      </c>
      <c r="P3406" t="str">
        <f t="shared" si="224"/>
        <v>theater</v>
      </c>
      <c r="Q3406" t="str">
        <f t="shared" si="225"/>
        <v>plays</v>
      </c>
      <c r="R3406">
        <f t="shared" si="226"/>
        <v>2015</v>
      </c>
    </row>
    <row r="3407" spans="1:18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23"/>
        <v>42410.017199074078</v>
      </c>
      <c r="P3407" t="str">
        <f t="shared" si="224"/>
        <v>theater</v>
      </c>
      <c r="Q3407" t="str">
        <f t="shared" si="225"/>
        <v>plays</v>
      </c>
      <c r="R3407">
        <f t="shared" si="226"/>
        <v>2016</v>
      </c>
    </row>
    <row r="3408" spans="1:18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23"/>
        <v>41791.492777777778</v>
      </c>
      <c r="P3408" t="str">
        <f t="shared" si="224"/>
        <v>theater</v>
      </c>
      <c r="Q3408" t="str">
        <f t="shared" si="225"/>
        <v>plays</v>
      </c>
      <c r="R3408">
        <f t="shared" si="226"/>
        <v>2014</v>
      </c>
    </row>
    <row r="3409" spans="1:18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23"/>
        <v>41796.422326388885</v>
      </c>
      <c r="P3409" t="str">
        <f t="shared" si="224"/>
        <v>theater</v>
      </c>
      <c r="Q3409" t="str">
        <f t="shared" si="225"/>
        <v>plays</v>
      </c>
      <c r="R3409">
        <f t="shared" si="226"/>
        <v>2014</v>
      </c>
    </row>
    <row r="3410" spans="1:18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23"/>
        <v>41808.991944444446</v>
      </c>
      <c r="P3410" t="str">
        <f t="shared" si="224"/>
        <v>theater</v>
      </c>
      <c r="Q3410" t="str">
        <f t="shared" si="225"/>
        <v>plays</v>
      </c>
      <c r="R3410">
        <f t="shared" si="226"/>
        <v>2014</v>
      </c>
    </row>
    <row r="3411" spans="1:18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23"/>
        <v>42544.814328703709</v>
      </c>
      <c r="P3411" t="str">
        <f t="shared" si="224"/>
        <v>theater</v>
      </c>
      <c r="Q3411" t="str">
        <f t="shared" si="225"/>
        <v>plays</v>
      </c>
      <c r="R3411">
        <f t="shared" si="226"/>
        <v>2016</v>
      </c>
    </row>
    <row r="3412" spans="1:18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23"/>
        <v>42500.041550925926</v>
      </c>
      <c r="P3412" t="str">
        <f t="shared" si="224"/>
        <v>theater</v>
      </c>
      <c r="Q3412" t="str">
        <f t="shared" si="225"/>
        <v>plays</v>
      </c>
      <c r="R3412">
        <f t="shared" si="226"/>
        <v>2016</v>
      </c>
    </row>
    <row r="3413" spans="1:18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23"/>
        <v>42265.022824074069</v>
      </c>
      <c r="P3413" t="str">
        <f t="shared" si="224"/>
        <v>theater</v>
      </c>
      <c r="Q3413" t="str">
        <f t="shared" si="225"/>
        <v>plays</v>
      </c>
      <c r="R3413">
        <f t="shared" si="226"/>
        <v>2015</v>
      </c>
    </row>
    <row r="3414" spans="1:18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23"/>
        <v>41879.959050925929</v>
      </c>
      <c r="P3414" t="str">
        <f t="shared" si="224"/>
        <v>theater</v>
      </c>
      <c r="Q3414" t="str">
        <f t="shared" si="225"/>
        <v>plays</v>
      </c>
      <c r="R3414">
        <f t="shared" si="226"/>
        <v>2014</v>
      </c>
    </row>
    <row r="3415" spans="1:18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23"/>
        <v>42053.733078703706</v>
      </c>
      <c r="P3415" t="str">
        <f t="shared" si="224"/>
        <v>theater</v>
      </c>
      <c r="Q3415" t="str">
        <f t="shared" si="225"/>
        <v>plays</v>
      </c>
      <c r="R3415">
        <f t="shared" si="226"/>
        <v>2015</v>
      </c>
    </row>
    <row r="3416" spans="1:18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23"/>
        <v>42675.832465277781</v>
      </c>
      <c r="P3416" t="str">
        <f t="shared" si="224"/>
        <v>theater</v>
      </c>
      <c r="Q3416" t="str">
        <f t="shared" si="225"/>
        <v>plays</v>
      </c>
      <c r="R3416">
        <f t="shared" si="226"/>
        <v>2016</v>
      </c>
    </row>
    <row r="3417" spans="1:18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23"/>
        <v>42467.144166666665</v>
      </c>
      <c r="P3417" t="str">
        <f t="shared" si="224"/>
        <v>theater</v>
      </c>
      <c r="Q3417" t="str">
        <f t="shared" si="225"/>
        <v>plays</v>
      </c>
      <c r="R3417">
        <f t="shared" si="226"/>
        <v>2016</v>
      </c>
    </row>
    <row r="3418" spans="1:18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23"/>
        <v>42089.412557870368</v>
      </c>
      <c r="P3418" t="str">
        <f t="shared" si="224"/>
        <v>theater</v>
      </c>
      <c r="Q3418" t="str">
        <f t="shared" si="225"/>
        <v>plays</v>
      </c>
      <c r="R3418">
        <f t="shared" si="226"/>
        <v>2015</v>
      </c>
    </row>
    <row r="3419" spans="1:18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23"/>
        <v>41894.91375</v>
      </c>
      <c r="P3419" t="str">
        <f t="shared" si="224"/>
        <v>theater</v>
      </c>
      <c r="Q3419" t="str">
        <f t="shared" si="225"/>
        <v>plays</v>
      </c>
      <c r="R3419">
        <f t="shared" si="226"/>
        <v>2014</v>
      </c>
    </row>
    <row r="3420" spans="1:18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23"/>
        <v>41752.83457175926</v>
      </c>
      <c r="P3420" t="str">
        <f t="shared" si="224"/>
        <v>theater</v>
      </c>
      <c r="Q3420" t="str">
        <f t="shared" si="225"/>
        <v>plays</v>
      </c>
      <c r="R3420">
        <f t="shared" si="226"/>
        <v>2014</v>
      </c>
    </row>
    <row r="3421" spans="1:18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23"/>
        <v>42448.821585648147</v>
      </c>
      <c r="P3421" t="str">
        <f t="shared" si="224"/>
        <v>theater</v>
      </c>
      <c r="Q3421" t="str">
        <f t="shared" si="225"/>
        <v>plays</v>
      </c>
      <c r="R3421">
        <f t="shared" si="226"/>
        <v>2016</v>
      </c>
    </row>
    <row r="3422" spans="1:18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23"/>
        <v>42405.090300925927</v>
      </c>
      <c r="P3422" t="str">
        <f t="shared" si="224"/>
        <v>theater</v>
      </c>
      <c r="Q3422" t="str">
        <f t="shared" si="225"/>
        <v>plays</v>
      </c>
      <c r="R3422">
        <f t="shared" si="226"/>
        <v>2016</v>
      </c>
    </row>
    <row r="3423" spans="1:18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23"/>
        <v>42037.791238425925</v>
      </c>
      <c r="P3423" t="str">
        <f t="shared" si="224"/>
        <v>theater</v>
      </c>
      <c r="Q3423" t="str">
        <f t="shared" si="225"/>
        <v>plays</v>
      </c>
      <c r="R3423">
        <f t="shared" si="226"/>
        <v>2015</v>
      </c>
    </row>
    <row r="3424" spans="1:18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23"/>
        <v>42323.562222222223</v>
      </c>
      <c r="P3424" t="str">
        <f t="shared" si="224"/>
        <v>theater</v>
      </c>
      <c r="Q3424" t="str">
        <f t="shared" si="225"/>
        <v>plays</v>
      </c>
      <c r="R3424">
        <f t="shared" si="226"/>
        <v>2015</v>
      </c>
    </row>
    <row r="3425" spans="1:18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23"/>
        <v>42088.911354166667</v>
      </c>
      <c r="P3425" t="str">
        <f t="shared" si="224"/>
        <v>theater</v>
      </c>
      <c r="Q3425" t="str">
        <f t="shared" si="225"/>
        <v>plays</v>
      </c>
      <c r="R3425">
        <f t="shared" si="226"/>
        <v>2015</v>
      </c>
    </row>
    <row r="3426" spans="1:18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23"/>
        <v>42018.676898148144</v>
      </c>
      <c r="P3426" t="str">
        <f t="shared" si="224"/>
        <v>theater</v>
      </c>
      <c r="Q3426" t="str">
        <f t="shared" si="225"/>
        <v>plays</v>
      </c>
      <c r="R3426">
        <f t="shared" si="226"/>
        <v>2015</v>
      </c>
    </row>
    <row r="3427" spans="1:18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23"/>
        <v>41884.617314814815</v>
      </c>
      <c r="P3427" t="str">
        <f t="shared" si="224"/>
        <v>theater</v>
      </c>
      <c r="Q3427" t="str">
        <f t="shared" si="225"/>
        <v>plays</v>
      </c>
      <c r="R3427">
        <f t="shared" si="226"/>
        <v>2014</v>
      </c>
    </row>
    <row r="3428" spans="1:18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23"/>
        <v>41884.056747685187</v>
      </c>
      <c r="P3428" t="str">
        <f t="shared" si="224"/>
        <v>theater</v>
      </c>
      <c r="Q3428" t="str">
        <f t="shared" si="225"/>
        <v>plays</v>
      </c>
      <c r="R3428">
        <f t="shared" si="226"/>
        <v>2014</v>
      </c>
    </row>
    <row r="3429" spans="1:18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23"/>
        <v>41792.645277777774</v>
      </c>
      <c r="P3429" t="str">
        <f t="shared" si="224"/>
        <v>theater</v>
      </c>
      <c r="Q3429" t="str">
        <f t="shared" si="225"/>
        <v>plays</v>
      </c>
      <c r="R3429">
        <f t="shared" si="226"/>
        <v>2014</v>
      </c>
    </row>
    <row r="3430" spans="1:18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23"/>
        <v>42038.720451388886</v>
      </c>
      <c r="P3430" t="str">
        <f t="shared" si="224"/>
        <v>theater</v>
      </c>
      <c r="Q3430" t="str">
        <f t="shared" si="225"/>
        <v>plays</v>
      </c>
      <c r="R3430">
        <f t="shared" si="226"/>
        <v>2015</v>
      </c>
    </row>
    <row r="3431" spans="1:18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23"/>
        <v>42662.021539351852</v>
      </c>
      <c r="P3431" t="str">
        <f t="shared" si="224"/>
        <v>theater</v>
      </c>
      <c r="Q3431" t="str">
        <f t="shared" si="225"/>
        <v>plays</v>
      </c>
      <c r="R3431">
        <f t="shared" si="226"/>
        <v>2016</v>
      </c>
    </row>
    <row r="3432" spans="1:18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23"/>
        <v>41820.945613425924</v>
      </c>
      <c r="P3432" t="str">
        <f t="shared" si="224"/>
        <v>theater</v>
      </c>
      <c r="Q3432" t="str">
        <f t="shared" si="225"/>
        <v>plays</v>
      </c>
      <c r="R3432">
        <f t="shared" si="226"/>
        <v>2014</v>
      </c>
    </row>
    <row r="3433" spans="1:18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23"/>
        <v>41839.730937500004</v>
      </c>
      <c r="P3433" t="str">
        <f t="shared" si="224"/>
        <v>theater</v>
      </c>
      <c r="Q3433" t="str">
        <f t="shared" si="225"/>
        <v>plays</v>
      </c>
      <c r="R3433">
        <f t="shared" si="226"/>
        <v>2014</v>
      </c>
    </row>
    <row r="3434" spans="1:18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23"/>
        <v>42380.581180555557</v>
      </c>
      <c r="P3434" t="str">
        <f t="shared" si="224"/>
        <v>theater</v>
      </c>
      <c r="Q3434" t="str">
        <f t="shared" si="225"/>
        <v>plays</v>
      </c>
      <c r="R3434">
        <f t="shared" si="226"/>
        <v>2016</v>
      </c>
    </row>
    <row r="3435" spans="1:18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23"/>
        <v>41776.063136574077</v>
      </c>
      <c r="P3435" t="str">
        <f t="shared" si="224"/>
        <v>theater</v>
      </c>
      <c r="Q3435" t="str">
        <f t="shared" si="225"/>
        <v>plays</v>
      </c>
      <c r="R3435">
        <f t="shared" si="226"/>
        <v>2014</v>
      </c>
    </row>
    <row r="3436" spans="1:18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23"/>
        <v>41800.380428240744</v>
      </c>
      <c r="P3436" t="str">
        <f t="shared" si="224"/>
        <v>theater</v>
      </c>
      <c r="Q3436" t="str">
        <f t="shared" si="225"/>
        <v>plays</v>
      </c>
      <c r="R3436">
        <f t="shared" si="226"/>
        <v>2014</v>
      </c>
    </row>
    <row r="3437" spans="1:18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23"/>
        <v>42572.61681712963</v>
      </c>
      <c r="P3437" t="str">
        <f t="shared" si="224"/>
        <v>theater</v>
      </c>
      <c r="Q3437" t="str">
        <f t="shared" si="225"/>
        <v>plays</v>
      </c>
      <c r="R3437">
        <f t="shared" si="226"/>
        <v>2016</v>
      </c>
    </row>
    <row r="3438" spans="1:18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23"/>
        <v>41851.541585648149</v>
      </c>
      <c r="P3438" t="str">
        <f t="shared" si="224"/>
        <v>theater</v>
      </c>
      <c r="Q3438" t="str">
        <f t="shared" si="225"/>
        <v>plays</v>
      </c>
      <c r="R3438">
        <f t="shared" si="226"/>
        <v>2014</v>
      </c>
    </row>
    <row r="3439" spans="1:18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23"/>
        <v>42205.710879629631</v>
      </c>
      <c r="P3439" t="str">
        <f t="shared" si="224"/>
        <v>theater</v>
      </c>
      <c r="Q3439" t="str">
        <f t="shared" si="225"/>
        <v>plays</v>
      </c>
      <c r="R3439">
        <f t="shared" si="226"/>
        <v>2015</v>
      </c>
    </row>
    <row r="3440" spans="1:18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23"/>
        <v>42100.927858796291</v>
      </c>
      <c r="P3440" t="str">
        <f t="shared" si="224"/>
        <v>theater</v>
      </c>
      <c r="Q3440" t="str">
        <f t="shared" si="225"/>
        <v>plays</v>
      </c>
      <c r="R3440">
        <f t="shared" si="226"/>
        <v>2015</v>
      </c>
    </row>
    <row r="3441" spans="1:18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23"/>
        <v>42374.911226851851</v>
      </c>
      <c r="P3441" t="str">
        <f t="shared" si="224"/>
        <v>theater</v>
      </c>
      <c r="Q3441" t="str">
        <f t="shared" si="225"/>
        <v>plays</v>
      </c>
      <c r="R3441">
        <f t="shared" si="226"/>
        <v>2016</v>
      </c>
    </row>
    <row r="3442" spans="1:18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23"/>
        <v>41809.12300925926</v>
      </c>
      <c r="P3442" t="str">
        <f t="shared" si="224"/>
        <v>theater</v>
      </c>
      <c r="Q3442" t="str">
        <f t="shared" si="225"/>
        <v>plays</v>
      </c>
      <c r="R3442">
        <f t="shared" si="226"/>
        <v>2014</v>
      </c>
    </row>
    <row r="3443" spans="1:18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23"/>
        <v>42294.429641203707</v>
      </c>
      <c r="P3443" t="str">
        <f t="shared" si="224"/>
        <v>theater</v>
      </c>
      <c r="Q3443" t="str">
        <f t="shared" si="225"/>
        <v>plays</v>
      </c>
      <c r="R3443">
        <f t="shared" si="226"/>
        <v>2015</v>
      </c>
    </row>
    <row r="3444" spans="1:18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23"/>
        <v>42124.841111111105</v>
      </c>
      <c r="P3444" t="str">
        <f t="shared" si="224"/>
        <v>theater</v>
      </c>
      <c r="Q3444" t="str">
        <f t="shared" si="225"/>
        <v>plays</v>
      </c>
      <c r="R3444">
        <f t="shared" si="226"/>
        <v>2015</v>
      </c>
    </row>
    <row r="3445" spans="1:18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23"/>
        <v>41861.524837962963</v>
      </c>
      <c r="P3445" t="str">
        <f t="shared" si="224"/>
        <v>theater</v>
      </c>
      <c r="Q3445" t="str">
        <f t="shared" si="225"/>
        <v>plays</v>
      </c>
      <c r="R3445">
        <f t="shared" si="226"/>
        <v>2014</v>
      </c>
    </row>
    <row r="3446" spans="1:18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23"/>
        <v>42521.291504629626</v>
      </c>
      <c r="P3446" t="str">
        <f t="shared" si="224"/>
        <v>theater</v>
      </c>
      <c r="Q3446" t="str">
        <f t="shared" si="225"/>
        <v>plays</v>
      </c>
      <c r="R3446">
        <f t="shared" si="226"/>
        <v>2016</v>
      </c>
    </row>
    <row r="3447" spans="1:18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23"/>
        <v>42272.530509259261</v>
      </c>
      <c r="P3447" t="str">
        <f t="shared" si="224"/>
        <v>theater</v>
      </c>
      <c r="Q3447" t="str">
        <f t="shared" si="225"/>
        <v>plays</v>
      </c>
      <c r="R3447">
        <f t="shared" si="226"/>
        <v>2015</v>
      </c>
    </row>
    <row r="3448" spans="1:18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23"/>
        <v>42016.832465277781</v>
      </c>
      <c r="P3448" t="str">
        <f t="shared" si="224"/>
        <v>theater</v>
      </c>
      <c r="Q3448" t="str">
        <f t="shared" si="225"/>
        <v>plays</v>
      </c>
      <c r="R3448">
        <f t="shared" si="226"/>
        <v>2015</v>
      </c>
    </row>
    <row r="3449" spans="1:18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23"/>
        <v>42402.889027777783</v>
      </c>
      <c r="P3449" t="str">
        <f t="shared" si="224"/>
        <v>theater</v>
      </c>
      <c r="Q3449" t="str">
        <f t="shared" si="225"/>
        <v>plays</v>
      </c>
      <c r="R3449">
        <f t="shared" si="226"/>
        <v>2016</v>
      </c>
    </row>
    <row r="3450" spans="1:18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23"/>
        <v>41960.119085648148</v>
      </c>
      <c r="P3450" t="str">
        <f t="shared" si="224"/>
        <v>theater</v>
      </c>
      <c r="Q3450" t="str">
        <f t="shared" si="225"/>
        <v>plays</v>
      </c>
      <c r="R3450">
        <f t="shared" si="226"/>
        <v>2014</v>
      </c>
    </row>
    <row r="3451" spans="1:18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23"/>
        <v>42532.052523148144</v>
      </c>
      <c r="P3451" t="str">
        <f t="shared" si="224"/>
        <v>theater</v>
      </c>
      <c r="Q3451" t="str">
        <f t="shared" si="225"/>
        <v>plays</v>
      </c>
      <c r="R3451">
        <f t="shared" si="226"/>
        <v>2016</v>
      </c>
    </row>
    <row r="3452" spans="1:18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23"/>
        <v>42036.704525462963</v>
      </c>
      <c r="P3452" t="str">
        <f t="shared" si="224"/>
        <v>theater</v>
      </c>
      <c r="Q3452" t="str">
        <f t="shared" si="225"/>
        <v>plays</v>
      </c>
      <c r="R3452">
        <f t="shared" si="226"/>
        <v>2015</v>
      </c>
    </row>
    <row r="3453" spans="1:18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23"/>
        <v>42088.723692129628</v>
      </c>
      <c r="P3453" t="str">
        <f t="shared" si="224"/>
        <v>theater</v>
      </c>
      <c r="Q3453" t="str">
        <f t="shared" si="225"/>
        <v>plays</v>
      </c>
      <c r="R3453">
        <f t="shared" si="226"/>
        <v>2015</v>
      </c>
    </row>
    <row r="3454" spans="1:18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23"/>
        <v>41820.639189814814</v>
      </c>
      <c r="P3454" t="str">
        <f t="shared" si="224"/>
        <v>theater</v>
      </c>
      <c r="Q3454" t="str">
        <f t="shared" si="225"/>
        <v>plays</v>
      </c>
      <c r="R3454">
        <f t="shared" si="226"/>
        <v>2014</v>
      </c>
    </row>
    <row r="3455" spans="1:18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23"/>
        <v>42535.97865740741</v>
      </c>
      <c r="P3455" t="str">
        <f t="shared" si="224"/>
        <v>theater</v>
      </c>
      <c r="Q3455" t="str">
        <f t="shared" si="225"/>
        <v>plays</v>
      </c>
      <c r="R3455">
        <f t="shared" si="226"/>
        <v>2016</v>
      </c>
    </row>
    <row r="3456" spans="1:18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23"/>
        <v>41821.698599537034</v>
      </c>
      <c r="P3456" t="str">
        <f t="shared" si="224"/>
        <v>theater</v>
      </c>
      <c r="Q3456" t="str">
        <f t="shared" si="225"/>
        <v>plays</v>
      </c>
      <c r="R3456">
        <f t="shared" si="226"/>
        <v>2014</v>
      </c>
    </row>
    <row r="3457" spans="1:18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23"/>
        <v>42626.7503125</v>
      </c>
      <c r="P3457" t="str">
        <f t="shared" si="224"/>
        <v>theater</v>
      </c>
      <c r="Q3457" t="str">
        <f t="shared" si="225"/>
        <v>plays</v>
      </c>
      <c r="R3457">
        <f t="shared" si="226"/>
        <v>2016</v>
      </c>
    </row>
    <row r="3458" spans="1:18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27">(((J3458/60)/60)/24)+DATE(1970,1,1)</f>
        <v>41821.205636574072</v>
      </c>
      <c r="P3458" t="str">
        <f t="shared" ref="P3458:P3521" si="228">LEFT(N3458,SEARCH("/",N3458)-1)</f>
        <v>theater</v>
      </c>
      <c r="Q3458" t="str">
        <f t="shared" ref="Q3458:Q3521" si="229">RIGHT(N3458,LEN(N3458)-SEARCH("/",N3458))</f>
        <v>plays</v>
      </c>
      <c r="R3458">
        <f t="shared" si="226"/>
        <v>2014</v>
      </c>
    </row>
    <row r="3459" spans="1:18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27"/>
        <v>42016.706678240742</v>
      </c>
      <c r="P3459" t="str">
        <f t="shared" si="228"/>
        <v>theater</v>
      </c>
      <c r="Q3459" t="str">
        <f t="shared" si="229"/>
        <v>plays</v>
      </c>
      <c r="R3459">
        <f t="shared" ref="R3459:R3522" si="230">YEAR(O3459)</f>
        <v>2015</v>
      </c>
    </row>
    <row r="3460" spans="1:18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27"/>
        <v>42011.202581018515</v>
      </c>
      <c r="P3460" t="str">
        <f t="shared" si="228"/>
        <v>theater</v>
      </c>
      <c r="Q3460" t="str">
        <f t="shared" si="229"/>
        <v>plays</v>
      </c>
      <c r="R3460">
        <f t="shared" si="230"/>
        <v>2015</v>
      </c>
    </row>
    <row r="3461" spans="1:18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27"/>
        <v>42480.479861111111</v>
      </c>
      <c r="P3461" t="str">
        <f t="shared" si="228"/>
        <v>theater</v>
      </c>
      <c r="Q3461" t="str">
        <f t="shared" si="229"/>
        <v>plays</v>
      </c>
      <c r="R3461">
        <f t="shared" si="230"/>
        <v>2016</v>
      </c>
    </row>
    <row r="3462" spans="1:18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27"/>
        <v>41852.527222222219</v>
      </c>
      <c r="P3462" t="str">
        <f t="shared" si="228"/>
        <v>theater</v>
      </c>
      <c r="Q3462" t="str">
        <f t="shared" si="229"/>
        <v>plays</v>
      </c>
      <c r="R3462">
        <f t="shared" si="230"/>
        <v>2014</v>
      </c>
    </row>
    <row r="3463" spans="1:18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27"/>
        <v>42643.632858796293</v>
      </c>
      <c r="P3463" t="str">
        <f t="shared" si="228"/>
        <v>theater</v>
      </c>
      <c r="Q3463" t="str">
        <f t="shared" si="229"/>
        <v>plays</v>
      </c>
      <c r="R3463">
        <f t="shared" si="230"/>
        <v>2016</v>
      </c>
    </row>
    <row r="3464" spans="1:18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27"/>
        <v>42179.898472222223</v>
      </c>
      <c r="P3464" t="str">
        <f t="shared" si="228"/>
        <v>theater</v>
      </c>
      <c r="Q3464" t="str">
        <f t="shared" si="229"/>
        <v>plays</v>
      </c>
      <c r="R3464">
        <f t="shared" si="230"/>
        <v>2015</v>
      </c>
    </row>
    <row r="3465" spans="1:18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27"/>
        <v>42612.918807870374</v>
      </c>
      <c r="P3465" t="str">
        <f t="shared" si="228"/>
        <v>theater</v>
      </c>
      <c r="Q3465" t="str">
        <f t="shared" si="229"/>
        <v>plays</v>
      </c>
      <c r="R3465">
        <f t="shared" si="230"/>
        <v>2016</v>
      </c>
    </row>
    <row r="3466" spans="1:18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27"/>
        <v>42575.130057870367</v>
      </c>
      <c r="P3466" t="str">
        <f t="shared" si="228"/>
        <v>theater</v>
      </c>
      <c r="Q3466" t="str">
        <f t="shared" si="229"/>
        <v>plays</v>
      </c>
      <c r="R3466">
        <f t="shared" si="230"/>
        <v>2016</v>
      </c>
    </row>
    <row r="3467" spans="1:18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27"/>
        <v>42200.625833333332</v>
      </c>
      <c r="P3467" t="str">
        <f t="shared" si="228"/>
        <v>theater</v>
      </c>
      <c r="Q3467" t="str">
        <f t="shared" si="229"/>
        <v>plays</v>
      </c>
      <c r="R3467">
        <f t="shared" si="230"/>
        <v>2015</v>
      </c>
    </row>
    <row r="3468" spans="1:18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27"/>
        <v>42420.019097222219</v>
      </c>
      <c r="P3468" t="str">
        <f t="shared" si="228"/>
        <v>theater</v>
      </c>
      <c r="Q3468" t="str">
        <f t="shared" si="229"/>
        <v>plays</v>
      </c>
      <c r="R3468">
        <f t="shared" si="230"/>
        <v>2016</v>
      </c>
    </row>
    <row r="3469" spans="1:18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27"/>
        <v>42053.671666666662</v>
      </c>
      <c r="P3469" t="str">
        <f t="shared" si="228"/>
        <v>theater</v>
      </c>
      <c r="Q3469" t="str">
        <f t="shared" si="229"/>
        <v>plays</v>
      </c>
      <c r="R3469">
        <f t="shared" si="230"/>
        <v>2015</v>
      </c>
    </row>
    <row r="3470" spans="1:18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27"/>
        <v>42605.765381944439</v>
      </c>
      <c r="P3470" t="str">
        <f t="shared" si="228"/>
        <v>theater</v>
      </c>
      <c r="Q3470" t="str">
        <f t="shared" si="229"/>
        <v>plays</v>
      </c>
      <c r="R3470">
        <f t="shared" si="230"/>
        <v>2016</v>
      </c>
    </row>
    <row r="3471" spans="1:18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27"/>
        <v>42458.641724537039</v>
      </c>
      <c r="P3471" t="str">
        <f t="shared" si="228"/>
        <v>theater</v>
      </c>
      <c r="Q3471" t="str">
        <f t="shared" si="229"/>
        <v>plays</v>
      </c>
      <c r="R3471">
        <f t="shared" si="230"/>
        <v>2016</v>
      </c>
    </row>
    <row r="3472" spans="1:18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27"/>
        <v>42529.022013888884</v>
      </c>
      <c r="P3472" t="str">
        <f t="shared" si="228"/>
        <v>theater</v>
      </c>
      <c r="Q3472" t="str">
        <f t="shared" si="229"/>
        <v>plays</v>
      </c>
      <c r="R3472">
        <f t="shared" si="230"/>
        <v>2016</v>
      </c>
    </row>
    <row r="3473" spans="1:18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27"/>
        <v>41841.820486111108</v>
      </c>
      <c r="P3473" t="str">
        <f t="shared" si="228"/>
        <v>theater</v>
      </c>
      <c r="Q3473" t="str">
        <f t="shared" si="229"/>
        <v>plays</v>
      </c>
      <c r="R3473">
        <f t="shared" si="230"/>
        <v>2014</v>
      </c>
    </row>
    <row r="3474" spans="1:18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27"/>
        <v>41928.170497685183</v>
      </c>
      <c r="P3474" t="str">
        <f t="shared" si="228"/>
        <v>theater</v>
      </c>
      <c r="Q3474" t="str">
        <f t="shared" si="229"/>
        <v>plays</v>
      </c>
      <c r="R3474">
        <f t="shared" si="230"/>
        <v>2014</v>
      </c>
    </row>
    <row r="3475" spans="1:18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27"/>
        <v>42062.834444444445</v>
      </c>
      <c r="P3475" t="str">
        <f t="shared" si="228"/>
        <v>theater</v>
      </c>
      <c r="Q3475" t="str">
        <f t="shared" si="229"/>
        <v>plays</v>
      </c>
      <c r="R3475">
        <f t="shared" si="230"/>
        <v>2015</v>
      </c>
    </row>
    <row r="3476" spans="1:18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27"/>
        <v>42541.501516203702</v>
      </c>
      <c r="P3476" t="str">
        <f t="shared" si="228"/>
        <v>theater</v>
      </c>
      <c r="Q3476" t="str">
        <f t="shared" si="229"/>
        <v>plays</v>
      </c>
      <c r="R3476">
        <f t="shared" si="230"/>
        <v>2016</v>
      </c>
    </row>
    <row r="3477" spans="1:18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27"/>
        <v>41918.880833333329</v>
      </c>
      <c r="P3477" t="str">
        <f t="shared" si="228"/>
        <v>theater</v>
      </c>
      <c r="Q3477" t="str">
        <f t="shared" si="229"/>
        <v>plays</v>
      </c>
      <c r="R3477">
        <f t="shared" si="230"/>
        <v>2014</v>
      </c>
    </row>
    <row r="3478" spans="1:18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27"/>
        <v>41921.279976851853</v>
      </c>
      <c r="P3478" t="str">
        <f t="shared" si="228"/>
        <v>theater</v>
      </c>
      <c r="Q3478" t="str">
        <f t="shared" si="229"/>
        <v>plays</v>
      </c>
      <c r="R3478">
        <f t="shared" si="230"/>
        <v>2014</v>
      </c>
    </row>
    <row r="3479" spans="1:18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27"/>
        <v>42128.736608796295</v>
      </c>
      <c r="P3479" t="str">
        <f t="shared" si="228"/>
        <v>theater</v>
      </c>
      <c r="Q3479" t="str">
        <f t="shared" si="229"/>
        <v>plays</v>
      </c>
      <c r="R3479">
        <f t="shared" si="230"/>
        <v>2015</v>
      </c>
    </row>
    <row r="3480" spans="1:18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27"/>
        <v>42053.916921296302</v>
      </c>
      <c r="P3480" t="str">
        <f t="shared" si="228"/>
        <v>theater</v>
      </c>
      <c r="Q3480" t="str">
        <f t="shared" si="229"/>
        <v>plays</v>
      </c>
      <c r="R3480">
        <f t="shared" si="230"/>
        <v>2015</v>
      </c>
    </row>
    <row r="3481" spans="1:18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27"/>
        <v>41781.855092592588</v>
      </c>
      <c r="P3481" t="str">
        <f t="shared" si="228"/>
        <v>theater</v>
      </c>
      <c r="Q3481" t="str">
        <f t="shared" si="229"/>
        <v>plays</v>
      </c>
      <c r="R3481">
        <f t="shared" si="230"/>
        <v>2014</v>
      </c>
    </row>
    <row r="3482" spans="1:18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27"/>
        <v>42171.317442129628</v>
      </c>
      <c r="P3482" t="str">
        <f t="shared" si="228"/>
        <v>theater</v>
      </c>
      <c r="Q3482" t="str">
        <f t="shared" si="229"/>
        <v>plays</v>
      </c>
      <c r="R3482">
        <f t="shared" si="230"/>
        <v>2015</v>
      </c>
    </row>
    <row r="3483" spans="1:18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27"/>
        <v>41989.24754629629</v>
      </c>
      <c r="P3483" t="str">
        <f t="shared" si="228"/>
        <v>theater</v>
      </c>
      <c r="Q3483" t="str">
        <f t="shared" si="229"/>
        <v>plays</v>
      </c>
      <c r="R3483">
        <f t="shared" si="230"/>
        <v>2014</v>
      </c>
    </row>
    <row r="3484" spans="1:18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27"/>
        <v>41796.771597222221</v>
      </c>
      <c r="P3484" t="str">
        <f t="shared" si="228"/>
        <v>theater</v>
      </c>
      <c r="Q3484" t="str">
        <f t="shared" si="229"/>
        <v>plays</v>
      </c>
      <c r="R3484">
        <f t="shared" si="230"/>
        <v>2014</v>
      </c>
    </row>
    <row r="3485" spans="1:18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27"/>
        <v>41793.668761574074</v>
      </c>
      <c r="P3485" t="str">
        <f t="shared" si="228"/>
        <v>theater</v>
      </c>
      <c r="Q3485" t="str">
        <f t="shared" si="229"/>
        <v>plays</v>
      </c>
      <c r="R3485">
        <f t="shared" si="230"/>
        <v>2014</v>
      </c>
    </row>
    <row r="3486" spans="1:18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27"/>
        <v>42506.760405092587</v>
      </c>
      <c r="P3486" t="str">
        <f t="shared" si="228"/>
        <v>theater</v>
      </c>
      <c r="Q3486" t="str">
        <f t="shared" si="229"/>
        <v>plays</v>
      </c>
      <c r="R3486">
        <f t="shared" si="230"/>
        <v>2016</v>
      </c>
    </row>
    <row r="3487" spans="1:18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27"/>
        <v>42372.693055555559</v>
      </c>
      <c r="P3487" t="str">
        <f t="shared" si="228"/>
        <v>theater</v>
      </c>
      <c r="Q3487" t="str">
        <f t="shared" si="229"/>
        <v>plays</v>
      </c>
      <c r="R3487">
        <f t="shared" si="230"/>
        <v>2016</v>
      </c>
    </row>
    <row r="3488" spans="1:18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27"/>
        <v>42126.87501157407</v>
      </c>
      <c r="P3488" t="str">
        <f t="shared" si="228"/>
        <v>theater</v>
      </c>
      <c r="Q3488" t="str">
        <f t="shared" si="229"/>
        <v>plays</v>
      </c>
      <c r="R3488">
        <f t="shared" si="230"/>
        <v>2015</v>
      </c>
    </row>
    <row r="3489" spans="1:18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27"/>
        <v>42149.940416666665</v>
      </c>
      <c r="P3489" t="str">
        <f t="shared" si="228"/>
        <v>theater</v>
      </c>
      <c r="Q3489" t="str">
        <f t="shared" si="229"/>
        <v>plays</v>
      </c>
      <c r="R3489">
        <f t="shared" si="230"/>
        <v>2015</v>
      </c>
    </row>
    <row r="3490" spans="1:18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27"/>
        <v>42087.768055555556</v>
      </c>
      <c r="P3490" t="str">
        <f t="shared" si="228"/>
        <v>theater</v>
      </c>
      <c r="Q3490" t="str">
        <f t="shared" si="229"/>
        <v>plays</v>
      </c>
      <c r="R3490">
        <f t="shared" si="230"/>
        <v>2015</v>
      </c>
    </row>
    <row r="3491" spans="1:18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27"/>
        <v>41753.635775462964</v>
      </c>
      <c r="P3491" t="str">
        <f t="shared" si="228"/>
        <v>theater</v>
      </c>
      <c r="Q3491" t="str">
        <f t="shared" si="229"/>
        <v>plays</v>
      </c>
      <c r="R3491">
        <f t="shared" si="230"/>
        <v>2014</v>
      </c>
    </row>
    <row r="3492" spans="1:18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27"/>
        <v>42443.802361111113</v>
      </c>
      <c r="P3492" t="str">
        <f t="shared" si="228"/>
        <v>theater</v>
      </c>
      <c r="Q3492" t="str">
        <f t="shared" si="229"/>
        <v>plays</v>
      </c>
      <c r="R3492">
        <f t="shared" si="230"/>
        <v>2016</v>
      </c>
    </row>
    <row r="3493" spans="1:18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27"/>
        <v>42121.249814814815</v>
      </c>
      <c r="P3493" t="str">
        <f t="shared" si="228"/>
        <v>theater</v>
      </c>
      <c r="Q3493" t="str">
        <f t="shared" si="229"/>
        <v>plays</v>
      </c>
      <c r="R3493">
        <f t="shared" si="230"/>
        <v>2015</v>
      </c>
    </row>
    <row r="3494" spans="1:18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27"/>
        <v>42268.009224537032</v>
      </c>
      <c r="P3494" t="str">
        <f t="shared" si="228"/>
        <v>theater</v>
      </c>
      <c r="Q3494" t="str">
        <f t="shared" si="229"/>
        <v>plays</v>
      </c>
      <c r="R3494">
        <f t="shared" si="230"/>
        <v>2015</v>
      </c>
    </row>
    <row r="3495" spans="1:18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27"/>
        <v>41848.866157407407</v>
      </c>
      <c r="P3495" t="str">
        <f t="shared" si="228"/>
        <v>theater</v>
      </c>
      <c r="Q3495" t="str">
        <f t="shared" si="229"/>
        <v>plays</v>
      </c>
      <c r="R3495">
        <f t="shared" si="230"/>
        <v>2014</v>
      </c>
    </row>
    <row r="3496" spans="1:18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27"/>
        <v>42689.214988425927</v>
      </c>
      <c r="P3496" t="str">
        <f t="shared" si="228"/>
        <v>theater</v>
      </c>
      <c r="Q3496" t="str">
        <f t="shared" si="229"/>
        <v>plays</v>
      </c>
      <c r="R3496">
        <f t="shared" si="230"/>
        <v>2016</v>
      </c>
    </row>
    <row r="3497" spans="1:18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27"/>
        <v>41915.762835648151</v>
      </c>
      <c r="P3497" t="str">
        <f t="shared" si="228"/>
        <v>theater</v>
      </c>
      <c r="Q3497" t="str">
        <f t="shared" si="229"/>
        <v>plays</v>
      </c>
      <c r="R3497">
        <f t="shared" si="230"/>
        <v>2014</v>
      </c>
    </row>
    <row r="3498" spans="1:18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27"/>
        <v>42584.846828703703</v>
      </c>
      <c r="P3498" t="str">
        <f t="shared" si="228"/>
        <v>theater</v>
      </c>
      <c r="Q3498" t="str">
        <f t="shared" si="229"/>
        <v>plays</v>
      </c>
      <c r="R3498">
        <f t="shared" si="230"/>
        <v>2016</v>
      </c>
    </row>
    <row r="3499" spans="1:18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27"/>
        <v>42511.741944444439</v>
      </c>
      <c r="P3499" t="str">
        <f t="shared" si="228"/>
        <v>theater</v>
      </c>
      <c r="Q3499" t="str">
        <f t="shared" si="229"/>
        <v>plays</v>
      </c>
      <c r="R3499">
        <f t="shared" si="230"/>
        <v>2016</v>
      </c>
    </row>
    <row r="3500" spans="1:18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27"/>
        <v>42459.15861111111</v>
      </c>
      <c r="P3500" t="str">
        <f t="shared" si="228"/>
        <v>theater</v>
      </c>
      <c r="Q3500" t="str">
        <f t="shared" si="229"/>
        <v>plays</v>
      </c>
      <c r="R3500">
        <f t="shared" si="230"/>
        <v>2016</v>
      </c>
    </row>
    <row r="3501" spans="1:18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27"/>
        <v>42132.036168981482</v>
      </c>
      <c r="P3501" t="str">
        <f t="shared" si="228"/>
        <v>theater</v>
      </c>
      <c r="Q3501" t="str">
        <f t="shared" si="229"/>
        <v>plays</v>
      </c>
      <c r="R3501">
        <f t="shared" si="230"/>
        <v>2015</v>
      </c>
    </row>
    <row r="3502" spans="1:18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27"/>
        <v>42419.91942129629</v>
      </c>
      <c r="P3502" t="str">
        <f t="shared" si="228"/>
        <v>theater</v>
      </c>
      <c r="Q3502" t="str">
        <f t="shared" si="229"/>
        <v>plays</v>
      </c>
      <c r="R3502">
        <f t="shared" si="230"/>
        <v>2016</v>
      </c>
    </row>
    <row r="3503" spans="1:18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27"/>
        <v>42233.763831018514</v>
      </c>
      <c r="P3503" t="str">
        <f t="shared" si="228"/>
        <v>theater</v>
      </c>
      <c r="Q3503" t="str">
        <f t="shared" si="229"/>
        <v>plays</v>
      </c>
      <c r="R3503">
        <f t="shared" si="230"/>
        <v>2015</v>
      </c>
    </row>
    <row r="3504" spans="1:18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27"/>
        <v>42430.839398148149</v>
      </c>
      <c r="P3504" t="str">
        <f t="shared" si="228"/>
        <v>theater</v>
      </c>
      <c r="Q3504" t="str">
        <f t="shared" si="229"/>
        <v>plays</v>
      </c>
      <c r="R3504">
        <f t="shared" si="230"/>
        <v>2016</v>
      </c>
    </row>
    <row r="3505" spans="1:18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27"/>
        <v>42545.478333333333</v>
      </c>
      <c r="P3505" t="str">
        <f t="shared" si="228"/>
        <v>theater</v>
      </c>
      <c r="Q3505" t="str">
        <f t="shared" si="229"/>
        <v>plays</v>
      </c>
      <c r="R3505">
        <f t="shared" si="230"/>
        <v>2016</v>
      </c>
    </row>
    <row r="3506" spans="1:18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27"/>
        <v>42297.748738425929</v>
      </c>
      <c r="P3506" t="str">
        <f t="shared" si="228"/>
        <v>theater</v>
      </c>
      <c r="Q3506" t="str">
        <f t="shared" si="229"/>
        <v>plays</v>
      </c>
      <c r="R3506">
        <f t="shared" si="230"/>
        <v>2015</v>
      </c>
    </row>
    <row r="3507" spans="1:18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27"/>
        <v>41760.935706018521</v>
      </c>
      <c r="P3507" t="str">
        <f t="shared" si="228"/>
        <v>theater</v>
      </c>
      <c r="Q3507" t="str">
        <f t="shared" si="229"/>
        <v>plays</v>
      </c>
      <c r="R3507">
        <f t="shared" si="230"/>
        <v>2014</v>
      </c>
    </row>
    <row r="3508" spans="1:18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27"/>
        <v>41829.734259259261</v>
      </c>
      <c r="P3508" t="str">
        <f t="shared" si="228"/>
        <v>theater</v>
      </c>
      <c r="Q3508" t="str">
        <f t="shared" si="229"/>
        <v>plays</v>
      </c>
      <c r="R3508">
        <f t="shared" si="230"/>
        <v>2014</v>
      </c>
    </row>
    <row r="3509" spans="1:18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27"/>
        <v>42491.92288194444</v>
      </c>
      <c r="P3509" t="str">
        <f t="shared" si="228"/>
        <v>theater</v>
      </c>
      <c r="Q3509" t="str">
        <f t="shared" si="229"/>
        <v>plays</v>
      </c>
      <c r="R3509">
        <f t="shared" si="230"/>
        <v>2016</v>
      </c>
    </row>
    <row r="3510" spans="1:18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27"/>
        <v>42477.729780092588</v>
      </c>
      <c r="P3510" t="str">
        <f t="shared" si="228"/>
        <v>theater</v>
      </c>
      <c r="Q3510" t="str">
        <f t="shared" si="229"/>
        <v>plays</v>
      </c>
      <c r="R3510">
        <f t="shared" si="230"/>
        <v>2016</v>
      </c>
    </row>
    <row r="3511" spans="1:18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27"/>
        <v>41950.859560185185</v>
      </c>
      <c r="P3511" t="str">
        <f t="shared" si="228"/>
        <v>theater</v>
      </c>
      <c r="Q3511" t="str">
        <f t="shared" si="229"/>
        <v>plays</v>
      </c>
      <c r="R3511">
        <f t="shared" si="230"/>
        <v>2014</v>
      </c>
    </row>
    <row r="3512" spans="1:18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27"/>
        <v>41802.62090277778</v>
      </c>
      <c r="P3512" t="str">
        <f t="shared" si="228"/>
        <v>theater</v>
      </c>
      <c r="Q3512" t="str">
        <f t="shared" si="229"/>
        <v>plays</v>
      </c>
      <c r="R3512">
        <f t="shared" si="230"/>
        <v>2014</v>
      </c>
    </row>
    <row r="3513" spans="1:18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27"/>
        <v>41927.873784722222</v>
      </c>
      <c r="P3513" t="str">
        <f t="shared" si="228"/>
        <v>theater</v>
      </c>
      <c r="Q3513" t="str">
        <f t="shared" si="229"/>
        <v>plays</v>
      </c>
      <c r="R3513">
        <f t="shared" si="230"/>
        <v>2014</v>
      </c>
    </row>
    <row r="3514" spans="1:18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27"/>
        <v>42057.536944444444</v>
      </c>
      <c r="P3514" t="str">
        <f t="shared" si="228"/>
        <v>theater</v>
      </c>
      <c r="Q3514" t="str">
        <f t="shared" si="229"/>
        <v>plays</v>
      </c>
      <c r="R3514">
        <f t="shared" si="230"/>
        <v>2015</v>
      </c>
    </row>
    <row r="3515" spans="1:18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27"/>
        <v>41781.096203703702</v>
      </c>
      <c r="P3515" t="str">
        <f t="shared" si="228"/>
        <v>theater</v>
      </c>
      <c r="Q3515" t="str">
        <f t="shared" si="229"/>
        <v>plays</v>
      </c>
      <c r="R3515">
        <f t="shared" si="230"/>
        <v>2014</v>
      </c>
    </row>
    <row r="3516" spans="1:18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27"/>
        <v>42020.846666666665</v>
      </c>
      <c r="P3516" t="str">
        <f t="shared" si="228"/>
        <v>theater</v>
      </c>
      <c r="Q3516" t="str">
        <f t="shared" si="229"/>
        <v>plays</v>
      </c>
      <c r="R3516">
        <f t="shared" si="230"/>
        <v>2015</v>
      </c>
    </row>
    <row r="3517" spans="1:18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27"/>
        <v>42125.772812499999</v>
      </c>
      <c r="P3517" t="str">
        <f t="shared" si="228"/>
        <v>theater</v>
      </c>
      <c r="Q3517" t="str">
        <f t="shared" si="229"/>
        <v>plays</v>
      </c>
      <c r="R3517">
        <f t="shared" si="230"/>
        <v>2015</v>
      </c>
    </row>
    <row r="3518" spans="1:18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27"/>
        <v>41856.010069444441</v>
      </c>
      <c r="P3518" t="str">
        <f t="shared" si="228"/>
        <v>theater</v>
      </c>
      <c r="Q3518" t="str">
        <f t="shared" si="229"/>
        <v>plays</v>
      </c>
      <c r="R3518">
        <f t="shared" si="230"/>
        <v>2014</v>
      </c>
    </row>
    <row r="3519" spans="1:18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27"/>
        <v>41794.817523148151</v>
      </c>
      <c r="P3519" t="str">
        <f t="shared" si="228"/>
        <v>theater</v>
      </c>
      <c r="Q3519" t="str">
        <f t="shared" si="229"/>
        <v>plays</v>
      </c>
      <c r="R3519">
        <f t="shared" si="230"/>
        <v>2014</v>
      </c>
    </row>
    <row r="3520" spans="1:18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27"/>
        <v>41893.783553240741</v>
      </c>
      <c r="P3520" t="str">
        <f t="shared" si="228"/>
        <v>theater</v>
      </c>
      <c r="Q3520" t="str">
        <f t="shared" si="229"/>
        <v>plays</v>
      </c>
      <c r="R3520">
        <f t="shared" si="230"/>
        <v>2014</v>
      </c>
    </row>
    <row r="3521" spans="1:18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27"/>
        <v>42037.598958333328</v>
      </c>
      <c r="P3521" t="str">
        <f t="shared" si="228"/>
        <v>theater</v>
      </c>
      <c r="Q3521" t="str">
        <f t="shared" si="229"/>
        <v>plays</v>
      </c>
      <c r="R3521">
        <f t="shared" si="230"/>
        <v>2015</v>
      </c>
    </row>
    <row r="3522" spans="1:18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31">(((J3522/60)/60)/24)+DATE(1970,1,1)</f>
        <v>42227.824212962965</v>
      </c>
      <c r="P3522" t="str">
        <f t="shared" ref="P3522:P3585" si="232">LEFT(N3522,SEARCH("/",N3522)-1)</f>
        <v>theater</v>
      </c>
      <c r="Q3522" t="str">
        <f t="shared" ref="Q3522:Q3585" si="233">RIGHT(N3522,LEN(N3522)-SEARCH("/",N3522))</f>
        <v>plays</v>
      </c>
      <c r="R3522">
        <f t="shared" si="230"/>
        <v>2015</v>
      </c>
    </row>
    <row r="3523" spans="1:18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31"/>
        <v>41881.361342592594</v>
      </c>
      <c r="P3523" t="str">
        <f t="shared" si="232"/>
        <v>theater</v>
      </c>
      <c r="Q3523" t="str">
        <f t="shared" si="233"/>
        <v>plays</v>
      </c>
      <c r="R3523">
        <f t="shared" ref="R3523:R3586" si="234">YEAR(O3523)</f>
        <v>2014</v>
      </c>
    </row>
    <row r="3524" spans="1:18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31"/>
        <v>42234.789884259255</v>
      </c>
      <c r="P3524" t="str">
        <f t="shared" si="232"/>
        <v>theater</v>
      </c>
      <c r="Q3524" t="str">
        <f t="shared" si="233"/>
        <v>plays</v>
      </c>
      <c r="R3524">
        <f t="shared" si="234"/>
        <v>2015</v>
      </c>
    </row>
    <row r="3525" spans="1:18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31"/>
        <v>42581.397546296299</v>
      </c>
      <c r="P3525" t="str">
        <f t="shared" si="232"/>
        <v>theater</v>
      </c>
      <c r="Q3525" t="str">
        <f t="shared" si="233"/>
        <v>plays</v>
      </c>
      <c r="R3525">
        <f t="shared" si="234"/>
        <v>2016</v>
      </c>
    </row>
    <row r="3526" spans="1:18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31"/>
        <v>41880.76357638889</v>
      </c>
      <c r="P3526" t="str">
        <f t="shared" si="232"/>
        <v>theater</v>
      </c>
      <c r="Q3526" t="str">
        <f t="shared" si="233"/>
        <v>plays</v>
      </c>
      <c r="R3526">
        <f t="shared" si="234"/>
        <v>2014</v>
      </c>
    </row>
    <row r="3527" spans="1:18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31"/>
        <v>42214.6956712963</v>
      </c>
      <c r="P3527" t="str">
        <f t="shared" si="232"/>
        <v>theater</v>
      </c>
      <c r="Q3527" t="str">
        <f t="shared" si="233"/>
        <v>plays</v>
      </c>
      <c r="R3527">
        <f t="shared" si="234"/>
        <v>2015</v>
      </c>
    </row>
    <row r="3528" spans="1:18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31"/>
        <v>42460.335312499999</v>
      </c>
      <c r="P3528" t="str">
        <f t="shared" si="232"/>
        <v>theater</v>
      </c>
      <c r="Q3528" t="str">
        <f t="shared" si="233"/>
        <v>plays</v>
      </c>
      <c r="R3528">
        <f t="shared" si="234"/>
        <v>2016</v>
      </c>
    </row>
    <row r="3529" spans="1:18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31"/>
        <v>42167.023206018523</v>
      </c>
      <c r="P3529" t="str">
        <f t="shared" si="232"/>
        <v>theater</v>
      </c>
      <c r="Q3529" t="str">
        <f t="shared" si="233"/>
        <v>plays</v>
      </c>
      <c r="R3529">
        <f t="shared" si="234"/>
        <v>2015</v>
      </c>
    </row>
    <row r="3530" spans="1:18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31"/>
        <v>42733.50136574074</v>
      </c>
      <c r="P3530" t="str">
        <f t="shared" si="232"/>
        <v>theater</v>
      </c>
      <c r="Q3530" t="str">
        <f t="shared" si="233"/>
        <v>plays</v>
      </c>
      <c r="R3530">
        <f t="shared" si="234"/>
        <v>2016</v>
      </c>
    </row>
    <row r="3531" spans="1:18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31"/>
        <v>42177.761782407411</v>
      </c>
      <c r="P3531" t="str">
        <f t="shared" si="232"/>
        <v>theater</v>
      </c>
      <c r="Q3531" t="str">
        <f t="shared" si="233"/>
        <v>plays</v>
      </c>
      <c r="R3531">
        <f t="shared" si="234"/>
        <v>2015</v>
      </c>
    </row>
    <row r="3532" spans="1:18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31"/>
        <v>42442.623344907406</v>
      </c>
      <c r="P3532" t="str">
        <f t="shared" si="232"/>
        <v>theater</v>
      </c>
      <c r="Q3532" t="str">
        <f t="shared" si="233"/>
        <v>plays</v>
      </c>
      <c r="R3532">
        <f t="shared" si="234"/>
        <v>2016</v>
      </c>
    </row>
    <row r="3533" spans="1:18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31"/>
        <v>42521.654328703706</v>
      </c>
      <c r="P3533" t="str">
        <f t="shared" si="232"/>
        <v>theater</v>
      </c>
      <c r="Q3533" t="str">
        <f t="shared" si="233"/>
        <v>plays</v>
      </c>
      <c r="R3533">
        <f t="shared" si="234"/>
        <v>2016</v>
      </c>
    </row>
    <row r="3534" spans="1:18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31"/>
        <v>41884.599849537037</v>
      </c>
      <c r="P3534" t="str">
        <f t="shared" si="232"/>
        <v>theater</v>
      </c>
      <c r="Q3534" t="str">
        <f t="shared" si="233"/>
        <v>plays</v>
      </c>
      <c r="R3534">
        <f t="shared" si="234"/>
        <v>2014</v>
      </c>
    </row>
    <row r="3535" spans="1:18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31"/>
        <v>42289.761192129634</v>
      </c>
      <c r="P3535" t="str">
        <f t="shared" si="232"/>
        <v>theater</v>
      </c>
      <c r="Q3535" t="str">
        <f t="shared" si="233"/>
        <v>plays</v>
      </c>
      <c r="R3535">
        <f t="shared" si="234"/>
        <v>2015</v>
      </c>
    </row>
    <row r="3536" spans="1:18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31"/>
        <v>42243.6252662037</v>
      </c>
      <c r="P3536" t="str">
        <f t="shared" si="232"/>
        <v>theater</v>
      </c>
      <c r="Q3536" t="str">
        <f t="shared" si="233"/>
        <v>plays</v>
      </c>
      <c r="R3536">
        <f t="shared" si="234"/>
        <v>2015</v>
      </c>
    </row>
    <row r="3537" spans="1:18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31"/>
        <v>42248.640162037031</v>
      </c>
      <c r="P3537" t="str">
        <f t="shared" si="232"/>
        <v>theater</v>
      </c>
      <c r="Q3537" t="str">
        <f t="shared" si="233"/>
        <v>plays</v>
      </c>
      <c r="R3537">
        <f t="shared" si="234"/>
        <v>2015</v>
      </c>
    </row>
    <row r="3538" spans="1:18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31"/>
        <v>42328.727141203708</v>
      </c>
      <c r="P3538" t="str">
        <f t="shared" si="232"/>
        <v>theater</v>
      </c>
      <c r="Q3538" t="str">
        <f t="shared" si="233"/>
        <v>plays</v>
      </c>
      <c r="R3538">
        <f t="shared" si="234"/>
        <v>2015</v>
      </c>
    </row>
    <row r="3539" spans="1:18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31"/>
        <v>41923.354351851849</v>
      </c>
      <c r="P3539" t="str">
        <f t="shared" si="232"/>
        <v>theater</v>
      </c>
      <c r="Q3539" t="str">
        <f t="shared" si="233"/>
        <v>plays</v>
      </c>
      <c r="R3539">
        <f t="shared" si="234"/>
        <v>2014</v>
      </c>
    </row>
    <row r="3540" spans="1:18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31"/>
        <v>42571.420601851853</v>
      </c>
      <c r="P3540" t="str">
        <f t="shared" si="232"/>
        <v>theater</v>
      </c>
      <c r="Q3540" t="str">
        <f t="shared" si="233"/>
        <v>plays</v>
      </c>
      <c r="R3540">
        <f t="shared" si="234"/>
        <v>2016</v>
      </c>
    </row>
    <row r="3541" spans="1:18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31"/>
        <v>42600.756041666667</v>
      </c>
      <c r="P3541" t="str">
        <f t="shared" si="232"/>
        <v>theater</v>
      </c>
      <c r="Q3541" t="str">
        <f t="shared" si="233"/>
        <v>plays</v>
      </c>
      <c r="R3541">
        <f t="shared" si="234"/>
        <v>2016</v>
      </c>
    </row>
    <row r="3542" spans="1:18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31"/>
        <v>42517.003368055557</v>
      </c>
      <c r="P3542" t="str">
        <f t="shared" si="232"/>
        <v>theater</v>
      </c>
      <c r="Q3542" t="str">
        <f t="shared" si="233"/>
        <v>plays</v>
      </c>
      <c r="R3542">
        <f t="shared" si="234"/>
        <v>2016</v>
      </c>
    </row>
    <row r="3543" spans="1:18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31"/>
        <v>42222.730034722219</v>
      </c>
      <c r="P3543" t="str">
        <f t="shared" si="232"/>
        <v>theater</v>
      </c>
      <c r="Q3543" t="str">
        <f t="shared" si="233"/>
        <v>plays</v>
      </c>
      <c r="R3543">
        <f t="shared" si="234"/>
        <v>2015</v>
      </c>
    </row>
    <row r="3544" spans="1:18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31"/>
        <v>41829.599791666667</v>
      </c>
      <c r="P3544" t="str">
        <f t="shared" si="232"/>
        <v>theater</v>
      </c>
      <c r="Q3544" t="str">
        <f t="shared" si="233"/>
        <v>plays</v>
      </c>
      <c r="R3544">
        <f t="shared" si="234"/>
        <v>2014</v>
      </c>
    </row>
    <row r="3545" spans="1:18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31"/>
        <v>42150.755312499998</v>
      </c>
      <c r="P3545" t="str">
        <f t="shared" si="232"/>
        <v>theater</v>
      </c>
      <c r="Q3545" t="str">
        <f t="shared" si="233"/>
        <v>plays</v>
      </c>
      <c r="R3545">
        <f t="shared" si="234"/>
        <v>2015</v>
      </c>
    </row>
    <row r="3546" spans="1:18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31"/>
        <v>42040.831678240742</v>
      </c>
      <c r="P3546" t="str">
        <f t="shared" si="232"/>
        <v>theater</v>
      </c>
      <c r="Q3546" t="str">
        <f t="shared" si="233"/>
        <v>plays</v>
      </c>
      <c r="R3546">
        <f t="shared" si="234"/>
        <v>2015</v>
      </c>
    </row>
    <row r="3547" spans="1:18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31"/>
        <v>42075.807395833333</v>
      </c>
      <c r="P3547" t="str">
        <f t="shared" si="232"/>
        <v>theater</v>
      </c>
      <c r="Q3547" t="str">
        <f t="shared" si="233"/>
        <v>plays</v>
      </c>
      <c r="R3547">
        <f t="shared" si="234"/>
        <v>2015</v>
      </c>
    </row>
    <row r="3548" spans="1:18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31"/>
        <v>42073.660694444443</v>
      </c>
      <c r="P3548" t="str">
        <f t="shared" si="232"/>
        <v>theater</v>
      </c>
      <c r="Q3548" t="str">
        <f t="shared" si="233"/>
        <v>plays</v>
      </c>
      <c r="R3548">
        <f t="shared" si="234"/>
        <v>2015</v>
      </c>
    </row>
    <row r="3549" spans="1:18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31"/>
        <v>42480.078715277778</v>
      </c>
      <c r="P3549" t="str">
        <f t="shared" si="232"/>
        <v>theater</v>
      </c>
      <c r="Q3549" t="str">
        <f t="shared" si="233"/>
        <v>plays</v>
      </c>
      <c r="R3549">
        <f t="shared" si="234"/>
        <v>2016</v>
      </c>
    </row>
    <row r="3550" spans="1:18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31"/>
        <v>42411.942291666666</v>
      </c>
      <c r="P3550" t="str">
        <f t="shared" si="232"/>
        <v>theater</v>
      </c>
      <c r="Q3550" t="str">
        <f t="shared" si="233"/>
        <v>plays</v>
      </c>
      <c r="R3550">
        <f t="shared" si="234"/>
        <v>2016</v>
      </c>
    </row>
    <row r="3551" spans="1:18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31"/>
        <v>42223.394363425927</v>
      </c>
      <c r="P3551" t="str">
        <f t="shared" si="232"/>
        <v>theater</v>
      </c>
      <c r="Q3551" t="str">
        <f t="shared" si="233"/>
        <v>plays</v>
      </c>
      <c r="R3551">
        <f t="shared" si="234"/>
        <v>2015</v>
      </c>
    </row>
    <row r="3552" spans="1:18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31"/>
        <v>42462.893495370372</v>
      </c>
      <c r="P3552" t="str">
        <f t="shared" si="232"/>
        <v>theater</v>
      </c>
      <c r="Q3552" t="str">
        <f t="shared" si="233"/>
        <v>plays</v>
      </c>
      <c r="R3552">
        <f t="shared" si="234"/>
        <v>2016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31"/>
        <v>41753.515856481477</v>
      </c>
      <c r="P3553" t="str">
        <f t="shared" si="232"/>
        <v>theater</v>
      </c>
      <c r="Q3553" t="str">
        <f t="shared" si="233"/>
        <v>plays</v>
      </c>
      <c r="R3553">
        <f t="shared" si="234"/>
        <v>2014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31"/>
        <v>41788.587083333332</v>
      </c>
      <c r="P3554" t="str">
        <f t="shared" si="232"/>
        <v>theater</v>
      </c>
      <c r="Q3554" t="str">
        <f t="shared" si="233"/>
        <v>plays</v>
      </c>
      <c r="R3554">
        <f t="shared" si="234"/>
        <v>2014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31"/>
        <v>42196.028703703705</v>
      </c>
      <c r="P3555" t="str">
        <f t="shared" si="232"/>
        <v>theater</v>
      </c>
      <c r="Q3555" t="str">
        <f t="shared" si="233"/>
        <v>plays</v>
      </c>
      <c r="R3555">
        <f t="shared" si="234"/>
        <v>2015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31"/>
        <v>42016.050451388888</v>
      </c>
      <c r="P3556" t="str">
        <f t="shared" si="232"/>
        <v>theater</v>
      </c>
      <c r="Q3556" t="str">
        <f t="shared" si="233"/>
        <v>plays</v>
      </c>
      <c r="R3556">
        <f t="shared" si="234"/>
        <v>2015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31"/>
        <v>42661.442060185189</v>
      </c>
      <c r="P3557" t="str">
        <f t="shared" si="232"/>
        <v>theater</v>
      </c>
      <c r="Q3557" t="str">
        <f t="shared" si="233"/>
        <v>plays</v>
      </c>
      <c r="R3557">
        <f t="shared" si="234"/>
        <v>2016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31"/>
        <v>41808.649583333332</v>
      </c>
      <c r="P3558" t="str">
        <f t="shared" si="232"/>
        <v>theater</v>
      </c>
      <c r="Q3558" t="str">
        <f t="shared" si="233"/>
        <v>plays</v>
      </c>
      <c r="R3558">
        <f t="shared" si="234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31"/>
        <v>41730.276747685188</v>
      </c>
      <c r="P3559" t="str">
        <f t="shared" si="232"/>
        <v>theater</v>
      </c>
      <c r="Q3559" t="str">
        <f t="shared" si="233"/>
        <v>plays</v>
      </c>
      <c r="R3559">
        <f t="shared" si="234"/>
        <v>2014</v>
      </c>
      <c r="S3559">
        <f>YEAR(O3559)</f>
        <v>2014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31"/>
        <v>42139.816840277781</v>
      </c>
      <c r="P3560" t="str">
        <f t="shared" si="232"/>
        <v>theater</v>
      </c>
      <c r="Q3560" t="str">
        <f t="shared" si="233"/>
        <v>plays</v>
      </c>
      <c r="R3560">
        <f t="shared" si="234"/>
        <v>2015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31"/>
        <v>42194.096157407403</v>
      </c>
      <c r="P3561" t="str">
        <f t="shared" si="232"/>
        <v>theater</v>
      </c>
      <c r="Q3561" t="str">
        <f t="shared" si="233"/>
        <v>plays</v>
      </c>
      <c r="R3561">
        <f t="shared" si="234"/>
        <v>2015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31"/>
        <v>42115.889652777783</v>
      </c>
      <c r="P3562" t="str">
        <f t="shared" si="232"/>
        <v>theater</v>
      </c>
      <c r="Q3562" t="str">
        <f t="shared" si="233"/>
        <v>plays</v>
      </c>
      <c r="R3562">
        <f t="shared" si="234"/>
        <v>2015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31"/>
        <v>42203.680300925931</v>
      </c>
      <c r="P3563" t="str">
        <f t="shared" si="232"/>
        <v>theater</v>
      </c>
      <c r="Q3563" t="str">
        <f t="shared" si="233"/>
        <v>plays</v>
      </c>
      <c r="R3563">
        <f t="shared" si="234"/>
        <v>2015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31"/>
        <v>42433.761886574073</v>
      </c>
      <c r="P3564" t="str">
        <f t="shared" si="232"/>
        <v>theater</v>
      </c>
      <c r="Q3564" t="str">
        <f t="shared" si="233"/>
        <v>plays</v>
      </c>
      <c r="R3564">
        <f t="shared" si="234"/>
        <v>2016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31"/>
        <v>42555.671944444446</v>
      </c>
      <c r="P3565" t="str">
        <f t="shared" si="232"/>
        <v>theater</v>
      </c>
      <c r="Q3565" t="str">
        <f t="shared" si="233"/>
        <v>plays</v>
      </c>
      <c r="R3565">
        <f t="shared" si="234"/>
        <v>2016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31"/>
        <v>42236.623252314821</v>
      </c>
      <c r="P3566" t="str">
        <f t="shared" si="232"/>
        <v>theater</v>
      </c>
      <c r="Q3566" t="str">
        <f t="shared" si="233"/>
        <v>plays</v>
      </c>
      <c r="R3566">
        <f t="shared" si="234"/>
        <v>2015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31"/>
        <v>41974.743148148147</v>
      </c>
      <c r="P3567" t="str">
        <f t="shared" si="232"/>
        <v>theater</v>
      </c>
      <c r="Q3567" t="str">
        <f t="shared" si="233"/>
        <v>plays</v>
      </c>
      <c r="R3567">
        <f t="shared" si="234"/>
        <v>2014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31"/>
        <v>41997.507905092592</v>
      </c>
      <c r="P3568" t="str">
        <f t="shared" si="232"/>
        <v>theater</v>
      </c>
      <c r="Q3568" t="str">
        <f t="shared" si="233"/>
        <v>plays</v>
      </c>
      <c r="R3568">
        <f t="shared" si="234"/>
        <v>2014</v>
      </c>
    </row>
    <row r="3569" spans="1:18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31"/>
        <v>42135.810694444444</v>
      </c>
      <c r="P3569" t="str">
        <f t="shared" si="232"/>
        <v>theater</v>
      </c>
      <c r="Q3569" t="str">
        <f t="shared" si="233"/>
        <v>plays</v>
      </c>
      <c r="R3569">
        <f t="shared" si="234"/>
        <v>2015</v>
      </c>
    </row>
    <row r="3570" spans="1:18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31"/>
        <v>41869.740671296298</v>
      </c>
      <c r="P3570" t="str">
        <f t="shared" si="232"/>
        <v>theater</v>
      </c>
      <c r="Q3570" t="str">
        <f t="shared" si="233"/>
        <v>plays</v>
      </c>
      <c r="R3570">
        <f t="shared" si="234"/>
        <v>2014</v>
      </c>
    </row>
    <row r="3571" spans="1:18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31"/>
        <v>41982.688611111109</v>
      </c>
      <c r="P3571" t="str">
        <f t="shared" si="232"/>
        <v>theater</v>
      </c>
      <c r="Q3571" t="str">
        <f t="shared" si="233"/>
        <v>plays</v>
      </c>
      <c r="R3571">
        <f t="shared" si="234"/>
        <v>2014</v>
      </c>
    </row>
    <row r="3572" spans="1:18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31"/>
        <v>41976.331979166673</v>
      </c>
      <c r="P3572" t="str">
        <f t="shared" si="232"/>
        <v>theater</v>
      </c>
      <c r="Q3572" t="str">
        <f t="shared" si="233"/>
        <v>plays</v>
      </c>
      <c r="R3572">
        <f t="shared" si="234"/>
        <v>2014</v>
      </c>
    </row>
    <row r="3573" spans="1:18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31"/>
        <v>41912.858946759261</v>
      </c>
      <c r="P3573" t="str">
        <f t="shared" si="232"/>
        <v>theater</v>
      </c>
      <c r="Q3573" t="str">
        <f t="shared" si="233"/>
        <v>plays</v>
      </c>
      <c r="R3573">
        <f t="shared" si="234"/>
        <v>2014</v>
      </c>
    </row>
    <row r="3574" spans="1:18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31"/>
        <v>42146.570393518516</v>
      </c>
      <c r="P3574" t="str">
        <f t="shared" si="232"/>
        <v>theater</v>
      </c>
      <c r="Q3574" t="str">
        <f t="shared" si="233"/>
        <v>plays</v>
      </c>
      <c r="R3574">
        <f t="shared" si="234"/>
        <v>2015</v>
      </c>
    </row>
    <row r="3575" spans="1:18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31"/>
        <v>41921.375532407408</v>
      </c>
      <c r="P3575" t="str">
        <f t="shared" si="232"/>
        <v>theater</v>
      </c>
      <c r="Q3575" t="str">
        <f t="shared" si="233"/>
        <v>plays</v>
      </c>
      <c r="R3575">
        <f t="shared" si="234"/>
        <v>2014</v>
      </c>
    </row>
    <row r="3576" spans="1:18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31"/>
        <v>41926.942685185182</v>
      </c>
      <c r="P3576" t="str">
        <f t="shared" si="232"/>
        <v>theater</v>
      </c>
      <c r="Q3576" t="str">
        <f t="shared" si="233"/>
        <v>plays</v>
      </c>
      <c r="R3576">
        <f t="shared" si="234"/>
        <v>2014</v>
      </c>
    </row>
    <row r="3577" spans="1:18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31"/>
        <v>42561.783877314811</v>
      </c>
      <c r="P3577" t="str">
        <f t="shared" si="232"/>
        <v>theater</v>
      </c>
      <c r="Q3577" t="str">
        <f t="shared" si="233"/>
        <v>plays</v>
      </c>
      <c r="R3577">
        <f t="shared" si="234"/>
        <v>2016</v>
      </c>
    </row>
    <row r="3578" spans="1:18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31"/>
        <v>42649.54923611111</v>
      </c>
      <c r="P3578" t="str">
        <f t="shared" si="232"/>
        <v>theater</v>
      </c>
      <c r="Q3578" t="str">
        <f t="shared" si="233"/>
        <v>plays</v>
      </c>
      <c r="R3578">
        <f t="shared" si="234"/>
        <v>2016</v>
      </c>
    </row>
    <row r="3579" spans="1:18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31"/>
        <v>42093.786840277782</v>
      </c>
      <c r="P3579" t="str">
        <f t="shared" si="232"/>
        <v>theater</v>
      </c>
      <c r="Q3579" t="str">
        <f t="shared" si="233"/>
        <v>plays</v>
      </c>
      <c r="R3579">
        <f t="shared" si="234"/>
        <v>2015</v>
      </c>
    </row>
    <row r="3580" spans="1:18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31"/>
        <v>42460.733530092592</v>
      </c>
      <c r="P3580" t="str">
        <f t="shared" si="232"/>
        <v>theater</v>
      </c>
      <c r="Q3580" t="str">
        <f t="shared" si="233"/>
        <v>plays</v>
      </c>
      <c r="R3580">
        <f t="shared" si="234"/>
        <v>2016</v>
      </c>
    </row>
    <row r="3581" spans="1:18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31"/>
        <v>42430.762222222227</v>
      </c>
      <c r="P3581" t="str">
        <f t="shared" si="232"/>
        <v>theater</v>
      </c>
      <c r="Q3581" t="str">
        <f t="shared" si="233"/>
        <v>plays</v>
      </c>
      <c r="R3581">
        <f t="shared" si="234"/>
        <v>2016</v>
      </c>
    </row>
    <row r="3582" spans="1:18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31"/>
        <v>42026.176180555558</v>
      </c>
      <c r="P3582" t="str">
        <f t="shared" si="232"/>
        <v>theater</v>
      </c>
      <c r="Q3582" t="str">
        <f t="shared" si="233"/>
        <v>plays</v>
      </c>
      <c r="R3582">
        <f t="shared" si="234"/>
        <v>2015</v>
      </c>
    </row>
    <row r="3583" spans="1:18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31"/>
        <v>41836.471180555556</v>
      </c>
      <c r="P3583" t="str">
        <f t="shared" si="232"/>
        <v>theater</v>
      </c>
      <c r="Q3583" t="str">
        <f t="shared" si="233"/>
        <v>plays</v>
      </c>
      <c r="R3583">
        <f t="shared" si="234"/>
        <v>2014</v>
      </c>
    </row>
    <row r="3584" spans="1:18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31"/>
        <v>42451.095856481479</v>
      </c>
      <c r="P3584" t="str">
        <f t="shared" si="232"/>
        <v>theater</v>
      </c>
      <c r="Q3584" t="str">
        <f t="shared" si="233"/>
        <v>plays</v>
      </c>
      <c r="R3584">
        <f t="shared" si="234"/>
        <v>2016</v>
      </c>
    </row>
    <row r="3585" spans="1:18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31"/>
        <v>42418.425983796296</v>
      </c>
      <c r="P3585" t="str">
        <f t="shared" si="232"/>
        <v>theater</v>
      </c>
      <c r="Q3585" t="str">
        <f t="shared" si="233"/>
        <v>plays</v>
      </c>
      <c r="R3585">
        <f t="shared" si="234"/>
        <v>2016</v>
      </c>
    </row>
    <row r="3586" spans="1:18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35">(((J3586/60)/60)/24)+DATE(1970,1,1)</f>
        <v>42168.316481481481</v>
      </c>
      <c r="P3586" t="str">
        <f t="shared" ref="P3586:P3649" si="236">LEFT(N3586,SEARCH("/",N3586)-1)</f>
        <v>theater</v>
      </c>
      <c r="Q3586" t="str">
        <f t="shared" ref="Q3586:Q3649" si="237">RIGHT(N3586,LEN(N3586)-SEARCH("/",N3586))</f>
        <v>plays</v>
      </c>
      <c r="R3586">
        <f t="shared" si="234"/>
        <v>2015</v>
      </c>
    </row>
    <row r="3587" spans="1:18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35"/>
        <v>41964.716319444444</v>
      </c>
      <c r="P3587" t="str">
        <f t="shared" si="236"/>
        <v>theater</v>
      </c>
      <c r="Q3587" t="str">
        <f t="shared" si="237"/>
        <v>plays</v>
      </c>
      <c r="R3587">
        <f t="shared" ref="R3587:R3650" si="238">YEAR(O3587)</f>
        <v>2014</v>
      </c>
    </row>
    <row r="3588" spans="1:18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35"/>
        <v>42576.697569444441</v>
      </c>
      <c r="P3588" t="str">
        <f t="shared" si="236"/>
        <v>theater</v>
      </c>
      <c r="Q3588" t="str">
        <f t="shared" si="237"/>
        <v>plays</v>
      </c>
      <c r="R3588">
        <f t="shared" si="238"/>
        <v>2016</v>
      </c>
    </row>
    <row r="3589" spans="1:18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35"/>
        <v>42503.539976851855</v>
      </c>
      <c r="P3589" t="str">
        <f t="shared" si="236"/>
        <v>theater</v>
      </c>
      <c r="Q3589" t="str">
        <f t="shared" si="237"/>
        <v>plays</v>
      </c>
      <c r="R3589">
        <f t="shared" si="238"/>
        <v>2016</v>
      </c>
    </row>
    <row r="3590" spans="1:18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35"/>
        <v>42101.828819444447</v>
      </c>
      <c r="P3590" t="str">
        <f t="shared" si="236"/>
        <v>theater</v>
      </c>
      <c r="Q3590" t="str">
        <f t="shared" si="237"/>
        <v>plays</v>
      </c>
      <c r="R3590">
        <f t="shared" si="238"/>
        <v>2015</v>
      </c>
    </row>
    <row r="3591" spans="1:18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35"/>
        <v>42125.647534722222</v>
      </c>
      <c r="P3591" t="str">
        <f t="shared" si="236"/>
        <v>theater</v>
      </c>
      <c r="Q3591" t="str">
        <f t="shared" si="237"/>
        <v>plays</v>
      </c>
      <c r="R3591">
        <f t="shared" si="238"/>
        <v>2015</v>
      </c>
    </row>
    <row r="3592" spans="1:18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35"/>
        <v>41902.333726851852</v>
      </c>
      <c r="P3592" t="str">
        <f t="shared" si="236"/>
        <v>theater</v>
      </c>
      <c r="Q3592" t="str">
        <f t="shared" si="237"/>
        <v>plays</v>
      </c>
      <c r="R3592">
        <f t="shared" si="238"/>
        <v>2014</v>
      </c>
    </row>
    <row r="3593" spans="1:18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35"/>
        <v>42003.948425925926</v>
      </c>
      <c r="P3593" t="str">
        <f t="shared" si="236"/>
        <v>theater</v>
      </c>
      <c r="Q3593" t="str">
        <f t="shared" si="237"/>
        <v>plays</v>
      </c>
      <c r="R3593">
        <f t="shared" si="238"/>
        <v>2014</v>
      </c>
    </row>
    <row r="3594" spans="1:18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35"/>
        <v>41988.829942129625</v>
      </c>
      <c r="P3594" t="str">
        <f t="shared" si="236"/>
        <v>theater</v>
      </c>
      <c r="Q3594" t="str">
        <f t="shared" si="237"/>
        <v>plays</v>
      </c>
      <c r="R3594">
        <f t="shared" si="238"/>
        <v>2014</v>
      </c>
    </row>
    <row r="3595" spans="1:18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35"/>
        <v>41974.898599537039</v>
      </c>
      <c r="P3595" t="str">
        <f t="shared" si="236"/>
        <v>theater</v>
      </c>
      <c r="Q3595" t="str">
        <f t="shared" si="237"/>
        <v>plays</v>
      </c>
      <c r="R3595">
        <f t="shared" si="238"/>
        <v>2014</v>
      </c>
    </row>
    <row r="3596" spans="1:18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35"/>
        <v>42592.066921296297</v>
      </c>
      <c r="P3596" t="str">
        <f t="shared" si="236"/>
        <v>theater</v>
      </c>
      <c r="Q3596" t="str">
        <f t="shared" si="237"/>
        <v>plays</v>
      </c>
      <c r="R3596">
        <f t="shared" si="238"/>
        <v>2016</v>
      </c>
    </row>
    <row r="3597" spans="1:18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35"/>
        <v>42050.008368055554</v>
      </c>
      <c r="P3597" t="str">
        <f t="shared" si="236"/>
        <v>theater</v>
      </c>
      <c r="Q3597" t="str">
        <f t="shared" si="237"/>
        <v>plays</v>
      </c>
      <c r="R3597">
        <f t="shared" si="238"/>
        <v>2015</v>
      </c>
    </row>
    <row r="3598" spans="1:18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35"/>
        <v>41856.715069444443</v>
      </c>
      <c r="P3598" t="str">
        <f t="shared" si="236"/>
        <v>theater</v>
      </c>
      <c r="Q3598" t="str">
        <f t="shared" si="237"/>
        <v>plays</v>
      </c>
      <c r="R3598">
        <f t="shared" si="238"/>
        <v>2014</v>
      </c>
    </row>
    <row r="3599" spans="1:18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35"/>
        <v>42417.585532407407</v>
      </c>
      <c r="P3599" t="str">
        <f t="shared" si="236"/>
        <v>theater</v>
      </c>
      <c r="Q3599" t="str">
        <f t="shared" si="237"/>
        <v>plays</v>
      </c>
      <c r="R3599">
        <f t="shared" si="238"/>
        <v>2016</v>
      </c>
    </row>
    <row r="3600" spans="1:18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35"/>
        <v>41866.79886574074</v>
      </c>
      <c r="P3600" t="str">
        <f t="shared" si="236"/>
        <v>theater</v>
      </c>
      <c r="Q3600" t="str">
        <f t="shared" si="237"/>
        <v>plays</v>
      </c>
      <c r="R3600">
        <f t="shared" si="238"/>
        <v>2014</v>
      </c>
    </row>
    <row r="3601" spans="1:18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35"/>
        <v>42220.79487268519</v>
      </c>
      <c r="P3601" t="str">
        <f t="shared" si="236"/>
        <v>theater</v>
      </c>
      <c r="Q3601" t="str">
        <f t="shared" si="237"/>
        <v>plays</v>
      </c>
      <c r="R3601">
        <f t="shared" si="238"/>
        <v>2015</v>
      </c>
    </row>
    <row r="3602" spans="1:18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35"/>
        <v>42628.849120370374</v>
      </c>
      <c r="P3602" t="str">
        <f t="shared" si="236"/>
        <v>theater</v>
      </c>
      <c r="Q3602" t="str">
        <f t="shared" si="237"/>
        <v>plays</v>
      </c>
      <c r="R3602">
        <f t="shared" si="238"/>
        <v>2016</v>
      </c>
    </row>
    <row r="3603" spans="1:18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35"/>
        <v>41990.99863425926</v>
      </c>
      <c r="P3603" t="str">
        <f t="shared" si="236"/>
        <v>theater</v>
      </c>
      <c r="Q3603" t="str">
        <f t="shared" si="237"/>
        <v>plays</v>
      </c>
      <c r="R3603">
        <f t="shared" si="238"/>
        <v>2014</v>
      </c>
    </row>
    <row r="3604" spans="1:18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35"/>
        <v>42447.894432870366</v>
      </c>
      <c r="P3604" t="str">
        <f t="shared" si="236"/>
        <v>theater</v>
      </c>
      <c r="Q3604" t="str">
        <f t="shared" si="237"/>
        <v>plays</v>
      </c>
      <c r="R3604">
        <f t="shared" si="238"/>
        <v>2016</v>
      </c>
    </row>
    <row r="3605" spans="1:18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35"/>
        <v>42283.864351851851</v>
      </c>
      <c r="P3605" t="str">
        <f t="shared" si="236"/>
        <v>theater</v>
      </c>
      <c r="Q3605" t="str">
        <f t="shared" si="237"/>
        <v>plays</v>
      </c>
      <c r="R3605">
        <f t="shared" si="238"/>
        <v>2015</v>
      </c>
    </row>
    <row r="3606" spans="1:18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35"/>
        <v>42483.015694444446</v>
      </c>
      <c r="P3606" t="str">
        <f t="shared" si="236"/>
        <v>theater</v>
      </c>
      <c r="Q3606" t="str">
        <f t="shared" si="237"/>
        <v>plays</v>
      </c>
      <c r="R3606">
        <f t="shared" si="238"/>
        <v>2016</v>
      </c>
    </row>
    <row r="3607" spans="1:18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35"/>
        <v>42383.793124999997</v>
      </c>
      <c r="P3607" t="str">
        <f t="shared" si="236"/>
        <v>theater</v>
      </c>
      <c r="Q3607" t="str">
        <f t="shared" si="237"/>
        <v>plays</v>
      </c>
      <c r="R3607">
        <f t="shared" si="238"/>
        <v>2016</v>
      </c>
    </row>
    <row r="3608" spans="1:18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35"/>
        <v>42566.604826388888</v>
      </c>
      <c r="P3608" t="str">
        <f t="shared" si="236"/>
        <v>theater</v>
      </c>
      <c r="Q3608" t="str">
        <f t="shared" si="237"/>
        <v>plays</v>
      </c>
      <c r="R3608">
        <f t="shared" si="238"/>
        <v>2016</v>
      </c>
    </row>
    <row r="3609" spans="1:18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35"/>
        <v>42338.963912037041</v>
      </c>
      <c r="P3609" t="str">
        <f t="shared" si="236"/>
        <v>theater</v>
      </c>
      <c r="Q3609" t="str">
        <f t="shared" si="237"/>
        <v>plays</v>
      </c>
      <c r="R3609">
        <f t="shared" si="238"/>
        <v>2015</v>
      </c>
    </row>
    <row r="3610" spans="1:18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35"/>
        <v>42506.709375000006</v>
      </c>
      <c r="P3610" t="str">
        <f t="shared" si="236"/>
        <v>theater</v>
      </c>
      <c r="Q3610" t="str">
        <f t="shared" si="237"/>
        <v>plays</v>
      </c>
      <c r="R3610">
        <f t="shared" si="238"/>
        <v>2016</v>
      </c>
    </row>
    <row r="3611" spans="1:18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35"/>
        <v>42429.991724537031</v>
      </c>
      <c r="P3611" t="str">
        <f t="shared" si="236"/>
        <v>theater</v>
      </c>
      <c r="Q3611" t="str">
        <f t="shared" si="237"/>
        <v>plays</v>
      </c>
      <c r="R3611">
        <f t="shared" si="238"/>
        <v>2016</v>
      </c>
    </row>
    <row r="3612" spans="1:18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35"/>
        <v>42203.432129629626</v>
      </c>
      <c r="P3612" t="str">
        <f t="shared" si="236"/>
        <v>theater</v>
      </c>
      <c r="Q3612" t="str">
        <f t="shared" si="237"/>
        <v>plays</v>
      </c>
      <c r="R3612">
        <f t="shared" si="238"/>
        <v>2015</v>
      </c>
    </row>
    <row r="3613" spans="1:18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35"/>
        <v>42072.370381944449</v>
      </c>
      <c r="P3613" t="str">
        <f t="shared" si="236"/>
        <v>theater</v>
      </c>
      <c r="Q3613" t="str">
        <f t="shared" si="237"/>
        <v>plays</v>
      </c>
      <c r="R3613">
        <f t="shared" si="238"/>
        <v>2015</v>
      </c>
    </row>
    <row r="3614" spans="1:18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35"/>
        <v>41789.726979166669</v>
      </c>
      <c r="P3614" t="str">
        <f t="shared" si="236"/>
        <v>theater</v>
      </c>
      <c r="Q3614" t="str">
        <f t="shared" si="237"/>
        <v>plays</v>
      </c>
      <c r="R3614">
        <f t="shared" si="238"/>
        <v>2014</v>
      </c>
    </row>
    <row r="3615" spans="1:18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35"/>
        <v>41788.58997685185</v>
      </c>
      <c r="P3615" t="str">
        <f t="shared" si="236"/>
        <v>theater</v>
      </c>
      <c r="Q3615" t="str">
        <f t="shared" si="237"/>
        <v>plays</v>
      </c>
      <c r="R3615">
        <f t="shared" si="238"/>
        <v>2014</v>
      </c>
    </row>
    <row r="3616" spans="1:18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35"/>
        <v>42144.041851851856</v>
      </c>
      <c r="P3616" t="str">
        <f t="shared" si="236"/>
        <v>theater</v>
      </c>
      <c r="Q3616" t="str">
        <f t="shared" si="237"/>
        <v>plays</v>
      </c>
      <c r="R3616">
        <f t="shared" si="238"/>
        <v>2015</v>
      </c>
    </row>
    <row r="3617" spans="1:18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35"/>
        <v>42318.593703703707</v>
      </c>
      <c r="P3617" t="str">
        <f t="shared" si="236"/>
        <v>theater</v>
      </c>
      <c r="Q3617" t="str">
        <f t="shared" si="237"/>
        <v>plays</v>
      </c>
      <c r="R3617">
        <f t="shared" si="238"/>
        <v>2015</v>
      </c>
    </row>
    <row r="3618" spans="1:18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35"/>
        <v>42052.949814814812</v>
      </c>
      <c r="P3618" t="str">
        <f t="shared" si="236"/>
        <v>theater</v>
      </c>
      <c r="Q3618" t="str">
        <f t="shared" si="237"/>
        <v>plays</v>
      </c>
      <c r="R3618">
        <f t="shared" si="238"/>
        <v>2015</v>
      </c>
    </row>
    <row r="3619" spans="1:18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35"/>
        <v>42779.610289351855</v>
      </c>
      <c r="P3619" t="str">
        <f t="shared" si="236"/>
        <v>theater</v>
      </c>
      <c r="Q3619" t="str">
        <f t="shared" si="237"/>
        <v>plays</v>
      </c>
      <c r="R3619">
        <f t="shared" si="238"/>
        <v>2017</v>
      </c>
    </row>
    <row r="3620" spans="1:18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35"/>
        <v>42128.627893518518</v>
      </c>
      <c r="P3620" t="str">
        <f t="shared" si="236"/>
        <v>theater</v>
      </c>
      <c r="Q3620" t="str">
        <f t="shared" si="237"/>
        <v>plays</v>
      </c>
      <c r="R3620">
        <f t="shared" si="238"/>
        <v>2015</v>
      </c>
    </row>
    <row r="3621" spans="1:18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35"/>
        <v>42661.132245370376</v>
      </c>
      <c r="P3621" t="str">
        <f t="shared" si="236"/>
        <v>theater</v>
      </c>
      <c r="Q3621" t="str">
        <f t="shared" si="237"/>
        <v>plays</v>
      </c>
      <c r="R3621">
        <f t="shared" si="238"/>
        <v>2016</v>
      </c>
    </row>
    <row r="3622" spans="1:18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35"/>
        <v>42037.938206018516</v>
      </c>
      <c r="P3622" t="str">
        <f t="shared" si="236"/>
        <v>theater</v>
      </c>
      <c r="Q3622" t="str">
        <f t="shared" si="237"/>
        <v>plays</v>
      </c>
      <c r="R3622">
        <f t="shared" si="238"/>
        <v>2015</v>
      </c>
    </row>
    <row r="3623" spans="1:18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35"/>
        <v>42619.935694444444</v>
      </c>
      <c r="P3623" t="str">
        <f t="shared" si="236"/>
        <v>theater</v>
      </c>
      <c r="Q3623" t="str">
        <f t="shared" si="237"/>
        <v>plays</v>
      </c>
      <c r="R3623">
        <f t="shared" si="238"/>
        <v>2016</v>
      </c>
    </row>
    <row r="3624" spans="1:18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35"/>
        <v>41877.221886574072</v>
      </c>
      <c r="P3624" t="str">
        <f t="shared" si="236"/>
        <v>theater</v>
      </c>
      <c r="Q3624" t="str">
        <f t="shared" si="237"/>
        <v>plays</v>
      </c>
      <c r="R3624">
        <f t="shared" si="238"/>
        <v>2014</v>
      </c>
    </row>
    <row r="3625" spans="1:18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35"/>
        <v>41828.736921296295</v>
      </c>
      <c r="P3625" t="str">
        <f t="shared" si="236"/>
        <v>theater</v>
      </c>
      <c r="Q3625" t="str">
        <f t="shared" si="237"/>
        <v>plays</v>
      </c>
      <c r="R3625">
        <f t="shared" si="238"/>
        <v>2014</v>
      </c>
    </row>
    <row r="3626" spans="1:18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35"/>
        <v>42545.774189814809</v>
      </c>
      <c r="P3626" t="str">
        <f t="shared" si="236"/>
        <v>theater</v>
      </c>
      <c r="Q3626" t="str">
        <f t="shared" si="237"/>
        <v>plays</v>
      </c>
      <c r="R3626">
        <f t="shared" si="238"/>
        <v>2016</v>
      </c>
    </row>
    <row r="3627" spans="1:18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35"/>
        <v>42157.652511574073</v>
      </c>
      <c r="P3627" t="str">
        <f t="shared" si="236"/>
        <v>theater</v>
      </c>
      <c r="Q3627" t="str">
        <f t="shared" si="237"/>
        <v>plays</v>
      </c>
      <c r="R3627">
        <f t="shared" si="238"/>
        <v>2015</v>
      </c>
    </row>
    <row r="3628" spans="1:18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35"/>
        <v>41846.667326388888</v>
      </c>
      <c r="P3628" t="str">
        <f t="shared" si="236"/>
        <v>theater</v>
      </c>
      <c r="Q3628" t="str">
        <f t="shared" si="237"/>
        <v>plays</v>
      </c>
      <c r="R3628">
        <f t="shared" si="238"/>
        <v>2014</v>
      </c>
    </row>
    <row r="3629" spans="1:18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35"/>
        <v>42460.741747685184</v>
      </c>
      <c r="P3629" t="str">
        <f t="shared" si="236"/>
        <v>theater</v>
      </c>
      <c r="Q3629" t="str">
        <f t="shared" si="237"/>
        <v>plays</v>
      </c>
      <c r="R3629">
        <f t="shared" si="238"/>
        <v>2016</v>
      </c>
    </row>
    <row r="3630" spans="1:18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35"/>
        <v>42291.833287037036</v>
      </c>
      <c r="P3630" t="str">
        <f t="shared" si="236"/>
        <v>theater</v>
      </c>
      <c r="Q3630" t="str">
        <f t="shared" si="237"/>
        <v>musical</v>
      </c>
      <c r="R3630">
        <f t="shared" si="238"/>
        <v>2015</v>
      </c>
    </row>
    <row r="3631" spans="1:18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35"/>
        <v>42437.094490740739</v>
      </c>
      <c r="P3631" t="str">
        <f t="shared" si="236"/>
        <v>theater</v>
      </c>
      <c r="Q3631" t="str">
        <f t="shared" si="237"/>
        <v>musical</v>
      </c>
      <c r="R3631">
        <f t="shared" si="238"/>
        <v>2016</v>
      </c>
    </row>
    <row r="3632" spans="1:18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35"/>
        <v>41942.84710648148</v>
      </c>
      <c r="P3632" t="str">
        <f t="shared" si="236"/>
        <v>theater</v>
      </c>
      <c r="Q3632" t="str">
        <f t="shared" si="237"/>
        <v>musical</v>
      </c>
      <c r="R3632">
        <f t="shared" si="238"/>
        <v>2014</v>
      </c>
    </row>
    <row r="3633" spans="1:18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35"/>
        <v>41880.753437499996</v>
      </c>
      <c r="P3633" t="str">
        <f t="shared" si="236"/>
        <v>theater</v>
      </c>
      <c r="Q3633" t="str">
        <f t="shared" si="237"/>
        <v>musical</v>
      </c>
      <c r="R3633">
        <f t="shared" si="238"/>
        <v>2014</v>
      </c>
    </row>
    <row r="3634" spans="1:18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35"/>
        <v>41946.936909722222</v>
      </c>
      <c r="P3634" t="str">
        <f t="shared" si="236"/>
        <v>theater</v>
      </c>
      <c r="Q3634" t="str">
        <f t="shared" si="237"/>
        <v>musical</v>
      </c>
      <c r="R3634">
        <f t="shared" si="238"/>
        <v>2014</v>
      </c>
    </row>
    <row r="3635" spans="1:18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35"/>
        <v>42649.623460648145</v>
      </c>
      <c r="P3635" t="str">
        <f t="shared" si="236"/>
        <v>theater</v>
      </c>
      <c r="Q3635" t="str">
        <f t="shared" si="237"/>
        <v>musical</v>
      </c>
      <c r="R3635">
        <f t="shared" si="238"/>
        <v>2016</v>
      </c>
    </row>
    <row r="3636" spans="1:18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35"/>
        <v>42701.166365740741</v>
      </c>
      <c r="P3636" t="str">
        <f t="shared" si="236"/>
        <v>theater</v>
      </c>
      <c r="Q3636" t="str">
        <f t="shared" si="237"/>
        <v>musical</v>
      </c>
      <c r="R3636">
        <f t="shared" si="238"/>
        <v>2016</v>
      </c>
    </row>
    <row r="3637" spans="1:18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35"/>
        <v>42450.88282407407</v>
      </c>
      <c r="P3637" t="str">
        <f t="shared" si="236"/>
        <v>theater</v>
      </c>
      <c r="Q3637" t="str">
        <f t="shared" si="237"/>
        <v>musical</v>
      </c>
      <c r="R3637">
        <f t="shared" si="238"/>
        <v>2016</v>
      </c>
    </row>
    <row r="3638" spans="1:18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35"/>
        <v>42226.694780092599</v>
      </c>
      <c r="P3638" t="str">
        <f t="shared" si="236"/>
        <v>theater</v>
      </c>
      <c r="Q3638" t="str">
        <f t="shared" si="237"/>
        <v>musical</v>
      </c>
      <c r="R3638">
        <f t="shared" si="238"/>
        <v>2015</v>
      </c>
    </row>
    <row r="3639" spans="1:18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35"/>
        <v>41975.700636574074</v>
      </c>
      <c r="P3639" t="str">
        <f t="shared" si="236"/>
        <v>theater</v>
      </c>
      <c r="Q3639" t="str">
        <f t="shared" si="237"/>
        <v>musical</v>
      </c>
      <c r="R3639">
        <f t="shared" si="238"/>
        <v>2014</v>
      </c>
    </row>
    <row r="3640" spans="1:18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35"/>
        <v>42053.672824074078</v>
      </c>
      <c r="P3640" t="str">
        <f t="shared" si="236"/>
        <v>theater</v>
      </c>
      <c r="Q3640" t="str">
        <f t="shared" si="237"/>
        <v>musical</v>
      </c>
      <c r="R3640">
        <f t="shared" si="238"/>
        <v>2015</v>
      </c>
    </row>
    <row r="3641" spans="1:18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35"/>
        <v>42590.677152777775</v>
      </c>
      <c r="P3641" t="str">
        <f t="shared" si="236"/>
        <v>theater</v>
      </c>
      <c r="Q3641" t="str">
        <f t="shared" si="237"/>
        <v>musical</v>
      </c>
      <c r="R3641">
        <f t="shared" si="238"/>
        <v>2016</v>
      </c>
    </row>
    <row r="3642" spans="1:18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35"/>
        <v>42104.781597222223</v>
      </c>
      <c r="P3642" t="str">
        <f t="shared" si="236"/>
        <v>theater</v>
      </c>
      <c r="Q3642" t="str">
        <f t="shared" si="237"/>
        <v>musical</v>
      </c>
      <c r="R3642">
        <f t="shared" si="238"/>
        <v>2015</v>
      </c>
    </row>
    <row r="3643" spans="1:18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35"/>
        <v>41899.627071759263</v>
      </c>
      <c r="P3643" t="str">
        <f t="shared" si="236"/>
        <v>theater</v>
      </c>
      <c r="Q3643" t="str">
        <f t="shared" si="237"/>
        <v>musical</v>
      </c>
      <c r="R3643">
        <f t="shared" si="238"/>
        <v>2014</v>
      </c>
    </row>
    <row r="3644" spans="1:18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35"/>
        <v>42297.816284722227</v>
      </c>
      <c r="P3644" t="str">
        <f t="shared" si="236"/>
        <v>theater</v>
      </c>
      <c r="Q3644" t="str">
        <f t="shared" si="237"/>
        <v>musical</v>
      </c>
      <c r="R3644">
        <f t="shared" si="238"/>
        <v>2015</v>
      </c>
    </row>
    <row r="3645" spans="1:18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35"/>
        <v>42285.143969907411</v>
      </c>
      <c r="P3645" t="str">
        <f t="shared" si="236"/>
        <v>theater</v>
      </c>
      <c r="Q3645" t="str">
        <f t="shared" si="237"/>
        <v>musical</v>
      </c>
      <c r="R3645">
        <f t="shared" si="238"/>
        <v>2015</v>
      </c>
    </row>
    <row r="3646" spans="1:18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35"/>
        <v>42409.241747685184</v>
      </c>
      <c r="P3646" t="str">
        <f t="shared" si="236"/>
        <v>theater</v>
      </c>
      <c r="Q3646" t="str">
        <f t="shared" si="237"/>
        <v>musical</v>
      </c>
      <c r="R3646">
        <f t="shared" si="238"/>
        <v>2016</v>
      </c>
    </row>
    <row r="3647" spans="1:18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35"/>
        <v>42665.970347222217</v>
      </c>
      <c r="P3647" t="str">
        <f t="shared" si="236"/>
        <v>theater</v>
      </c>
      <c r="Q3647" t="str">
        <f t="shared" si="237"/>
        <v>musical</v>
      </c>
      <c r="R3647">
        <f t="shared" si="238"/>
        <v>2016</v>
      </c>
    </row>
    <row r="3648" spans="1:18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35"/>
        <v>42140.421319444446</v>
      </c>
      <c r="P3648" t="str">
        <f t="shared" si="236"/>
        <v>theater</v>
      </c>
      <c r="Q3648" t="str">
        <f t="shared" si="237"/>
        <v>musical</v>
      </c>
      <c r="R3648">
        <f t="shared" si="238"/>
        <v>2015</v>
      </c>
    </row>
    <row r="3649" spans="1:18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35"/>
        <v>42598.749155092592</v>
      </c>
      <c r="P3649" t="str">
        <f t="shared" si="236"/>
        <v>theater</v>
      </c>
      <c r="Q3649" t="str">
        <f t="shared" si="237"/>
        <v>musical</v>
      </c>
      <c r="R3649">
        <f t="shared" si="238"/>
        <v>2016</v>
      </c>
    </row>
    <row r="3650" spans="1:18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39">(((J3650/60)/60)/24)+DATE(1970,1,1)</f>
        <v>41887.292187500003</v>
      </c>
      <c r="P3650" t="str">
        <f t="shared" ref="P3650:P3713" si="240">LEFT(N3650,SEARCH("/",N3650)-1)</f>
        <v>theater</v>
      </c>
      <c r="Q3650" t="str">
        <f t="shared" ref="Q3650:Q3713" si="241">RIGHT(N3650,LEN(N3650)-SEARCH("/",N3650))</f>
        <v>plays</v>
      </c>
      <c r="R3650">
        <f t="shared" si="238"/>
        <v>2014</v>
      </c>
    </row>
    <row r="3651" spans="1:18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39"/>
        <v>41780.712893518517</v>
      </c>
      <c r="P3651" t="str">
        <f t="shared" si="240"/>
        <v>theater</v>
      </c>
      <c r="Q3651" t="str">
        <f t="shared" si="241"/>
        <v>plays</v>
      </c>
      <c r="R3651">
        <f t="shared" ref="R3651:R3714" si="242">YEAR(O3651)</f>
        <v>2014</v>
      </c>
    </row>
    <row r="3652" spans="1:18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39"/>
        <v>42381.478981481487</v>
      </c>
      <c r="P3652" t="str">
        <f t="shared" si="240"/>
        <v>theater</v>
      </c>
      <c r="Q3652" t="str">
        <f t="shared" si="241"/>
        <v>plays</v>
      </c>
      <c r="R3652">
        <f t="shared" si="242"/>
        <v>2016</v>
      </c>
    </row>
    <row r="3653" spans="1:18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39"/>
        <v>41828.646319444444</v>
      </c>
      <c r="P3653" t="str">
        <f t="shared" si="240"/>
        <v>theater</v>
      </c>
      <c r="Q3653" t="str">
        <f t="shared" si="241"/>
        <v>plays</v>
      </c>
      <c r="R3653">
        <f t="shared" si="242"/>
        <v>2014</v>
      </c>
    </row>
    <row r="3654" spans="1:18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39"/>
        <v>42596.644699074073</v>
      </c>
      <c r="P3654" t="str">
        <f t="shared" si="240"/>
        <v>theater</v>
      </c>
      <c r="Q3654" t="str">
        <f t="shared" si="241"/>
        <v>plays</v>
      </c>
      <c r="R3654">
        <f t="shared" si="242"/>
        <v>2016</v>
      </c>
    </row>
    <row r="3655" spans="1:18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39"/>
        <v>42191.363506944443</v>
      </c>
      <c r="P3655" t="str">
        <f t="shared" si="240"/>
        <v>theater</v>
      </c>
      <c r="Q3655" t="str">
        <f t="shared" si="241"/>
        <v>plays</v>
      </c>
      <c r="R3655">
        <f t="shared" si="242"/>
        <v>2015</v>
      </c>
    </row>
    <row r="3656" spans="1:18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39"/>
        <v>42440.416504629626</v>
      </c>
      <c r="P3656" t="str">
        <f t="shared" si="240"/>
        <v>theater</v>
      </c>
      <c r="Q3656" t="str">
        <f t="shared" si="241"/>
        <v>plays</v>
      </c>
      <c r="R3656">
        <f t="shared" si="242"/>
        <v>2016</v>
      </c>
    </row>
    <row r="3657" spans="1:18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39"/>
        <v>42173.803217592591</v>
      </c>
      <c r="P3657" t="str">
        <f t="shared" si="240"/>
        <v>theater</v>
      </c>
      <c r="Q3657" t="str">
        <f t="shared" si="241"/>
        <v>plays</v>
      </c>
      <c r="R3657">
        <f t="shared" si="242"/>
        <v>2015</v>
      </c>
    </row>
    <row r="3658" spans="1:18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39"/>
        <v>42737.910138888896</v>
      </c>
      <c r="P3658" t="str">
        <f t="shared" si="240"/>
        <v>theater</v>
      </c>
      <c r="Q3658" t="str">
        <f t="shared" si="241"/>
        <v>plays</v>
      </c>
      <c r="R3658">
        <f t="shared" si="242"/>
        <v>2017</v>
      </c>
    </row>
    <row r="3659" spans="1:18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9"/>
        <v>42499.629849537043</v>
      </c>
      <c r="P3659" t="str">
        <f t="shared" si="240"/>
        <v>theater</v>
      </c>
      <c r="Q3659" t="str">
        <f t="shared" si="241"/>
        <v>plays</v>
      </c>
      <c r="R3659">
        <f t="shared" si="242"/>
        <v>2016</v>
      </c>
    </row>
    <row r="3660" spans="1:18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9"/>
        <v>41775.858564814815</v>
      </c>
      <c r="P3660" t="str">
        <f t="shared" si="240"/>
        <v>theater</v>
      </c>
      <c r="Q3660" t="str">
        <f t="shared" si="241"/>
        <v>plays</v>
      </c>
      <c r="R3660">
        <f t="shared" si="242"/>
        <v>2014</v>
      </c>
    </row>
    <row r="3661" spans="1:18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9"/>
        <v>42055.277199074073</v>
      </c>
      <c r="P3661" t="str">
        <f t="shared" si="240"/>
        <v>theater</v>
      </c>
      <c r="Q3661" t="str">
        <f t="shared" si="241"/>
        <v>plays</v>
      </c>
      <c r="R3661">
        <f t="shared" si="242"/>
        <v>2015</v>
      </c>
    </row>
    <row r="3662" spans="1:18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9"/>
        <v>41971.881076388891</v>
      </c>
      <c r="P3662" t="str">
        <f t="shared" si="240"/>
        <v>theater</v>
      </c>
      <c r="Q3662" t="str">
        <f t="shared" si="241"/>
        <v>plays</v>
      </c>
      <c r="R3662">
        <f t="shared" si="242"/>
        <v>2014</v>
      </c>
    </row>
    <row r="3663" spans="1:18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9"/>
        <v>42447.896666666667</v>
      </c>
      <c r="P3663" t="str">
        <f t="shared" si="240"/>
        <v>theater</v>
      </c>
      <c r="Q3663" t="str">
        <f t="shared" si="241"/>
        <v>plays</v>
      </c>
      <c r="R3663">
        <f t="shared" si="242"/>
        <v>2016</v>
      </c>
    </row>
    <row r="3664" spans="1:18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9"/>
        <v>42064.220069444447</v>
      </c>
      <c r="P3664" t="str">
        <f t="shared" si="240"/>
        <v>theater</v>
      </c>
      <c r="Q3664" t="str">
        <f t="shared" si="241"/>
        <v>plays</v>
      </c>
      <c r="R3664">
        <f t="shared" si="242"/>
        <v>2015</v>
      </c>
    </row>
    <row r="3665" spans="1:18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9"/>
        <v>42665.451736111107</v>
      </c>
      <c r="P3665" t="str">
        <f t="shared" si="240"/>
        <v>theater</v>
      </c>
      <c r="Q3665" t="str">
        <f t="shared" si="241"/>
        <v>plays</v>
      </c>
      <c r="R3665">
        <f t="shared" si="242"/>
        <v>2016</v>
      </c>
    </row>
    <row r="3666" spans="1:18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9"/>
        <v>42523.248715277776</v>
      </c>
      <c r="P3666" t="str">
        <f t="shared" si="240"/>
        <v>theater</v>
      </c>
      <c r="Q3666" t="str">
        <f t="shared" si="241"/>
        <v>plays</v>
      </c>
      <c r="R3666">
        <f t="shared" si="242"/>
        <v>2016</v>
      </c>
    </row>
    <row r="3667" spans="1:18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9"/>
        <v>42294.808124999996</v>
      </c>
      <c r="P3667" t="str">
        <f t="shared" si="240"/>
        <v>theater</v>
      </c>
      <c r="Q3667" t="str">
        <f t="shared" si="241"/>
        <v>plays</v>
      </c>
      <c r="R3667">
        <f t="shared" si="242"/>
        <v>2015</v>
      </c>
    </row>
    <row r="3668" spans="1:18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9"/>
        <v>41822.90488425926</v>
      </c>
      <c r="P3668" t="str">
        <f t="shared" si="240"/>
        <v>theater</v>
      </c>
      <c r="Q3668" t="str">
        <f t="shared" si="241"/>
        <v>plays</v>
      </c>
      <c r="R3668">
        <f t="shared" si="242"/>
        <v>2014</v>
      </c>
    </row>
    <row r="3669" spans="1:18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9"/>
        <v>42173.970127314817</v>
      </c>
      <c r="P3669" t="str">
        <f t="shared" si="240"/>
        <v>theater</v>
      </c>
      <c r="Q3669" t="str">
        <f t="shared" si="241"/>
        <v>plays</v>
      </c>
      <c r="R3669">
        <f t="shared" si="242"/>
        <v>2015</v>
      </c>
    </row>
    <row r="3670" spans="1:18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9"/>
        <v>42185.556157407409</v>
      </c>
      <c r="P3670" t="str">
        <f t="shared" si="240"/>
        <v>theater</v>
      </c>
      <c r="Q3670" t="str">
        <f t="shared" si="241"/>
        <v>plays</v>
      </c>
      <c r="R3670">
        <f t="shared" si="242"/>
        <v>2015</v>
      </c>
    </row>
    <row r="3671" spans="1:18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9"/>
        <v>42136.675196759257</v>
      </c>
      <c r="P3671" t="str">
        <f t="shared" si="240"/>
        <v>theater</v>
      </c>
      <c r="Q3671" t="str">
        <f t="shared" si="241"/>
        <v>plays</v>
      </c>
      <c r="R3671">
        <f t="shared" si="242"/>
        <v>2015</v>
      </c>
    </row>
    <row r="3672" spans="1:18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9"/>
        <v>42142.514016203699</v>
      </c>
      <c r="P3672" t="str">
        <f t="shared" si="240"/>
        <v>theater</v>
      </c>
      <c r="Q3672" t="str">
        <f t="shared" si="241"/>
        <v>plays</v>
      </c>
      <c r="R3672">
        <f t="shared" si="242"/>
        <v>2015</v>
      </c>
    </row>
    <row r="3673" spans="1:18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9"/>
        <v>41820.62809027778</v>
      </c>
      <c r="P3673" t="str">
        <f t="shared" si="240"/>
        <v>theater</v>
      </c>
      <c r="Q3673" t="str">
        <f t="shared" si="241"/>
        <v>plays</v>
      </c>
      <c r="R3673">
        <f t="shared" si="242"/>
        <v>2014</v>
      </c>
    </row>
    <row r="3674" spans="1:18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9"/>
        <v>41878.946574074071</v>
      </c>
      <c r="P3674" t="str">
        <f t="shared" si="240"/>
        <v>theater</v>
      </c>
      <c r="Q3674" t="str">
        <f t="shared" si="241"/>
        <v>plays</v>
      </c>
      <c r="R3674">
        <f t="shared" si="242"/>
        <v>2014</v>
      </c>
    </row>
    <row r="3675" spans="1:18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9"/>
        <v>41914.295104166667</v>
      </c>
      <c r="P3675" t="str">
        <f t="shared" si="240"/>
        <v>theater</v>
      </c>
      <c r="Q3675" t="str">
        <f t="shared" si="241"/>
        <v>plays</v>
      </c>
      <c r="R3675">
        <f t="shared" si="242"/>
        <v>2014</v>
      </c>
    </row>
    <row r="3676" spans="1:18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9"/>
        <v>42556.873020833329</v>
      </c>
      <c r="P3676" t="str">
        <f t="shared" si="240"/>
        <v>theater</v>
      </c>
      <c r="Q3676" t="str">
        <f t="shared" si="241"/>
        <v>plays</v>
      </c>
      <c r="R3676">
        <f t="shared" si="242"/>
        <v>2016</v>
      </c>
    </row>
    <row r="3677" spans="1:18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9"/>
        <v>42493.597013888888</v>
      </c>
      <c r="P3677" t="str">
        <f t="shared" si="240"/>
        <v>theater</v>
      </c>
      <c r="Q3677" t="str">
        <f t="shared" si="241"/>
        <v>plays</v>
      </c>
      <c r="R3677">
        <f t="shared" si="242"/>
        <v>2016</v>
      </c>
    </row>
    <row r="3678" spans="1:18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9"/>
        <v>41876.815787037034</v>
      </c>
      <c r="P3678" t="str">
        <f t="shared" si="240"/>
        <v>theater</v>
      </c>
      <c r="Q3678" t="str">
        <f t="shared" si="241"/>
        <v>plays</v>
      </c>
      <c r="R3678">
        <f t="shared" si="242"/>
        <v>2014</v>
      </c>
    </row>
    <row r="3679" spans="1:18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9"/>
        <v>41802.574282407404</v>
      </c>
      <c r="P3679" t="str">
        <f t="shared" si="240"/>
        <v>theater</v>
      </c>
      <c r="Q3679" t="str">
        <f t="shared" si="241"/>
        <v>plays</v>
      </c>
      <c r="R3679">
        <f t="shared" si="242"/>
        <v>2014</v>
      </c>
    </row>
    <row r="3680" spans="1:18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9"/>
        <v>42120.531226851846</v>
      </c>
      <c r="P3680" t="str">
        <f t="shared" si="240"/>
        <v>theater</v>
      </c>
      <c r="Q3680" t="str">
        <f t="shared" si="241"/>
        <v>plays</v>
      </c>
      <c r="R3680">
        <f t="shared" si="242"/>
        <v>2015</v>
      </c>
    </row>
    <row r="3681" spans="1:18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9"/>
        <v>41786.761354166665</v>
      </c>
      <c r="P3681" t="str">
        <f t="shared" si="240"/>
        <v>theater</v>
      </c>
      <c r="Q3681" t="str">
        <f t="shared" si="241"/>
        <v>plays</v>
      </c>
      <c r="R3681">
        <f t="shared" si="242"/>
        <v>2014</v>
      </c>
    </row>
    <row r="3682" spans="1:18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9"/>
        <v>42627.454097222217</v>
      </c>
      <c r="P3682" t="str">
        <f t="shared" si="240"/>
        <v>theater</v>
      </c>
      <c r="Q3682" t="str">
        <f t="shared" si="241"/>
        <v>plays</v>
      </c>
      <c r="R3682">
        <f t="shared" si="242"/>
        <v>2016</v>
      </c>
    </row>
    <row r="3683" spans="1:18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9"/>
        <v>42374.651504629626</v>
      </c>
      <c r="P3683" t="str">
        <f t="shared" si="240"/>
        <v>theater</v>
      </c>
      <c r="Q3683" t="str">
        <f t="shared" si="241"/>
        <v>plays</v>
      </c>
      <c r="R3683">
        <f t="shared" si="242"/>
        <v>2016</v>
      </c>
    </row>
    <row r="3684" spans="1:18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9"/>
        <v>41772.685393518521</v>
      </c>
      <c r="P3684" t="str">
        <f t="shared" si="240"/>
        <v>theater</v>
      </c>
      <c r="Q3684" t="str">
        <f t="shared" si="241"/>
        <v>plays</v>
      </c>
      <c r="R3684">
        <f t="shared" si="242"/>
        <v>2014</v>
      </c>
    </row>
    <row r="3685" spans="1:18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9"/>
        <v>42633.116851851853</v>
      </c>
      <c r="P3685" t="str">
        <f t="shared" si="240"/>
        <v>theater</v>
      </c>
      <c r="Q3685" t="str">
        <f t="shared" si="241"/>
        <v>plays</v>
      </c>
      <c r="R3685">
        <f t="shared" si="242"/>
        <v>2016</v>
      </c>
    </row>
    <row r="3686" spans="1:18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9"/>
        <v>42219.180393518516</v>
      </c>
      <c r="P3686" t="str">
        <f t="shared" si="240"/>
        <v>theater</v>
      </c>
      <c r="Q3686" t="str">
        <f t="shared" si="241"/>
        <v>plays</v>
      </c>
      <c r="R3686">
        <f t="shared" si="242"/>
        <v>2015</v>
      </c>
    </row>
    <row r="3687" spans="1:18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9"/>
        <v>41753.593275462961</v>
      </c>
      <c r="P3687" t="str">
        <f t="shared" si="240"/>
        <v>theater</v>
      </c>
      <c r="Q3687" t="str">
        <f t="shared" si="241"/>
        <v>plays</v>
      </c>
      <c r="R3687">
        <f t="shared" si="242"/>
        <v>2014</v>
      </c>
    </row>
    <row r="3688" spans="1:18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9"/>
        <v>42230.662731481483</v>
      </c>
      <c r="P3688" t="str">
        <f t="shared" si="240"/>
        <v>theater</v>
      </c>
      <c r="Q3688" t="str">
        <f t="shared" si="241"/>
        <v>plays</v>
      </c>
      <c r="R3688">
        <f t="shared" si="242"/>
        <v>2015</v>
      </c>
    </row>
    <row r="3689" spans="1:18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9"/>
        <v>41787.218229166669</v>
      </c>
      <c r="P3689" t="str">
        <f t="shared" si="240"/>
        <v>theater</v>
      </c>
      <c r="Q3689" t="str">
        <f t="shared" si="241"/>
        <v>plays</v>
      </c>
      <c r="R3689">
        <f t="shared" si="242"/>
        <v>2014</v>
      </c>
    </row>
    <row r="3690" spans="1:18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9"/>
        <v>41829.787083333329</v>
      </c>
      <c r="P3690" t="str">
        <f t="shared" si="240"/>
        <v>theater</v>
      </c>
      <c r="Q3690" t="str">
        <f t="shared" si="241"/>
        <v>plays</v>
      </c>
      <c r="R3690">
        <f t="shared" si="242"/>
        <v>2014</v>
      </c>
    </row>
    <row r="3691" spans="1:18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9"/>
        <v>42147.826840277776</v>
      </c>
      <c r="P3691" t="str">
        <f t="shared" si="240"/>
        <v>theater</v>
      </c>
      <c r="Q3691" t="str">
        <f t="shared" si="241"/>
        <v>plays</v>
      </c>
      <c r="R3691">
        <f t="shared" si="242"/>
        <v>2015</v>
      </c>
    </row>
    <row r="3692" spans="1:18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9"/>
        <v>41940.598182870373</v>
      </c>
      <c r="P3692" t="str">
        <f t="shared" si="240"/>
        <v>theater</v>
      </c>
      <c r="Q3692" t="str">
        <f t="shared" si="241"/>
        <v>plays</v>
      </c>
      <c r="R3692">
        <f t="shared" si="242"/>
        <v>2014</v>
      </c>
    </row>
    <row r="3693" spans="1:18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9"/>
        <v>42020.700567129628</v>
      </c>
      <c r="P3693" t="str">
        <f t="shared" si="240"/>
        <v>theater</v>
      </c>
      <c r="Q3693" t="str">
        <f t="shared" si="241"/>
        <v>plays</v>
      </c>
      <c r="R3693">
        <f t="shared" si="242"/>
        <v>2015</v>
      </c>
    </row>
    <row r="3694" spans="1:18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9"/>
        <v>41891.96503472222</v>
      </c>
      <c r="P3694" t="str">
        <f t="shared" si="240"/>
        <v>theater</v>
      </c>
      <c r="Q3694" t="str">
        <f t="shared" si="241"/>
        <v>plays</v>
      </c>
      <c r="R3694">
        <f t="shared" si="242"/>
        <v>2014</v>
      </c>
    </row>
    <row r="3695" spans="1:18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9"/>
        <v>42309.191307870366</v>
      </c>
      <c r="P3695" t="str">
        <f t="shared" si="240"/>
        <v>theater</v>
      </c>
      <c r="Q3695" t="str">
        <f t="shared" si="241"/>
        <v>plays</v>
      </c>
      <c r="R3695">
        <f t="shared" si="242"/>
        <v>2015</v>
      </c>
    </row>
    <row r="3696" spans="1:18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9"/>
        <v>42490.133877314816</v>
      </c>
      <c r="P3696" t="str">
        <f t="shared" si="240"/>
        <v>theater</v>
      </c>
      <c r="Q3696" t="str">
        <f t="shared" si="241"/>
        <v>plays</v>
      </c>
      <c r="R3696">
        <f t="shared" si="242"/>
        <v>2016</v>
      </c>
    </row>
    <row r="3697" spans="1:18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9"/>
        <v>41995.870486111111</v>
      </c>
      <c r="P3697" t="str">
        <f t="shared" si="240"/>
        <v>theater</v>
      </c>
      <c r="Q3697" t="str">
        <f t="shared" si="241"/>
        <v>plays</v>
      </c>
      <c r="R3697">
        <f t="shared" si="242"/>
        <v>2014</v>
      </c>
    </row>
    <row r="3698" spans="1:18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9"/>
        <v>41988.617083333331</v>
      </c>
      <c r="P3698" t="str">
        <f t="shared" si="240"/>
        <v>theater</v>
      </c>
      <c r="Q3698" t="str">
        <f t="shared" si="241"/>
        <v>plays</v>
      </c>
      <c r="R3698">
        <f t="shared" si="242"/>
        <v>2014</v>
      </c>
    </row>
    <row r="3699" spans="1:18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9"/>
        <v>42479.465833333335</v>
      </c>
      <c r="P3699" t="str">
        <f t="shared" si="240"/>
        <v>theater</v>
      </c>
      <c r="Q3699" t="str">
        <f t="shared" si="241"/>
        <v>plays</v>
      </c>
      <c r="R3699">
        <f t="shared" si="242"/>
        <v>2016</v>
      </c>
    </row>
    <row r="3700" spans="1:18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9"/>
        <v>42401.806562500002</v>
      </c>
      <c r="P3700" t="str">
        <f t="shared" si="240"/>
        <v>theater</v>
      </c>
      <c r="Q3700" t="str">
        <f t="shared" si="241"/>
        <v>plays</v>
      </c>
      <c r="R3700">
        <f t="shared" si="242"/>
        <v>2016</v>
      </c>
    </row>
    <row r="3701" spans="1:18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9"/>
        <v>41897.602037037039</v>
      </c>
      <c r="P3701" t="str">
        <f t="shared" si="240"/>
        <v>theater</v>
      </c>
      <c r="Q3701" t="str">
        <f t="shared" si="241"/>
        <v>plays</v>
      </c>
      <c r="R3701">
        <f t="shared" si="242"/>
        <v>2014</v>
      </c>
    </row>
    <row r="3702" spans="1:18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9"/>
        <v>41882.585648148146</v>
      </c>
      <c r="P3702" t="str">
        <f t="shared" si="240"/>
        <v>theater</v>
      </c>
      <c r="Q3702" t="str">
        <f t="shared" si="241"/>
        <v>plays</v>
      </c>
      <c r="R3702">
        <f t="shared" si="242"/>
        <v>2014</v>
      </c>
    </row>
    <row r="3703" spans="1:18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9"/>
        <v>42129.541585648149</v>
      </c>
      <c r="P3703" t="str">
        <f t="shared" si="240"/>
        <v>theater</v>
      </c>
      <c r="Q3703" t="str">
        <f t="shared" si="241"/>
        <v>plays</v>
      </c>
      <c r="R3703">
        <f t="shared" si="242"/>
        <v>2015</v>
      </c>
    </row>
    <row r="3704" spans="1:18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9"/>
        <v>42524.53800925926</v>
      </c>
      <c r="P3704" t="str">
        <f t="shared" si="240"/>
        <v>theater</v>
      </c>
      <c r="Q3704" t="str">
        <f t="shared" si="241"/>
        <v>plays</v>
      </c>
      <c r="R3704">
        <f t="shared" si="242"/>
        <v>2016</v>
      </c>
    </row>
    <row r="3705" spans="1:18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9"/>
        <v>42556.504490740743</v>
      </c>
      <c r="P3705" t="str">
        <f t="shared" si="240"/>
        <v>theater</v>
      </c>
      <c r="Q3705" t="str">
        <f t="shared" si="241"/>
        <v>plays</v>
      </c>
      <c r="R3705">
        <f t="shared" si="242"/>
        <v>2016</v>
      </c>
    </row>
    <row r="3706" spans="1:18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9"/>
        <v>42461.689745370371</v>
      </c>
      <c r="P3706" t="str">
        <f t="shared" si="240"/>
        <v>theater</v>
      </c>
      <c r="Q3706" t="str">
        <f t="shared" si="241"/>
        <v>plays</v>
      </c>
      <c r="R3706">
        <f t="shared" si="242"/>
        <v>2016</v>
      </c>
    </row>
    <row r="3707" spans="1:18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9"/>
        <v>41792.542986111112</v>
      </c>
      <c r="P3707" t="str">
        <f t="shared" si="240"/>
        <v>theater</v>
      </c>
      <c r="Q3707" t="str">
        <f t="shared" si="241"/>
        <v>plays</v>
      </c>
      <c r="R3707">
        <f t="shared" si="242"/>
        <v>2014</v>
      </c>
    </row>
    <row r="3708" spans="1:18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9"/>
        <v>41879.913761574076</v>
      </c>
      <c r="P3708" t="str">
        <f t="shared" si="240"/>
        <v>theater</v>
      </c>
      <c r="Q3708" t="str">
        <f t="shared" si="241"/>
        <v>plays</v>
      </c>
      <c r="R3708">
        <f t="shared" si="242"/>
        <v>2014</v>
      </c>
    </row>
    <row r="3709" spans="1:18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9"/>
        <v>42552.048356481479</v>
      </c>
      <c r="P3709" t="str">
        <f t="shared" si="240"/>
        <v>theater</v>
      </c>
      <c r="Q3709" t="str">
        <f t="shared" si="241"/>
        <v>plays</v>
      </c>
      <c r="R3709">
        <f t="shared" si="242"/>
        <v>2016</v>
      </c>
    </row>
    <row r="3710" spans="1:18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9"/>
        <v>41810.142199074071</v>
      </c>
      <c r="P3710" t="str">
        <f t="shared" si="240"/>
        <v>theater</v>
      </c>
      <c r="Q3710" t="str">
        <f t="shared" si="241"/>
        <v>plays</v>
      </c>
      <c r="R3710">
        <f t="shared" si="242"/>
        <v>2014</v>
      </c>
    </row>
    <row r="3711" spans="1:18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9"/>
        <v>41785.707708333335</v>
      </c>
      <c r="P3711" t="str">
        <f t="shared" si="240"/>
        <v>theater</v>
      </c>
      <c r="Q3711" t="str">
        <f t="shared" si="241"/>
        <v>plays</v>
      </c>
      <c r="R3711">
        <f t="shared" si="242"/>
        <v>2014</v>
      </c>
    </row>
    <row r="3712" spans="1:18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9"/>
        <v>42072.576249999998</v>
      </c>
      <c r="P3712" t="str">
        <f t="shared" si="240"/>
        <v>theater</v>
      </c>
      <c r="Q3712" t="str">
        <f t="shared" si="241"/>
        <v>plays</v>
      </c>
      <c r="R3712">
        <f t="shared" si="242"/>
        <v>2015</v>
      </c>
    </row>
    <row r="3713" spans="1:18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9"/>
        <v>41779.724224537036</v>
      </c>
      <c r="P3713" t="str">
        <f t="shared" si="240"/>
        <v>theater</v>
      </c>
      <c r="Q3713" t="str">
        <f t="shared" si="241"/>
        <v>plays</v>
      </c>
      <c r="R3713">
        <f t="shared" si="242"/>
        <v>2014</v>
      </c>
    </row>
    <row r="3714" spans="1:18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43">(((J3714/60)/60)/24)+DATE(1970,1,1)</f>
        <v>42134.172071759262</v>
      </c>
      <c r="P3714" t="str">
        <f t="shared" ref="P3714:P3777" si="244">LEFT(N3714,SEARCH("/",N3714)-1)</f>
        <v>theater</v>
      </c>
      <c r="Q3714" t="str">
        <f t="shared" ref="Q3714:Q3777" si="245">RIGHT(N3714,LEN(N3714)-SEARCH("/",N3714))</f>
        <v>plays</v>
      </c>
      <c r="R3714">
        <f t="shared" si="242"/>
        <v>2015</v>
      </c>
    </row>
    <row r="3715" spans="1:18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43"/>
        <v>42505.738032407404</v>
      </c>
      <c r="P3715" t="str">
        <f t="shared" si="244"/>
        <v>theater</v>
      </c>
      <c r="Q3715" t="str">
        <f t="shared" si="245"/>
        <v>plays</v>
      </c>
      <c r="R3715">
        <f t="shared" ref="R3715:R3778" si="246">YEAR(O3715)</f>
        <v>2016</v>
      </c>
    </row>
    <row r="3716" spans="1:18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43"/>
        <v>42118.556331018524</v>
      </c>
      <c r="P3716" t="str">
        <f t="shared" si="244"/>
        <v>theater</v>
      </c>
      <c r="Q3716" t="str">
        <f t="shared" si="245"/>
        <v>plays</v>
      </c>
      <c r="R3716">
        <f t="shared" si="246"/>
        <v>2015</v>
      </c>
    </row>
    <row r="3717" spans="1:18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43"/>
        <v>42036.995590277773</v>
      </c>
      <c r="P3717" t="str">
        <f t="shared" si="244"/>
        <v>theater</v>
      </c>
      <c r="Q3717" t="str">
        <f t="shared" si="245"/>
        <v>plays</v>
      </c>
      <c r="R3717">
        <f t="shared" si="246"/>
        <v>2015</v>
      </c>
    </row>
    <row r="3718" spans="1:18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43"/>
        <v>42360.887835648144</v>
      </c>
      <c r="P3718" t="str">
        <f t="shared" si="244"/>
        <v>theater</v>
      </c>
      <c r="Q3718" t="str">
        <f t="shared" si="245"/>
        <v>plays</v>
      </c>
      <c r="R3718">
        <f t="shared" si="246"/>
        <v>2015</v>
      </c>
    </row>
    <row r="3719" spans="1:18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43"/>
        <v>42102.866307870368</v>
      </c>
      <c r="P3719" t="str">
        <f t="shared" si="244"/>
        <v>theater</v>
      </c>
      <c r="Q3719" t="str">
        <f t="shared" si="245"/>
        <v>plays</v>
      </c>
      <c r="R3719">
        <f t="shared" si="246"/>
        <v>2015</v>
      </c>
    </row>
    <row r="3720" spans="1:18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43"/>
        <v>42032.716145833328</v>
      </c>
      <c r="P3720" t="str">
        <f t="shared" si="244"/>
        <v>theater</v>
      </c>
      <c r="Q3720" t="str">
        <f t="shared" si="245"/>
        <v>plays</v>
      </c>
      <c r="R3720">
        <f t="shared" si="246"/>
        <v>2015</v>
      </c>
    </row>
    <row r="3721" spans="1:18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43"/>
        <v>42147.729930555557</v>
      </c>
      <c r="P3721" t="str">
        <f t="shared" si="244"/>
        <v>theater</v>
      </c>
      <c r="Q3721" t="str">
        <f t="shared" si="245"/>
        <v>plays</v>
      </c>
      <c r="R3721">
        <f t="shared" si="246"/>
        <v>2015</v>
      </c>
    </row>
    <row r="3722" spans="1:18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43"/>
        <v>42165.993125000001</v>
      </c>
      <c r="P3722" t="str">
        <f t="shared" si="244"/>
        <v>theater</v>
      </c>
      <c r="Q3722" t="str">
        <f t="shared" si="245"/>
        <v>plays</v>
      </c>
      <c r="R3722">
        <f t="shared" si="246"/>
        <v>2015</v>
      </c>
    </row>
    <row r="3723" spans="1:18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43"/>
        <v>41927.936157407406</v>
      </c>
      <c r="P3723" t="str">
        <f t="shared" si="244"/>
        <v>theater</v>
      </c>
      <c r="Q3723" t="str">
        <f t="shared" si="245"/>
        <v>plays</v>
      </c>
      <c r="R3723">
        <f t="shared" si="246"/>
        <v>2014</v>
      </c>
    </row>
    <row r="3724" spans="1:18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43"/>
        <v>42381.671840277777</v>
      </c>
      <c r="P3724" t="str">
        <f t="shared" si="244"/>
        <v>theater</v>
      </c>
      <c r="Q3724" t="str">
        <f t="shared" si="245"/>
        <v>plays</v>
      </c>
      <c r="R3724">
        <f t="shared" si="246"/>
        <v>2016</v>
      </c>
    </row>
    <row r="3725" spans="1:18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43"/>
        <v>41943.753032407411</v>
      </c>
      <c r="P3725" t="str">
        <f t="shared" si="244"/>
        <v>theater</v>
      </c>
      <c r="Q3725" t="str">
        <f t="shared" si="245"/>
        <v>plays</v>
      </c>
      <c r="R3725">
        <f t="shared" si="246"/>
        <v>2014</v>
      </c>
    </row>
    <row r="3726" spans="1:18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43"/>
        <v>42465.491435185191</v>
      </c>
      <c r="P3726" t="str">
        <f t="shared" si="244"/>
        <v>theater</v>
      </c>
      <c r="Q3726" t="str">
        <f t="shared" si="245"/>
        <v>plays</v>
      </c>
      <c r="R3726">
        <f t="shared" si="246"/>
        <v>2016</v>
      </c>
    </row>
    <row r="3727" spans="1:18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43"/>
        <v>42401.945219907408</v>
      </c>
      <c r="P3727" t="str">
        <f t="shared" si="244"/>
        <v>theater</v>
      </c>
      <c r="Q3727" t="str">
        <f t="shared" si="245"/>
        <v>plays</v>
      </c>
      <c r="R3727">
        <f t="shared" si="246"/>
        <v>2016</v>
      </c>
    </row>
    <row r="3728" spans="1:18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43"/>
        <v>42462.140868055561</v>
      </c>
      <c r="P3728" t="str">
        <f t="shared" si="244"/>
        <v>theater</v>
      </c>
      <c r="Q3728" t="str">
        <f t="shared" si="245"/>
        <v>plays</v>
      </c>
      <c r="R3728">
        <f t="shared" si="246"/>
        <v>2016</v>
      </c>
    </row>
    <row r="3729" spans="1:18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43"/>
        <v>42632.348310185189</v>
      </c>
      <c r="P3729" t="str">
        <f t="shared" si="244"/>
        <v>theater</v>
      </c>
      <c r="Q3729" t="str">
        <f t="shared" si="245"/>
        <v>plays</v>
      </c>
      <c r="R3729">
        <f t="shared" si="246"/>
        <v>2016</v>
      </c>
    </row>
    <row r="3730" spans="1:18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43"/>
        <v>42205.171018518522</v>
      </c>
      <c r="P3730" t="str">
        <f t="shared" si="244"/>
        <v>theater</v>
      </c>
      <c r="Q3730" t="str">
        <f t="shared" si="245"/>
        <v>plays</v>
      </c>
      <c r="R3730">
        <f t="shared" si="246"/>
        <v>2015</v>
      </c>
    </row>
    <row r="3731" spans="1:18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43"/>
        <v>42041.205000000002</v>
      </c>
      <c r="P3731" t="str">
        <f t="shared" si="244"/>
        <v>theater</v>
      </c>
      <c r="Q3731" t="str">
        <f t="shared" si="245"/>
        <v>plays</v>
      </c>
      <c r="R3731">
        <f t="shared" si="246"/>
        <v>2015</v>
      </c>
    </row>
    <row r="3732" spans="1:18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43"/>
        <v>42203.677766203706</v>
      </c>
      <c r="P3732" t="str">
        <f t="shared" si="244"/>
        <v>theater</v>
      </c>
      <c r="Q3732" t="str">
        <f t="shared" si="245"/>
        <v>plays</v>
      </c>
      <c r="R3732">
        <f t="shared" si="246"/>
        <v>2015</v>
      </c>
    </row>
    <row r="3733" spans="1:18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43"/>
        <v>41983.752847222218</v>
      </c>
      <c r="P3733" t="str">
        <f t="shared" si="244"/>
        <v>theater</v>
      </c>
      <c r="Q3733" t="str">
        <f t="shared" si="245"/>
        <v>plays</v>
      </c>
      <c r="R3733">
        <f t="shared" si="246"/>
        <v>2014</v>
      </c>
    </row>
    <row r="3734" spans="1:18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43"/>
        <v>41968.677465277782</v>
      </c>
      <c r="P3734" t="str">
        <f t="shared" si="244"/>
        <v>theater</v>
      </c>
      <c r="Q3734" t="str">
        <f t="shared" si="245"/>
        <v>plays</v>
      </c>
      <c r="R3734">
        <f t="shared" si="246"/>
        <v>2014</v>
      </c>
    </row>
    <row r="3735" spans="1:18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43"/>
        <v>42103.024398148147</v>
      </c>
      <c r="P3735" t="str">
        <f t="shared" si="244"/>
        <v>theater</v>
      </c>
      <c r="Q3735" t="str">
        <f t="shared" si="245"/>
        <v>plays</v>
      </c>
      <c r="R3735">
        <f t="shared" si="246"/>
        <v>2015</v>
      </c>
    </row>
    <row r="3736" spans="1:18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43"/>
        <v>42089.901574074072</v>
      </c>
      <c r="P3736" t="str">
        <f t="shared" si="244"/>
        <v>theater</v>
      </c>
      <c r="Q3736" t="str">
        <f t="shared" si="245"/>
        <v>plays</v>
      </c>
      <c r="R3736">
        <f t="shared" si="246"/>
        <v>2015</v>
      </c>
    </row>
    <row r="3737" spans="1:18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43"/>
        <v>42122.693159722221</v>
      </c>
      <c r="P3737" t="str">
        <f t="shared" si="244"/>
        <v>theater</v>
      </c>
      <c r="Q3737" t="str">
        <f t="shared" si="245"/>
        <v>plays</v>
      </c>
      <c r="R3737">
        <f t="shared" si="246"/>
        <v>2015</v>
      </c>
    </row>
    <row r="3738" spans="1:18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43"/>
        <v>42048.711724537032</v>
      </c>
      <c r="P3738" t="str">
        <f t="shared" si="244"/>
        <v>theater</v>
      </c>
      <c r="Q3738" t="str">
        <f t="shared" si="245"/>
        <v>plays</v>
      </c>
      <c r="R3738">
        <f t="shared" si="246"/>
        <v>2015</v>
      </c>
    </row>
    <row r="3739" spans="1:18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43"/>
        <v>42297.691006944442</v>
      </c>
      <c r="P3739" t="str">
        <f t="shared" si="244"/>
        <v>theater</v>
      </c>
      <c r="Q3739" t="str">
        <f t="shared" si="245"/>
        <v>plays</v>
      </c>
      <c r="R3739">
        <f t="shared" si="246"/>
        <v>2015</v>
      </c>
    </row>
    <row r="3740" spans="1:18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43"/>
        <v>41813.938715277778</v>
      </c>
      <c r="P3740" t="str">
        <f t="shared" si="244"/>
        <v>theater</v>
      </c>
      <c r="Q3740" t="str">
        <f t="shared" si="245"/>
        <v>plays</v>
      </c>
      <c r="R3740">
        <f t="shared" si="246"/>
        <v>2014</v>
      </c>
    </row>
    <row r="3741" spans="1:18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43"/>
        <v>42548.449861111112</v>
      </c>
      <c r="P3741" t="str">
        <f t="shared" si="244"/>
        <v>theater</v>
      </c>
      <c r="Q3741" t="str">
        <f t="shared" si="245"/>
        <v>plays</v>
      </c>
      <c r="R3741">
        <f t="shared" si="246"/>
        <v>2016</v>
      </c>
    </row>
    <row r="3742" spans="1:18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43"/>
        <v>41833.089756944442</v>
      </c>
      <c r="P3742" t="str">
        <f t="shared" si="244"/>
        <v>theater</v>
      </c>
      <c r="Q3742" t="str">
        <f t="shared" si="245"/>
        <v>plays</v>
      </c>
      <c r="R3742">
        <f t="shared" si="246"/>
        <v>2014</v>
      </c>
    </row>
    <row r="3743" spans="1:18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43"/>
        <v>42325.920717592591</v>
      </c>
      <c r="P3743" t="str">
        <f t="shared" si="244"/>
        <v>theater</v>
      </c>
      <c r="Q3743" t="str">
        <f t="shared" si="245"/>
        <v>plays</v>
      </c>
      <c r="R3743">
        <f t="shared" si="246"/>
        <v>2015</v>
      </c>
    </row>
    <row r="3744" spans="1:18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43"/>
        <v>41858.214629629627</v>
      </c>
      <c r="P3744" t="str">
        <f t="shared" si="244"/>
        <v>theater</v>
      </c>
      <c r="Q3744" t="str">
        <f t="shared" si="245"/>
        <v>plays</v>
      </c>
      <c r="R3744">
        <f t="shared" si="246"/>
        <v>2014</v>
      </c>
    </row>
    <row r="3745" spans="1:18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43"/>
        <v>41793.710231481484</v>
      </c>
      <c r="P3745" t="str">
        <f t="shared" si="244"/>
        <v>theater</v>
      </c>
      <c r="Q3745" t="str">
        <f t="shared" si="245"/>
        <v>plays</v>
      </c>
      <c r="R3745">
        <f t="shared" si="246"/>
        <v>2014</v>
      </c>
    </row>
    <row r="3746" spans="1:18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43"/>
        <v>41793.814259259263</v>
      </c>
      <c r="P3746" t="str">
        <f t="shared" si="244"/>
        <v>theater</v>
      </c>
      <c r="Q3746" t="str">
        <f t="shared" si="245"/>
        <v>plays</v>
      </c>
      <c r="R3746">
        <f t="shared" si="246"/>
        <v>2014</v>
      </c>
    </row>
    <row r="3747" spans="1:18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43"/>
        <v>41831.697939814818</v>
      </c>
      <c r="P3747" t="str">
        <f t="shared" si="244"/>
        <v>theater</v>
      </c>
      <c r="Q3747" t="str">
        <f t="shared" si="245"/>
        <v>plays</v>
      </c>
      <c r="R3747">
        <f t="shared" si="246"/>
        <v>2014</v>
      </c>
    </row>
    <row r="3748" spans="1:18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43"/>
        <v>42621.389340277776</v>
      </c>
      <c r="P3748" t="str">
        <f t="shared" si="244"/>
        <v>theater</v>
      </c>
      <c r="Q3748" t="str">
        <f t="shared" si="245"/>
        <v>plays</v>
      </c>
      <c r="R3748">
        <f t="shared" si="246"/>
        <v>2016</v>
      </c>
    </row>
    <row r="3749" spans="1:18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43"/>
        <v>42164.299722222218</v>
      </c>
      <c r="P3749" t="str">
        <f t="shared" si="244"/>
        <v>theater</v>
      </c>
      <c r="Q3749" t="str">
        <f t="shared" si="245"/>
        <v>plays</v>
      </c>
      <c r="R3749">
        <f t="shared" si="246"/>
        <v>2015</v>
      </c>
    </row>
    <row r="3750" spans="1:18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43"/>
        <v>42395.706435185188</v>
      </c>
      <c r="P3750" t="str">
        <f t="shared" si="244"/>
        <v>theater</v>
      </c>
      <c r="Q3750" t="str">
        <f t="shared" si="245"/>
        <v>musical</v>
      </c>
      <c r="R3750">
        <f t="shared" si="246"/>
        <v>2016</v>
      </c>
    </row>
    <row r="3751" spans="1:18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43"/>
        <v>42458.127175925925</v>
      </c>
      <c r="P3751" t="str">
        <f t="shared" si="244"/>
        <v>theater</v>
      </c>
      <c r="Q3751" t="str">
        <f t="shared" si="245"/>
        <v>musical</v>
      </c>
      <c r="R3751">
        <f t="shared" si="246"/>
        <v>2016</v>
      </c>
    </row>
    <row r="3752" spans="1:18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43"/>
        <v>42016.981574074074</v>
      </c>
      <c r="P3752" t="str">
        <f t="shared" si="244"/>
        <v>theater</v>
      </c>
      <c r="Q3752" t="str">
        <f t="shared" si="245"/>
        <v>musical</v>
      </c>
      <c r="R3752">
        <f t="shared" si="246"/>
        <v>2015</v>
      </c>
    </row>
    <row r="3753" spans="1:18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43"/>
        <v>42403.035567129627</v>
      </c>
      <c r="P3753" t="str">
        <f t="shared" si="244"/>
        <v>theater</v>
      </c>
      <c r="Q3753" t="str">
        <f t="shared" si="245"/>
        <v>musical</v>
      </c>
      <c r="R3753">
        <f t="shared" si="246"/>
        <v>2016</v>
      </c>
    </row>
    <row r="3754" spans="1:18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43"/>
        <v>42619.802488425921</v>
      </c>
      <c r="P3754" t="str">
        <f t="shared" si="244"/>
        <v>theater</v>
      </c>
      <c r="Q3754" t="str">
        <f t="shared" si="245"/>
        <v>musical</v>
      </c>
      <c r="R3754">
        <f t="shared" si="246"/>
        <v>2016</v>
      </c>
    </row>
    <row r="3755" spans="1:18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43"/>
        <v>42128.824074074073</v>
      </c>
      <c r="P3755" t="str">
        <f t="shared" si="244"/>
        <v>theater</v>
      </c>
      <c r="Q3755" t="str">
        <f t="shared" si="245"/>
        <v>musical</v>
      </c>
      <c r="R3755">
        <f t="shared" si="246"/>
        <v>2015</v>
      </c>
    </row>
    <row r="3756" spans="1:18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43"/>
        <v>41808.881215277775</v>
      </c>
      <c r="P3756" t="str">
        <f t="shared" si="244"/>
        <v>theater</v>
      </c>
      <c r="Q3756" t="str">
        <f t="shared" si="245"/>
        <v>musical</v>
      </c>
      <c r="R3756">
        <f t="shared" si="246"/>
        <v>2014</v>
      </c>
    </row>
    <row r="3757" spans="1:18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43"/>
        <v>42445.866979166662</v>
      </c>
      <c r="P3757" t="str">
        <f t="shared" si="244"/>
        <v>theater</v>
      </c>
      <c r="Q3757" t="str">
        <f t="shared" si="245"/>
        <v>musical</v>
      </c>
      <c r="R3757">
        <f t="shared" si="246"/>
        <v>2016</v>
      </c>
    </row>
    <row r="3758" spans="1:18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43"/>
        <v>41771.814791666664</v>
      </c>
      <c r="P3758" t="str">
        <f t="shared" si="244"/>
        <v>theater</v>
      </c>
      <c r="Q3758" t="str">
        <f t="shared" si="245"/>
        <v>musical</v>
      </c>
      <c r="R3758">
        <f t="shared" si="246"/>
        <v>2014</v>
      </c>
    </row>
    <row r="3759" spans="1:18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43"/>
        <v>41954.850868055553</v>
      </c>
      <c r="P3759" t="str">
        <f t="shared" si="244"/>
        <v>theater</v>
      </c>
      <c r="Q3759" t="str">
        <f t="shared" si="245"/>
        <v>musical</v>
      </c>
      <c r="R3759">
        <f t="shared" si="246"/>
        <v>2014</v>
      </c>
    </row>
    <row r="3760" spans="1:18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43"/>
        <v>41747.471504629626</v>
      </c>
      <c r="P3760" t="str">
        <f t="shared" si="244"/>
        <v>theater</v>
      </c>
      <c r="Q3760" t="str">
        <f t="shared" si="245"/>
        <v>musical</v>
      </c>
      <c r="R3760">
        <f t="shared" si="246"/>
        <v>2014</v>
      </c>
    </row>
    <row r="3761" spans="1:18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43"/>
        <v>42182.108252314814</v>
      </c>
      <c r="P3761" t="str">
        <f t="shared" si="244"/>
        <v>theater</v>
      </c>
      <c r="Q3761" t="str">
        <f t="shared" si="245"/>
        <v>musical</v>
      </c>
      <c r="R3761">
        <f t="shared" si="246"/>
        <v>2015</v>
      </c>
    </row>
    <row r="3762" spans="1:18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43"/>
        <v>41739.525300925925</v>
      </c>
      <c r="P3762" t="str">
        <f t="shared" si="244"/>
        <v>theater</v>
      </c>
      <c r="Q3762" t="str">
        <f t="shared" si="245"/>
        <v>musical</v>
      </c>
      <c r="R3762">
        <f t="shared" si="246"/>
        <v>2014</v>
      </c>
    </row>
    <row r="3763" spans="1:18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43"/>
        <v>42173.466863425929</v>
      </c>
      <c r="P3763" t="str">
        <f t="shared" si="244"/>
        <v>theater</v>
      </c>
      <c r="Q3763" t="str">
        <f t="shared" si="245"/>
        <v>musical</v>
      </c>
      <c r="R3763">
        <f t="shared" si="246"/>
        <v>2015</v>
      </c>
    </row>
    <row r="3764" spans="1:18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43"/>
        <v>42193.813530092593</v>
      </c>
      <c r="P3764" t="str">
        <f t="shared" si="244"/>
        <v>theater</v>
      </c>
      <c r="Q3764" t="str">
        <f t="shared" si="245"/>
        <v>musical</v>
      </c>
      <c r="R3764">
        <f t="shared" si="246"/>
        <v>2015</v>
      </c>
    </row>
    <row r="3765" spans="1:18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43"/>
        <v>42065.750300925924</v>
      </c>
      <c r="P3765" t="str">
        <f t="shared" si="244"/>
        <v>theater</v>
      </c>
      <c r="Q3765" t="str">
        <f t="shared" si="245"/>
        <v>musical</v>
      </c>
      <c r="R3765">
        <f t="shared" si="246"/>
        <v>2015</v>
      </c>
    </row>
    <row r="3766" spans="1:18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43"/>
        <v>42499.842962962968</v>
      </c>
      <c r="P3766" t="str">
        <f t="shared" si="244"/>
        <v>theater</v>
      </c>
      <c r="Q3766" t="str">
        <f t="shared" si="245"/>
        <v>musical</v>
      </c>
      <c r="R3766">
        <f t="shared" si="246"/>
        <v>2016</v>
      </c>
    </row>
    <row r="3767" spans="1:18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43"/>
        <v>41820.776412037041</v>
      </c>
      <c r="P3767" t="str">
        <f t="shared" si="244"/>
        <v>theater</v>
      </c>
      <c r="Q3767" t="str">
        <f t="shared" si="245"/>
        <v>musical</v>
      </c>
      <c r="R3767">
        <f t="shared" si="246"/>
        <v>2014</v>
      </c>
    </row>
    <row r="3768" spans="1:18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43"/>
        <v>41788.167187500003</v>
      </c>
      <c r="P3768" t="str">
        <f t="shared" si="244"/>
        <v>theater</v>
      </c>
      <c r="Q3768" t="str">
        <f t="shared" si="245"/>
        <v>musical</v>
      </c>
      <c r="R3768">
        <f t="shared" si="246"/>
        <v>2014</v>
      </c>
    </row>
    <row r="3769" spans="1:18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43"/>
        <v>42050.019641203704</v>
      </c>
      <c r="P3769" t="str">
        <f t="shared" si="244"/>
        <v>theater</v>
      </c>
      <c r="Q3769" t="str">
        <f t="shared" si="245"/>
        <v>musical</v>
      </c>
      <c r="R3769">
        <f t="shared" si="246"/>
        <v>2015</v>
      </c>
    </row>
    <row r="3770" spans="1:18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43"/>
        <v>41772.727893518517</v>
      </c>
      <c r="P3770" t="str">
        <f t="shared" si="244"/>
        <v>theater</v>
      </c>
      <c r="Q3770" t="str">
        <f t="shared" si="245"/>
        <v>musical</v>
      </c>
      <c r="R3770">
        <f t="shared" si="246"/>
        <v>2014</v>
      </c>
    </row>
    <row r="3771" spans="1:18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43"/>
        <v>42445.598136574074</v>
      </c>
      <c r="P3771" t="str">
        <f t="shared" si="244"/>
        <v>theater</v>
      </c>
      <c r="Q3771" t="str">
        <f t="shared" si="245"/>
        <v>musical</v>
      </c>
      <c r="R3771">
        <f t="shared" si="246"/>
        <v>2016</v>
      </c>
    </row>
    <row r="3772" spans="1:18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43"/>
        <v>42138.930671296301</v>
      </c>
      <c r="P3772" t="str">
        <f t="shared" si="244"/>
        <v>theater</v>
      </c>
      <c r="Q3772" t="str">
        <f t="shared" si="245"/>
        <v>musical</v>
      </c>
      <c r="R3772">
        <f t="shared" si="246"/>
        <v>2015</v>
      </c>
    </row>
    <row r="3773" spans="1:18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43"/>
        <v>42493.857083333336</v>
      </c>
      <c r="P3773" t="str">
        <f t="shared" si="244"/>
        <v>theater</v>
      </c>
      <c r="Q3773" t="str">
        <f t="shared" si="245"/>
        <v>musical</v>
      </c>
      <c r="R3773">
        <f t="shared" si="246"/>
        <v>2016</v>
      </c>
    </row>
    <row r="3774" spans="1:18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43"/>
        <v>42682.616967592592</v>
      </c>
      <c r="P3774" t="str">
        <f t="shared" si="244"/>
        <v>theater</v>
      </c>
      <c r="Q3774" t="str">
        <f t="shared" si="245"/>
        <v>musical</v>
      </c>
      <c r="R3774">
        <f t="shared" si="246"/>
        <v>2016</v>
      </c>
    </row>
    <row r="3775" spans="1:18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43"/>
        <v>42656.005173611105</v>
      </c>
      <c r="P3775" t="str">
        <f t="shared" si="244"/>
        <v>theater</v>
      </c>
      <c r="Q3775" t="str">
        <f t="shared" si="245"/>
        <v>musical</v>
      </c>
      <c r="R3775">
        <f t="shared" si="246"/>
        <v>2016</v>
      </c>
    </row>
    <row r="3776" spans="1:18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43"/>
        <v>42087.792303240742</v>
      </c>
      <c r="P3776" t="str">
        <f t="shared" si="244"/>
        <v>theater</v>
      </c>
      <c r="Q3776" t="str">
        <f t="shared" si="245"/>
        <v>musical</v>
      </c>
      <c r="R3776">
        <f t="shared" si="246"/>
        <v>2015</v>
      </c>
    </row>
    <row r="3777" spans="1:18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43"/>
        <v>42075.942627314813</v>
      </c>
      <c r="P3777" t="str">
        <f t="shared" si="244"/>
        <v>theater</v>
      </c>
      <c r="Q3777" t="str">
        <f t="shared" si="245"/>
        <v>musical</v>
      </c>
      <c r="R3777">
        <f t="shared" si="246"/>
        <v>2015</v>
      </c>
    </row>
    <row r="3778" spans="1:18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47">(((J3778/60)/60)/24)+DATE(1970,1,1)</f>
        <v>41814.367800925924</v>
      </c>
      <c r="P3778" t="str">
        <f t="shared" ref="P3778:P3841" si="248">LEFT(N3778,SEARCH("/",N3778)-1)</f>
        <v>theater</v>
      </c>
      <c r="Q3778" t="str">
        <f t="shared" ref="Q3778:Q3841" si="249">RIGHT(N3778,LEN(N3778)-SEARCH("/",N3778))</f>
        <v>musical</v>
      </c>
      <c r="R3778">
        <f t="shared" si="246"/>
        <v>2014</v>
      </c>
    </row>
    <row r="3779" spans="1:18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47"/>
        <v>41887.111354166671</v>
      </c>
      <c r="P3779" t="str">
        <f t="shared" si="248"/>
        <v>theater</v>
      </c>
      <c r="Q3779" t="str">
        <f t="shared" si="249"/>
        <v>musical</v>
      </c>
      <c r="R3779">
        <f t="shared" ref="R3779:R3842" si="250">YEAR(O3779)</f>
        <v>2014</v>
      </c>
    </row>
    <row r="3780" spans="1:18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47"/>
        <v>41989.819212962961</v>
      </c>
      <c r="P3780" t="str">
        <f t="shared" si="248"/>
        <v>theater</v>
      </c>
      <c r="Q3780" t="str">
        <f t="shared" si="249"/>
        <v>musical</v>
      </c>
      <c r="R3780">
        <f t="shared" si="250"/>
        <v>2014</v>
      </c>
    </row>
    <row r="3781" spans="1:18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47"/>
        <v>42425.735416666663</v>
      </c>
      <c r="P3781" t="str">
        <f t="shared" si="248"/>
        <v>theater</v>
      </c>
      <c r="Q3781" t="str">
        <f t="shared" si="249"/>
        <v>musical</v>
      </c>
      <c r="R3781">
        <f t="shared" si="250"/>
        <v>2016</v>
      </c>
    </row>
    <row r="3782" spans="1:18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47"/>
        <v>42166.219733796301</v>
      </c>
      <c r="P3782" t="str">
        <f t="shared" si="248"/>
        <v>theater</v>
      </c>
      <c r="Q3782" t="str">
        <f t="shared" si="249"/>
        <v>musical</v>
      </c>
      <c r="R3782">
        <f t="shared" si="250"/>
        <v>2015</v>
      </c>
    </row>
    <row r="3783" spans="1:18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47"/>
        <v>41865.882928240739</v>
      </c>
      <c r="P3783" t="str">
        <f t="shared" si="248"/>
        <v>theater</v>
      </c>
      <c r="Q3783" t="str">
        <f t="shared" si="249"/>
        <v>musical</v>
      </c>
      <c r="R3783">
        <f t="shared" si="250"/>
        <v>2014</v>
      </c>
    </row>
    <row r="3784" spans="1:18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47"/>
        <v>42546.862233796302</v>
      </c>
      <c r="P3784" t="str">
        <f t="shared" si="248"/>
        <v>theater</v>
      </c>
      <c r="Q3784" t="str">
        <f t="shared" si="249"/>
        <v>musical</v>
      </c>
      <c r="R3784">
        <f t="shared" si="250"/>
        <v>2016</v>
      </c>
    </row>
    <row r="3785" spans="1:18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47"/>
        <v>42420.140277777777</v>
      </c>
      <c r="P3785" t="str">
        <f t="shared" si="248"/>
        <v>theater</v>
      </c>
      <c r="Q3785" t="str">
        <f t="shared" si="249"/>
        <v>musical</v>
      </c>
      <c r="R3785">
        <f t="shared" si="250"/>
        <v>2016</v>
      </c>
    </row>
    <row r="3786" spans="1:18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47"/>
        <v>42531.980694444443</v>
      </c>
      <c r="P3786" t="str">
        <f t="shared" si="248"/>
        <v>theater</v>
      </c>
      <c r="Q3786" t="str">
        <f t="shared" si="249"/>
        <v>musical</v>
      </c>
      <c r="R3786">
        <f t="shared" si="250"/>
        <v>2016</v>
      </c>
    </row>
    <row r="3787" spans="1:18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47"/>
        <v>42548.63853009259</v>
      </c>
      <c r="P3787" t="str">
        <f t="shared" si="248"/>
        <v>theater</v>
      </c>
      <c r="Q3787" t="str">
        <f t="shared" si="249"/>
        <v>musical</v>
      </c>
      <c r="R3787">
        <f t="shared" si="250"/>
        <v>2016</v>
      </c>
    </row>
    <row r="3788" spans="1:18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47"/>
        <v>42487.037905092591</v>
      </c>
      <c r="P3788" t="str">
        <f t="shared" si="248"/>
        <v>theater</v>
      </c>
      <c r="Q3788" t="str">
        <f t="shared" si="249"/>
        <v>musical</v>
      </c>
      <c r="R3788">
        <f t="shared" si="250"/>
        <v>2016</v>
      </c>
    </row>
    <row r="3789" spans="1:18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47"/>
        <v>42167.534791666665</v>
      </c>
      <c r="P3789" t="str">
        <f t="shared" si="248"/>
        <v>theater</v>
      </c>
      <c r="Q3789" t="str">
        <f t="shared" si="249"/>
        <v>musical</v>
      </c>
      <c r="R3789">
        <f t="shared" si="250"/>
        <v>2015</v>
      </c>
    </row>
    <row r="3790" spans="1:18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47"/>
        <v>42333.695821759262</v>
      </c>
      <c r="P3790" t="str">
        <f t="shared" si="248"/>
        <v>theater</v>
      </c>
      <c r="Q3790" t="str">
        <f t="shared" si="249"/>
        <v>musical</v>
      </c>
      <c r="R3790">
        <f t="shared" si="250"/>
        <v>2015</v>
      </c>
    </row>
    <row r="3791" spans="1:18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47"/>
        <v>42138.798819444448</v>
      </c>
      <c r="P3791" t="str">
        <f t="shared" si="248"/>
        <v>theater</v>
      </c>
      <c r="Q3791" t="str">
        <f t="shared" si="249"/>
        <v>musical</v>
      </c>
      <c r="R3791">
        <f t="shared" si="250"/>
        <v>2015</v>
      </c>
    </row>
    <row r="3792" spans="1:18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47"/>
        <v>42666.666932870372</v>
      </c>
      <c r="P3792" t="str">
        <f t="shared" si="248"/>
        <v>theater</v>
      </c>
      <c r="Q3792" t="str">
        <f t="shared" si="249"/>
        <v>musical</v>
      </c>
      <c r="R3792">
        <f t="shared" si="250"/>
        <v>2016</v>
      </c>
    </row>
    <row r="3793" spans="1:18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47"/>
        <v>41766.692037037035</v>
      </c>
      <c r="P3793" t="str">
        <f t="shared" si="248"/>
        <v>theater</v>
      </c>
      <c r="Q3793" t="str">
        <f t="shared" si="249"/>
        <v>musical</v>
      </c>
      <c r="R3793">
        <f t="shared" si="250"/>
        <v>2014</v>
      </c>
    </row>
    <row r="3794" spans="1:18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47"/>
        <v>42170.447013888886</v>
      </c>
      <c r="P3794" t="str">
        <f t="shared" si="248"/>
        <v>theater</v>
      </c>
      <c r="Q3794" t="str">
        <f t="shared" si="249"/>
        <v>musical</v>
      </c>
      <c r="R3794">
        <f t="shared" si="250"/>
        <v>2015</v>
      </c>
    </row>
    <row r="3795" spans="1:18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47"/>
        <v>41968.938993055555</v>
      </c>
      <c r="P3795" t="str">
        <f t="shared" si="248"/>
        <v>theater</v>
      </c>
      <c r="Q3795" t="str">
        <f t="shared" si="249"/>
        <v>musical</v>
      </c>
      <c r="R3795">
        <f t="shared" si="250"/>
        <v>2014</v>
      </c>
    </row>
    <row r="3796" spans="1:18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47"/>
        <v>42132.58048611111</v>
      </c>
      <c r="P3796" t="str">
        <f t="shared" si="248"/>
        <v>theater</v>
      </c>
      <c r="Q3796" t="str">
        <f t="shared" si="249"/>
        <v>musical</v>
      </c>
      <c r="R3796">
        <f t="shared" si="250"/>
        <v>2015</v>
      </c>
    </row>
    <row r="3797" spans="1:18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47"/>
        <v>42201.436226851853</v>
      </c>
      <c r="P3797" t="str">
        <f t="shared" si="248"/>
        <v>theater</v>
      </c>
      <c r="Q3797" t="str">
        <f t="shared" si="249"/>
        <v>musical</v>
      </c>
      <c r="R3797">
        <f t="shared" si="250"/>
        <v>2015</v>
      </c>
    </row>
    <row r="3798" spans="1:18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47"/>
        <v>42689.029583333337</v>
      </c>
      <c r="P3798" t="str">
        <f t="shared" si="248"/>
        <v>theater</v>
      </c>
      <c r="Q3798" t="str">
        <f t="shared" si="249"/>
        <v>musical</v>
      </c>
      <c r="R3798">
        <f t="shared" si="250"/>
        <v>2016</v>
      </c>
    </row>
    <row r="3799" spans="1:18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47"/>
        <v>42084.881539351853</v>
      </c>
      <c r="P3799" t="str">
        <f t="shared" si="248"/>
        <v>theater</v>
      </c>
      <c r="Q3799" t="str">
        <f t="shared" si="249"/>
        <v>musical</v>
      </c>
      <c r="R3799">
        <f t="shared" si="250"/>
        <v>2015</v>
      </c>
    </row>
    <row r="3800" spans="1:18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47"/>
        <v>41831.722777777781</v>
      </c>
      <c r="P3800" t="str">
        <f t="shared" si="248"/>
        <v>theater</v>
      </c>
      <c r="Q3800" t="str">
        <f t="shared" si="249"/>
        <v>musical</v>
      </c>
      <c r="R3800">
        <f t="shared" si="250"/>
        <v>2014</v>
      </c>
    </row>
    <row r="3801" spans="1:18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47"/>
        <v>42410.93105324074</v>
      </c>
      <c r="P3801" t="str">
        <f t="shared" si="248"/>
        <v>theater</v>
      </c>
      <c r="Q3801" t="str">
        <f t="shared" si="249"/>
        <v>musical</v>
      </c>
      <c r="R3801">
        <f t="shared" si="250"/>
        <v>2016</v>
      </c>
    </row>
    <row r="3802" spans="1:18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47"/>
        <v>41982.737071759257</v>
      </c>
      <c r="P3802" t="str">
        <f t="shared" si="248"/>
        <v>theater</v>
      </c>
      <c r="Q3802" t="str">
        <f t="shared" si="249"/>
        <v>musical</v>
      </c>
      <c r="R3802">
        <f t="shared" si="250"/>
        <v>2014</v>
      </c>
    </row>
    <row r="3803" spans="1:18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47"/>
        <v>41975.676111111112</v>
      </c>
      <c r="P3803" t="str">
        <f t="shared" si="248"/>
        <v>theater</v>
      </c>
      <c r="Q3803" t="str">
        <f t="shared" si="249"/>
        <v>musical</v>
      </c>
      <c r="R3803">
        <f t="shared" si="250"/>
        <v>2014</v>
      </c>
    </row>
    <row r="3804" spans="1:18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47"/>
        <v>42269.126226851848</v>
      </c>
      <c r="P3804" t="str">
        <f t="shared" si="248"/>
        <v>theater</v>
      </c>
      <c r="Q3804" t="str">
        <f t="shared" si="249"/>
        <v>musical</v>
      </c>
      <c r="R3804">
        <f t="shared" si="250"/>
        <v>2015</v>
      </c>
    </row>
    <row r="3805" spans="1:18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47"/>
        <v>42403.971851851849</v>
      </c>
      <c r="P3805" t="str">
        <f t="shared" si="248"/>
        <v>theater</v>
      </c>
      <c r="Q3805" t="str">
        <f t="shared" si="249"/>
        <v>musical</v>
      </c>
      <c r="R3805">
        <f t="shared" si="250"/>
        <v>2016</v>
      </c>
    </row>
    <row r="3806" spans="1:18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47"/>
        <v>42527.00953703704</v>
      </c>
      <c r="P3806" t="str">
        <f t="shared" si="248"/>
        <v>theater</v>
      </c>
      <c r="Q3806" t="str">
        <f t="shared" si="249"/>
        <v>musical</v>
      </c>
      <c r="R3806">
        <f t="shared" si="250"/>
        <v>2016</v>
      </c>
    </row>
    <row r="3807" spans="1:18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47"/>
        <v>41849.887037037035</v>
      </c>
      <c r="P3807" t="str">
        <f t="shared" si="248"/>
        <v>theater</v>
      </c>
      <c r="Q3807" t="str">
        <f t="shared" si="249"/>
        <v>musical</v>
      </c>
      <c r="R3807">
        <f t="shared" si="250"/>
        <v>2014</v>
      </c>
    </row>
    <row r="3808" spans="1:18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47"/>
        <v>41799.259039351848</v>
      </c>
      <c r="P3808" t="str">
        <f t="shared" si="248"/>
        <v>theater</v>
      </c>
      <c r="Q3808" t="str">
        <f t="shared" si="249"/>
        <v>musical</v>
      </c>
      <c r="R3808">
        <f t="shared" si="250"/>
        <v>2014</v>
      </c>
    </row>
    <row r="3809" spans="1:18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47"/>
        <v>42090.909016203703</v>
      </c>
      <c r="P3809" t="str">
        <f t="shared" si="248"/>
        <v>theater</v>
      </c>
      <c r="Q3809" t="str">
        <f t="shared" si="249"/>
        <v>musical</v>
      </c>
      <c r="R3809">
        <f t="shared" si="250"/>
        <v>2015</v>
      </c>
    </row>
    <row r="3810" spans="1:18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47"/>
        <v>42059.453923611116</v>
      </c>
      <c r="P3810" t="str">
        <f t="shared" si="248"/>
        <v>theater</v>
      </c>
      <c r="Q3810" t="str">
        <f t="shared" si="249"/>
        <v>plays</v>
      </c>
      <c r="R3810">
        <f t="shared" si="250"/>
        <v>2015</v>
      </c>
    </row>
    <row r="3811" spans="1:18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47"/>
        <v>41800.526701388888</v>
      </c>
      <c r="P3811" t="str">
        <f t="shared" si="248"/>
        <v>theater</v>
      </c>
      <c r="Q3811" t="str">
        <f t="shared" si="249"/>
        <v>plays</v>
      </c>
      <c r="R3811">
        <f t="shared" si="250"/>
        <v>2014</v>
      </c>
    </row>
    <row r="3812" spans="1:18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47"/>
        <v>42054.849050925928</v>
      </c>
      <c r="P3812" t="str">
        <f t="shared" si="248"/>
        <v>theater</v>
      </c>
      <c r="Q3812" t="str">
        <f t="shared" si="249"/>
        <v>plays</v>
      </c>
      <c r="R3812">
        <f t="shared" si="250"/>
        <v>2015</v>
      </c>
    </row>
    <row r="3813" spans="1:18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47"/>
        <v>42487.62700231481</v>
      </c>
      <c r="P3813" t="str">
        <f t="shared" si="248"/>
        <v>theater</v>
      </c>
      <c r="Q3813" t="str">
        <f t="shared" si="249"/>
        <v>plays</v>
      </c>
      <c r="R3813">
        <f t="shared" si="250"/>
        <v>2016</v>
      </c>
    </row>
    <row r="3814" spans="1:18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47"/>
        <v>42109.751250000001</v>
      </c>
      <c r="P3814" t="str">
        <f t="shared" si="248"/>
        <v>theater</v>
      </c>
      <c r="Q3814" t="str">
        <f t="shared" si="249"/>
        <v>plays</v>
      </c>
      <c r="R3814">
        <f t="shared" si="250"/>
        <v>2015</v>
      </c>
    </row>
    <row r="3815" spans="1:18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47"/>
        <v>42497.275706018518</v>
      </c>
      <c r="P3815" t="str">
        <f t="shared" si="248"/>
        <v>theater</v>
      </c>
      <c r="Q3815" t="str">
        <f t="shared" si="249"/>
        <v>plays</v>
      </c>
      <c r="R3815">
        <f t="shared" si="250"/>
        <v>2016</v>
      </c>
    </row>
    <row r="3816" spans="1:18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47"/>
        <v>42058.904074074075</v>
      </c>
      <c r="P3816" t="str">
        <f t="shared" si="248"/>
        <v>theater</v>
      </c>
      <c r="Q3816" t="str">
        <f t="shared" si="249"/>
        <v>plays</v>
      </c>
      <c r="R3816">
        <f t="shared" si="250"/>
        <v>2015</v>
      </c>
    </row>
    <row r="3817" spans="1:18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47"/>
        <v>42207.259918981479</v>
      </c>
      <c r="P3817" t="str">
        <f t="shared" si="248"/>
        <v>theater</v>
      </c>
      <c r="Q3817" t="str">
        <f t="shared" si="249"/>
        <v>plays</v>
      </c>
      <c r="R3817">
        <f t="shared" si="250"/>
        <v>2015</v>
      </c>
    </row>
    <row r="3818" spans="1:18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47"/>
        <v>41807.690081018518</v>
      </c>
      <c r="P3818" t="str">
        <f t="shared" si="248"/>
        <v>theater</v>
      </c>
      <c r="Q3818" t="str">
        <f t="shared" si="249"/>
        <v>plays</v>
      </c>
      <c r="R3818">
        <f t="shared" si="250"/>
        <v>2014</v>
      </c>
    </row>
    <row r="3819" spans="1:18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47"/>
        <v>42284.69694444444</v>
      </c>
      <c r="P3819" t="str">
        <f t="shared" si="248"/>
        <v>theater</v>
      </c>
      <c r="Q3819" t="str">
        <f t="shared" si="249"/>
        <v>plays</v>
      </c>
      <c r="R3819">
        <f t="shared" si="250"/>
        <v>2015</v>
      </c>
    </row>
    <row r="3820" spans="1:18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47"/>
        <v>42045.84238425926</v>
      </c>
      <c r="P3820" t="str">
        <f t="shared" si="248"/>
        <v>theater</v>
      </c>
      <c r="Q3820" t="str">
        <f t="shared" si="249"/>
        <v>plays</v>
      </c>
      <c r="R3820">
        <f t="shared" si="250"/>
        <v>2015</v>
      </c>
    </row>
    <row r="3821" spans="1:18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47"/>
        <v>42184.209537037037</v>
      </c>
      <c r="P3821" t="str">
        <f t="shared" si="248"/>
        <v>theater</v>
      </c>
      <c r="Q3821" t="str">
        <f t="shared" si="249"/>
        <v>plays</v>
      </c>
      <c r="R3821">
        <f t="shared" si="250"/>
        <v>2015</v>
      </c>
    </row>
    <row r="3822" spans="1:18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47"/>
        <v>42160.651817129634</v>
      </c>
      <c r="P3822" t="str">
        <f t="shared" si="248"/>
        <v>theater</v>
      </c>
      <c r="Q3822" t="str">
        <f t="shared" si="249"/>
        <v>plays</v>
      </c>
      <c r="R3822">
        <f t="shared" si="250"/>
        <v>2015</v>
      </c>
    </row>
    <row r="3823" spans="1:18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47"/>
        <v>42341.180636574078</v>
      </c>
      <c r="P3823" t="str">
        <f t="shared" si="248"/>
        <v>theater</v>
      </c>
      <c r="Q3823" t="str">
        <f t="shared" si="249"/>
        <v>plays</v>
      </c>
      <c r="R3823">
        <f t="shared" si="250"/>
        <v>2015</v>
      </c>
    </row>
    <row r="3824" spans="1:18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47"/>
        <v>42329.838159722218</v>
      </c>
      <c r="P3824" t="str">
        <f t="shared" si="248"/>
        <v>theater</v>
      </c>
      <c r="Q3824" t="str">
        <f t="shared" si="249"/>
        <v>plays</v>
      </c>
      <c r="R3824">
        <f t="shared" si="250"/>
        <v>2015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47"/>
        <v>42170.910231481481</v>
      </c>
      <c r="P3825" t="str">
        <f t="shared" si="248"/>
        <v>theater</v>
      </c>
      <c r="Q3825" t="str">
        <f t="shared" si="249"/>
        <v>plays</v>
      </c>
      <c r="R3825">
        <f t="shared" si="250"/>
        <v>2015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47"/>
        <v>42571.626192129625</v>
      </c>
      <c r="P3826" t="str">
        <f t="shared" si="248"/>
        <v>theater</v>
      </c>
      <c r="Q3826" t="str">
        <f t="shared" si="249"/>
        <v>plays</v>
      </c>
      <c r="R3826">
        <f t="shared" si="250"/>
        <v>2016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47"/>
        <v>42151.069606481484</v>
      </c>
      <c r="P3827" t="str">
        <f t="shared" si="248"/>
        <v>theater</v>
      </c>
      <c r="Q3827" t="str">
        <f t="shared" si="249"/>
        <v>plays</v>
      </c>
      <c r="R3827">
        <f t="shared" si="250"/>
        <v>2015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47"/>
        <v>42101.423541666663</v>
      </c>
      <c r="P3828" t="str">
        <f t="shared" si="248"/>
        <v>theater</v>
      </c>
      <c r="Q3828" t="str">
        <f t="shared" si="249"/>
        <v>plays</v>
      </c>
      <c r="R3828">
        <f t="shared" si="250"/>
        <v>2015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47"/>
        <v>42034.928252314814</v>
      </c>
      <c r="P3829" t="str">
        <f t="shared" si="248"/>
        <v>theater</v>
      </c>
      <c r="Q3829" t="str">
        <f t="shared" si="249"/>
        <v>plays</v>
      </c>
      <c r="R3829">
        <f t="shared" si="250"/>
        <v>2015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47"/>
        <v>41944.527627314819</v>
      </c>
      <c r="P3830" t="str">
        <f t="shared" si="248"/>
        <v>theater</v>
      </c>
      <c r="Q3830" t="str">
        <f t="shared" si="249"/>
        <v>plays</v>
      </c>
      <c r="R3830">
        <f t="shared" si="250"/>
        <v>2014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47"/>
        <v>42593.865405092598</v>
      </c>
      <c r="P3831" t="str">
        <f t="shared" si="248"/>
        <v>theater</v>
      </c>
      <c r="Q3831" t="str">
        <f t="shared" si="249"/>
        <v>plays</v>
      </c>
      <c r="R3831">
        <f t="shared" si="250"/>
        <v>2016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47"/>
        <v>42503.740868055553</v>
      </c>
      <c r="P3832" t="str">
        <f t="shared" si="248"/>
        <v>theater</v>
      </c>
      <c r="Q3832" t="str">
        <f t="shared" si="249"/>
        <v>plays</v>
      </c>
      <c r="R3832">
        <f t="shared" si="250"/>
        <v>2016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47"/>
        <v>41927.848900462966</v>
      </c>
      <c r="P3833" t="str">
        <f t="shared" si="248"/>
        <v>theater</v>
      </c>
      <c r="Q3833" t="str">
        <f t="shared" si="249"/>
        <v>plays</v>
      </c>
      <c r="R3833">
        <f t="shared" si="250"/>
        <v>2014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47"/>
        <v>42375.114988425921</v>
      </c>
      <c r="P3834" t="str">
        <f t="shared" si="248"/>
        <v>theater</v>
      </c>
      <c r="Q3834" t="str">
        <f t="shared" si="249"/>
        <v>plays</v>
      </c>
      <c r="R3834">
        <f t="shared" si="250"/>
        <v>2016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47"/>
        <v>41963.872361111105</v>
      </c>
      <c r="P3835" t="str">
        <f t="shared" si="248"/>
        <v>theater</v>
      </c>
      <c r="Q3835" t="str">
        <f t="shared" si="249"/>
        <v>plays</v>
      </c>
      <c r="R3835">
        <f t="shared" si="250"/>
        <v>2014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47"/>
        <v>42143.445219907408</v>
      </c>
      <c r="P3836" t="str">
        <f t="shared" si="248"/>
        <v>theater</v>
      </c>
      <c r="Q3836" t="str">
        <f t="shared" si="249"/>
        <v>plays</v>
      </c>
      <c r="R3836">
        <f t="shared" si="250"/>
        <v>2015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47"/>
        <v>42460.94222222222</v>
      </c>
      <c r="P3837" t="str">
        <f t="shared" si="248"/>
        <v>theater</v>
      </c>
      <c r="Q3837" t="str">
        <f t="shared" si="249"/>
        <v>plays</v>
      </c>
      <c r="R3837">
        <f t="shared" si="250"/>
        <v>2016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47"/>
        <v>42553.926527777774</v>
      </c>
      <c r="P3838" t="str">
        <f t="shared" si="248"/>
        <v>theater</v>
      </c>
      <c r="Q3838" t="str">
        <f t="shared" si="249"/>
        <v>plays</v>
      </c>
      <c r="R3838">
        <f t="shared" si="250"/>
        <v>2016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47"/>
        <v>42152.765717592592</v>
      </c>
      <c r="P3839" t="str">
        <f t="shared" si="248"/>
        <v>theater</v>
      </c>
      <c r="Q3839" t="str">
        <f t="shared" si="249"/>
        <v>plays</v>
      </c>
      <c r="R3839">
        <f t="shared" si="250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47"/>
        <v>42116.710752314815</v>
      </c>
      <c r="P3840" t="str">
        <f t="shared" si="248"/>
        <v>theater</v>
      </c>
      <c r="Q3840" t="str">
        <f t="shared" si="249"/>
        <v>plays</v>
      </c>
      <c r="R3840">
        <f t="shared" si="250"/>
        <v>2015</v>
      </c>
      <c r="S3840">
        <f>YEAR(O3840)</f>
        <v>2015</v>
      </c>
    </row>
    <row r="3841" spans="1:18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47"/>
        <v>42155.142638888887</v>
      </c>
      <c r="P3841" t="str">
        <f t="shared" si="248"/>
        <v>theater</v>
      </c>
      <c r="Q3841" t="str">
        <f t="shared" si="249"/>
        <v>plays</v>
      </c>
      <c r="R3841">
        <f t="shared" si="250"/>
        <v>2015</v>
      </c>
    </row>
    <row r="3842" spans="1:18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51">(((J3842/60)/60)/24)+DATE(1970,1,1)</f>
        <v>42432.701724537037</v>
      </c>
      <c r="P3842" t="str">
        <f t="shared" ref="P3842:P3905" si="252">LEFT(N3842,SEARCH("/",N3842)-1)</f>
        <v>theater</v>
      </c>
      <c r="Q3842" t="str">
        <f t="shared" ref="Q3842:Q3905" si="253">RIGHT(N3842,LEN(N3842)-SEARCH("/",N3842))</f>
        <v>plays</v>
      </c>
      <c r="R3842">
        <f t="shared" si="250"/>
        <v>2016</v>
      </c>
    </row>
    <row r="3843" spans="1:18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51"/>
        <v>41780.785729166666</v>
      </c>
      <c r="P3843" t="str">
        <f t="shared" si="252"/>
        <v>theater</v>
      </c>
      <c r="Q3843" t="str">
        <f t="shared" si="253"/>
        <v>plays</v>
      </c>
      <c r="R3843">
        <f t="shared" ref="R3843:R3906" si="254">YEAR(O3843)</f>
        <v>2014</v>
      </c>
    </row>
    <row r="3844" spans="1:18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51"/>
        <v>41740.493657407409</v>
      </c>
      <c r="P3844" t="str">
        <f t="shared" si="252"/>
        <v>theater</v>
      </c>
      <c r="Q3844" t="str">
        <f t="shared" si="253"/>
        <v>plays</v>
      </c>
      <c r="R3844">
        <f t="shared" si="254"/>
        <v>2014</v>
      </c>
    </row>
    <row r="3845" spans="1:18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51"/>
        <v>41766.072500000002</v>
      </c>
      <c r="P3845" t="str">
        <f t="shared" si="252"/>
        <v>theater</v>
      </c>
      <c r="Q3845" t="str">
        <f t="shared" si="253"/>
        <v>plays</v>
      </c>
      <c r="R3845">
        <f t="shared" si="254"/>
        <v>2014</v>
      </c>
    </row>
    <row r="3846" spans="1:18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51"/>
        <v>41766.617291666669</v>
      </c>
      <c r="P3846" t="str">
        <f t="shared" si="252"/>
        <v>theater</v>
      </c>
      <c r="Q3846" t="str">
        <f t="shared" si="253"/>
        <v>plays</v>
      </c>
      <c r="R3846">
        <f t="shared" si="254"/>
        <v>2014</v>
      </c>
    </row>
    <row r="3847" spans="1:18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51"/>
        <v>42248.627013888887</v>
      </c>
      <c r="P3847" t="str">
        <f t="shared" si="252"/>
        <v>theater</v>
      </c>
      <c r="Q3847" t="str">
        <f t="shared" si="253"/>
        <v>plays</v>
      </c>
      <c r="R3847">
        <f t="shared" si="254"/>
        <v>2015</v>
      </c>
    </row>
    <row r="3848" spans="1:18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51"/>
        <v>41885.221550925926</v>
      </c>
      <c r="P3848" t="str">
        <f t="shared" si="252"/>
        <v>theater</v>
      </c>
      <c r="Q3848" t="str">
        <f t="shared" si="253"/>
        <v>plays</v>
      </c>
      <c r="R3848">
        <f t="shared" si="254"/>
        <v>2014</v>
      </c>
    </row>
    <row r="3849" spans="1:18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51"/>
        <v>42159.224432870367</v>
      </c>
      <c r="P3849" t="str">
        <f t="shared" si="252"/>
        <v>theater</v>
      </c>
      <c r="Q3849" t="str">
        <f t="shared" si="253"/>
        <v>plays</v>
      </c>
      <c r="R3849">
        <f t="shared" si="254"/>
        <v>2015</v>
      </c>
    </row>
    <row r="3850" spans="1:18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51"/>
        <v>42265.817002314812</v>
      </c>
      <c r="P3850" t="str">
        <f t="shared" si="252"/>
        <v>theater</v>
      </c>
      <c r="Q3850" t="str">
        <f t="shared" si="253"/>
        <v>plays</v>
      </c>
      <c r="R3850">
        <f t="shared" si="254"/>
        <v>2015</v>
      </c>
    </row>
    <row r="3851" spans="1:18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51"/>
        <v>42136.767175925925</v>
      </c>
      <c r="P3851" t="str">
        <f t="shared" si="252"/>
        <v>theater</v>
      </c>
      <c r="Q3851" t="str">
        <f t="shared" si="253"/>
        <v>plays</v>
      </c>
      <c r="R3851">
        <f t="shared" si="254"/>
        <v>2015</v>
      </c>
    </row>
    <row r="3852" spans="1:18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51"/>
        <v>41975.124340277776</v>
      </c>
      <c r="P3852" t="str">
        <f t="shared" si="252"/>
        <v>theater</v>
      </c>
      <c r="Q3852" t="str">
        <f t="shared" si="253"/>
        <v>plays</v>
      </c>
      <c r="R3852">
        <f t="shared" si="254"/>
        <v>2014</v>
      </c>
    </row>
    <row r="3853" spans="1:18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51"/>
        <v>42172.439571759256</v>
      </c>
      <c r="P3853" t="str">
        <f t="shared" si="252"/>
        <v>theater</v>
      </c>
      <c r="Q3853" t="str">
        <f t="shared" si="253"/>
        <v>plays</v>
      </c>
      <c r="R3853">
        <f t="shared" si="254"/>
        <v>2015</v>
      </c>
    </row>
    <row r="3854" spans="1:18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51"/>
        <v>42065.190694444449</v>
      </c>
      <c r="P3854" t="str">
        <f t="shared" si="252"/>
        <v>theater</v>
      </c>
      <c r="Q3854" t="str">
        <f t="shared" si="253"/>
        <v>plays</v>
      </c>
      <c r="R3854">
        <f t="shared" si="254"/>
        <v>2015</v>
      </c>
    </row>
    <row r="3855" spans="1:18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51"/>
        <v>41848.84002314815</v>
      </c>
      <c r="P3855" t="str">
        <f t="shared" si="252"/>
        <v>theater</v>
      </c>
      <c r="Q3855" t="str">
        <f t="shared" si="253"/>
        <v>plays</v>
      </c>
      <c r="R3855">
        <f t="shared" si="254"/>
        <v>2014</v>
      </c>
    </row>
    <row r="3856" spans="1:18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51"/>
        <v>42103.884930555556</v>
      </c>
      <c r="P3856" t="str">
        <f t="shared" si="252"/>
        <v>theater</v>
      </c>
      <c r="Q3856" t="str">
        <f t="shared" si="253"/>
        <v>plays</v>
      </c>
      <c r="R3856">
        <f t="shared" si="254"/>
        <v>2015</v>
      </c>
    </row>
    <row r="3857" spans="1:18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51"/>
        <v>42059.970729166671</v>
      </c>
      <c r="P3857" t="str">
        <f t="shared" si="252"/>
        <v>theater</v>
      </c>
      <c r="Q3857" t="str">
        <f t="shared" si="253"/>
        <v>plays</v>
      </c>
      <c r="R3857">
        <f t="shared" si="254"/>
        <v>2015</v>
      </c>
    </row>
    <row r="3858" spans="1:18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51"/>
        <v>42041.743090277778</v>
      </c>
      <c r="P3858" t="str">
        <f t="shared" si="252"/>
        <v>theater</v>
      </c>
      <c r="Q3858" t="str">
        <f t="shared" si="253"/>
        <v>plays</v>
      </c>
      <c r="R3858">
        <f t="shared" si="254"/>
        <v>2015</v>
      </c>
    </row>
    <row r="3859" spans="1:18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51"/>
        <v>41829.73715277778</v>
      </c>
      <c r="P3859" t="str">
        <f t="shared" si="252"/>
        <v>theater</v>
      </c>
      <c r="Q3859" t="str">
        <f t="shared" si="253"/>
        <v>plays</v>
      </c>
      <c r="R3859">
        <f t="shared" si="254"/>
        <v>2014</v>
      </c>
    </row>
    <row r="3860" spans="1:18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51"/>
        <v>42128.431064814817</v>
      </c>
      <c r="P3860" t="str">
        <f t="shared" si="252"/>
        <v>theater</v>
      </c>
      <c r="Q3860" t="str">
        <f t="shared" si="253"/>
        <v>plays</v>
      </c>
      <c r="R3860">
        <f t="shared" si="254"/>
        <v>2015</v>
      </c>
    </row>
    <row r="3861" spans="1:18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51"/>
        <v>41789.893599537041</v>
      </c>
      <c r="P3861" t="str">
        <f t="shared" si="252"/>
        <v>theater</v>
      </c>
      <c r="Q3861" t="str">
        <f t="shared" si="253"/>
        <v>plays</v>
      </c>
      <c r="R3861">
        <f t="shared" si="254"/>
        <v>2014</v>
      </c>
    </row>
    <row r="3862" spans="1:18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51"/>
        <v>41833.660995370366</v>
      </c>
      <c r="P3862" t="str">
        <f t="shared" si="252"/>
        <v>theater</v>
      </c>
      <c r="Q3862" t="str">
        <f t="shared" si="253"/>
        <v>plays</v>
      </c>
      <c r="R3862">
        <f t="shared" si="254"/>
        <v>2014</v>
      </c>
    </row>
    <row r="3863" spans="1:18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51"/>
        <v>41914.590011574073</v>
      </c>
      <c r="P3863" t="str">
        <f t="shared" si="252"/>
        <v>theater</v>
      </c>
      <c r="Q3863" t="str">
        <f t="shared" si="253"/>
        <v>plays</v>
      </c>
      <c r="R3863">
        <f t="shared" si="254"/>
        <v>2014</v>
      </c>
    </row>
    <row r="3864" spans="1:18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51"/>
        <v>42611.261064814811</v>
      </c>
      <c r="P3864" t="str">
        <f t="shared" si="252"/>
        <v>theater</v>
      </c>
      <c r="Q3864" t="str">
        <f t="shared" si="253"/>
        <v>plays</v>
      </c>
      <c r="R3864">
        <f t="shared" si="254"/>
        <v>2016</v>
      </c>
    </row>
    <row r="3865" spans="1:18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51"/>
        <v>42253.633159722223</v>
      </c>
      <c r="P3865" t="str">
        <f t="shared" si="252"/>
        <v>theater</v>
      </c>
      <c r="Q3865" t="str">
        <f t="shared" si="253"/>
        <v>plays</v>
      </c>
      <c r="R3865">
        <f t="shared" si="254"/>
        <v>2015</v>
      </c>
    </row>
    <row r="3866" spans="1:18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51"/>
        <v>42295.891828703709</v>
      </c>
      <c r="P3866" t="str">
        <f t="shared" si="252"/>
        <v>theater</v>
      </c>
      <c r="Q3866" t="str">
        <f t="shared" si="253"/>
        <v>plays</v>
      </c>
      <c r="R3866">
        <f t="shared" si="254"/>
        <v>2015</v>
      </c>
    </row>
    <row r="3867" spans="1:18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51"/>
        <v>41841.651597222226</v>
      </c>
      <c r="P3867" t="str">
        <f t="shared" si="252"/>
        <v>theater</v>
      </c>
      <c r="Q3867" t="str">
        <f t="shared" si="253"/>
        <v>plays</v>
      </c>
      <c r="R3867">
        <f t="shared" si="254"/>
        <v>2014</v>
      </c>
    </row>
    <row r="3868" spans="1:18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51"/>
        <v>42402.947002314817</v>
      </c>
      <c r="P3868" t="str">
        <f t="shared" si="252"/>
        <v>theater</v>
      </c>
      <c r="Q3868" t="str">
        <f t="shared" si="253"/>
        <v>plays</v>
      </c>
      <c r="R3868">
        <f t="shared" si="254"/>
        <v>2016</v>
      </c>
    </row>
    <row r="3869" spans="1:18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51"/>
        <v>42509.814108796301</v>
      </c>
      <c r="P3869" t="str">
        <f t="shared" si="252"/>
        <v>theater</v>
      </c>
      <c r="Q3869" t="str">
        <f t="shared" si="253"/>
        <v>plays</v>
      </c>
      <c r="R3869">
        <f t="shared" si="254"/>
        <v>2016</v>
      </c>
    </row>
    <row r="3870" spans="1:18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51"/>
        <v>41865.659780092588</v>
      </c>
      <c r="P3870" t="str">
        <f t="shared" si="252"/>
        <v>theater</v>
      </c>
      <c r="Q3870" t="str">
        <f t="shared" si="253"/>
        <v>musical</v>
      </c>
      <c r="R3870">
        <f t="shared" si="254"/>
        <v>2014</v>
      </c>
    </row>
    <row r="3871" spans="1:18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51"/>
        <v>42047.724444444444</v>
      </c>
      <c r="P3871" t="str">
        <f t="shared" si="252"/>
        <v>theater</v>
      </c>
      <c r="Q3871" t="str">
        <f t="shared" si="253"/>
        <v>musical</v>
      </c>
      <c r="R3871">
        <f t="shared" si="254"/>
        <v>2015</v>
      </c>
    </row>
    <row r="3872" spans="1:18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51"/>
        <v>41793.17219907407</v>
      </c>
      <c r="P3872" t="str">
        <f t="shared" si="252"/>
        <v>theater</v>
      </c>
      <c r="Q3872" t="str">
        <f t="shared" si="253"/>
        <v>musical</v>
      </c>
      <c r="R3872">
        <f t="shared" si="254"/>
        <v>2014</v>
      </c>
    </row>
    <row r="3873" spans="1:18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51"/>
        <v>42763.780671296292</v>
      </c>
      <c r="P3873" t="str">
        <f t="shared" si="252"/>
        <v>theater</v>
      </c>
      <c r="Q3873" t="str">
        <f t="shared" si="253"/>
        <v>musical</v>
      </c>
      <c r="R3873">
        <f t="shared" si="254"/>
        <v>2017</v>
      </c>
    </row>
    <row r="3874" spans="1:18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51"/>
        <v>42180.145787037036</v>
      </c>
      <c r="P3874" t="str">
        <f t="shared" si="252"/>
        <v>theater</v>
      </c>
      <c r="Q3874" t="str">
        <f t="shared" si="253"/>
        <v>musical</v>
      </c>
      <c r="R3874">
        <f t="shared" si="254"/>
        <v>2015</v>
      </c>
    </row>
    <row r="3875" spans="1:18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51"/>
        <v>42255.696006944447</v>
      </c>
      <c r="P3875" t="str">
        <f t="shared" si="252"/>
        <v>theater</v>
      </c>
      <c r="Q3875" t="str">
        <f t="shared" si="253"/>
        <v>musical</v>
      </c>
      <c r="R3875">
        <f t="shared" si="254"/>
        <v>2015</v>
      </c>
    </row>
    <row r="3876" spans="1:18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51"/>
        <v>42007.016458333332</v>
      </c>
      <c r="P3876" t="str">
        <f t="shared" si="252"/>
        <v>theater</v>
      </c>
      <c r="Q3876" t="str">
        <f t="shared" si="253"/>
        <v>musical</v>
      </c>
      <c r="R3876">
        <f t="shared" si="254"/>
        <v>2015</v>
      </c>
    </row>
    <row r="3877" spans="1:18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51"/>
        <v>42615.346817129626</v>
      </c>
      <c r="P3877" t="str">
        <f t="shared" si="252"/>
        <v>theater</v>
      </c>
      <c r="Q3877" t="str">
        <f t="shared" si="253"/>
        <v>musical</v>
      </c>
      <c r="R3877">
        <f t="shared" si="254"/>
        <v>2016</v>
      </c>
    </row>
    <row r="3878" spans="1:18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51"/>
        <v>42372.624166666668</v>
      </c>
      <c r="P3878" t="str">
        <f t="shared" si="252"/>
        <v>theater</v>
      </c>
      <c r="Q3878" t="str">
        <f t="shared" si="253"/>
        <v>musical</v>
      </c>
      <c r="R3878">
        <f t="shared" si="254"/>
        <v>2016</v>
      </c>
    </row>
    <row r="3879" spans="1:18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51"/>
        <v>42682.67768518519</v>
      </c>
      <c r="P3879" t="str">
        <f t="shared" si="252"/>
        <v>theater</v>
      </c>
      <c r="Q3879" t="str">
        <f t="shared" si="253"/>
        <v>musical</v>
      </c>
      <c r="R3879">
        <f t="shared" si="254"/>
        <v>2016</v>
      </c>
    </row>
    <row r="3880" spans="1:18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51"/>
        <v>42154.818819444445</v>
      </c>
      <c r="P3880" t="str">
        <f t="shared" si="252"/>
        <v>theater</v>
      </c>
      <c r="Q3880" t="str">
        <f t="shared" si="253"/>
        <v>musical</v>
      </c>
      <c r="R3880">
        <f t="shared" si="254"/>
        <v>2015</v>
      </c>
    </row>
    <row r="3881" spans="1:18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51"/>
        <v>41999.861064814817</v>
      </c>
      <c r="P3881" t="str">
        <f t="shared" si="252"/>
        <v>theater</v>
      </c>
      <c r="Q3881" t="str">
        <f t="shared" si="253"/>
        <v>musical</v>
      </c>
      <c r="R3881">
        <f t="shared" si="254"/>
        <v>2014</v>
      </c>
    </row>
    <row r="3882" spans="1:18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51"/>
        <v>41815.815046296295</v>
      </c>
      <c r="P3882" t="str">
        <f t="shared" si="252"/>
        <v>theater</v>
      </c>
      <c r="Q3882" t="str">
        <f t="shared" si="253"/>
        <v>musical</v>
      </c>
      <c r="R3882">
        <f t="shared" si="254"/>
        <v>2014</v>
      </c>
    </row>
    <row r="3883" spans="1:18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51"/>
        <v>42756.018506944441</v>
      </c>
      <c r="P3883" t="str">
        <f t="shared" si="252"/>
        <v>theater</v>
      </c>
      <c r="Q3883" t="str">
        <f t="shared" si="253"/>
        <v>musical</v>
      </c>
      <c r="R3883">
        <f t="shared" si="254"/>
        <v>2017</v>
      </c>
    </row>
    <row r="3884" spans="1:18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51"/>
        <v>42373.983449074076</v>
      </c>
      <c r="P3884" t="str">
        <f t="shared" si="252"/>
        <v>theater</v>
      </c>
      <c r="Q3884" t="str">
        <f t="shared" si="253"/>
        <v>musical</v>
      </c>
      <c r="R3884">
        <f t="shared" si="254"/>
        <v>2016</v>
      </c>
    </row>
    <row r="3885" spans="1:18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51"/>
        <v>41854.602650462963</v>
      </c>
      <c r="P3885" t="str">
        <f t="shared" si="252"/>
        <v>theater</v>
      </c>
      <c r="Q3885" t="str">
        <f t="shared" si="253"/>
        <v>musical</v>
      </c>
      <c r="R3885">
        <f t="shared" si="254"/>
        <v>2014</v>
      </c>
    </row>
    <row r="3886" spans="1:18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51"/>
        <v>42065.791574074072</v>
      </c>
      <c r="P3886" t="str">
        <f t="shared" si="252"/>
        <v>theater</v>
      </c>
      <c r="Q3886" t="str">
        <f t="shared" si="253"/>
        <v>musical</v>
      </c>
      <c r="R3886">
        <f t="shared" si="254"/>
        <v>2015</v>
      </c>
    </row>
    <row r="3887" spans="1:18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51"/>
        <v>42469.951284722221</v>
      </c>
      <c r="P3887" t="str">
        <f t="shared" si="252"/>
        <v>theater</v>
      </c>
      <c r="Q3887" t="str">
        <f t="shared" si="253"/>
        <v>musical</v>
      </c>
      <c r="R3887">
        <f t="shared" si="254"/>
        <v>2016</v>
      </c>
    </row>
    <row r="3888" spans="1:18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51"/>
        <v>41954.228032407409</v>
      </c>
      <c r="P3888" t="str">
        <f t="shared" si="252"/>
        <v>theater</v>
      </c>
      <c r="Q3888" t="str">
        <f t="shared" si="253"/>
        <v>musical</v>
      </c>
      <c r="R3888">
        <f t="shared" si="254"/>
        <v>2014</v>
      </c>
    </row>
    <row r="3889" spans="1:18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51"/>
        <v>42079.857974537037</v>
      </c>
      <c r="P3889" t="str">
        <f t="shared" si="252"/>
        <v>theater</v>
      </c>
      <c r="Q3889" t="str">
        <f t="shared" si="253"/>
        <v>musical</v>
      </c>
      <c r="R3889">
        <f t="shared" si="254"/>
        <v>2015</v>
      </c>
    </row>
    <row r="3890" spans="1:18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51"/>
        <v>42762.545810185184</v>
      </c>
      <c r="P3890" t="str">
        <f t="shared" si="252"/>
        <v>theater</v>
      </c>
      <c r="Q3890" t="str">
        <f t="shared" si="253"/>
        <v>plays</v>
      </c>
      <c r="R3890">
        <f t="shared" si="254"/>
        <v>2017</v>
      </c>
    </row>
    <row r="3891" spans="1:18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51"/>
        <v>41977.004976851851</v>
      </c>
      <c r="P3891" t="str">
        <f t="shared" si="252"/>
        <v>theater</v>
      </c>
      <c r="Q3891" t="str">
        <f t="shared" si="253"/>
        <v>plays</v>
      </c>
      <c r="R3891">
        <f t="shared" si="254"/>
        <v>2014</v>
      </c>
    </row>
    <row r="3892" spans="1:18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51"/>
        <v>42171.758611111116</v>
      </c>
      <c r="P3892" t="str">
        <f t="shared" si="252"/>
        <v>theater</v>
      </c>
      <c r="Q3892" t="str">
        <f t="shared" si="253"/>
        <v>plays</v>
      </c>
      <c r="R3892">
        <f t="shared" si="254"/>
        <v>2015</v>
      </c>
    </row>
    <row r="3893" spans="1:18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51"/>
        <v>42056.1324537037</v>
      </c>
      <c r="P3893" t="str">
        <f t="shared" si="252"/>
        <v>theater</v>
      </c>
      <c r="Q3893" t="str">
        <f t="shared" si="253"/>
        <v>plays</v>
      </c>
      <c r="R3893">
        <f t="shared" si="254"/>
        <v>2015</v>
      </c>
    </row>
    <row r="3894" spans="1:18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51"/>
        <v>41867.652280092596</v>
      </c>
      <c r="P3894" t="str">
        <f t="shared" si="252"/>
        <v>theater</v>
      </c>
      <c r="Q3894" t="str">
        <f t="shared" si="253"/>
        <v>plays</v>
      </c>
      <c r="R3894">
        <f t="shared" si="254"/>
        <v>2014</v>
      </c>
    </row>
    <row r="3895" spans="1:18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51"/>
        <v>41779.657870370371</v>
      </c>
      <c r="P3895" t="str">
        <f t="shared" si="252"/>
        <v>theater</v>
      </c>
      <c r="Q3895" t="str">
        <f t="shared" si="253"/>
        <v>plays</v>
      </c>
      <c r="R3895">
        <f t="shared" si="254"/>
        <v>2014</v>
      </c>
    </row>
    <row r="3896" spans="1:18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51"/>
        <v>42679.958472222221</v>
      </c>
      <c r="P3896" t="str">
        <f t="shared" si="252"/>
        <v>theater</v>
      </c>
      <c r="Q3896" t="str">
        <f t="shared" si="253"/>
        <v>plays</v>
      </c>
      <c r="R3896">
        <f t="shared" si="254"/>
        <v>2016</v>
      </c>
    </row>
    <row r="3897" spans="1:18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51"/>
        <v>42032.250208333338</v>
      </c>
      <c r="P3897" t="str">
        <f t="shared" si="252"/>
        <v>theater</v>
      </c>
      <c r="Q3897" t="str">
        <f t="shared" si="253"/>
        <v>plays</v>
      </c>
      <c r="R3897">
        <f t="shared" si="254"/>
        <v>2015</v>
      </c>
    </row>
    <row r="3898" spans="1:18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51"/>
        <v>41793.191875000004</v>
      </c>
      <c r="P3898" t="str">
        <f t="shared" si="252"/>
        <v>theater</v>
      </c>
      <c r="Q3898" t="str">
        <f t="shared" si="253"/>
        <v>plays</v>
      </c>
      <c r="R3898">
        <f t="shared" si="254"/>
        <v>2014</v>
      </c>
    </row>
    <row r="3899" spans="1:18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51"/>
        <v>41982.87364583333</v>
      </c>
      <c r="P3899" t="str">
        <f t="shared" si="252"/>
        <v>theater</v>
      </c>
      <c r="Q3899" t="str">
        <f t="shared" si="253"/>
        <v>plays</v>
      </c>
      <c r="R3899">
        <f t="shared" si="254"/>
        <v>2014</v>
      </c>
    </row>
    <row r="3900" spans="1:18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51"/>
        <v>42193.482291666667</v>
      </c>
      <c r="P3900" t="str">
        <f t="shared" si="252"/>
        <v>theater</v>
      </c>
      <c r="Q3900" t="str">
        <f t="shared" si="253"/>
        <v>plays</v>
      </c>
      <c r="R3900">
        <f t="shared" si="254"/>
        <v>2015</v>
      </c>
    </row>
    <row r="3901" spans="1:18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51"/>
        <v>41843.775011574071</v>
      </c>
      <c r="P3901" t="str">
        <f t="shared" si="252"/>
        <v>theater</v>
      </c>
      <c r="Q3901" t="str">
        <f t="shared" si="253"/>
        <v>plays</v>
      </c>
      <c r="R3901">
        <f t="shared" si="254"/>
        <v>2014</v>
      </c>
    </row>
    <row r="3902" spans="1:18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51"/>
        <v>42136.092488425929</v>
      </c>
      <c r="P3902" t="str">
        <f t="shared" si="252"/>
        <v>theater</v>
      </c>
      <c r="Q3902" t="str">
        <f t="shared" si="253"/>
        <v>plays</v>
      </c>
      <c r="R3902">
        <f t="shared" si="254"/>
        <v>2015</v>
      </c>
    </row>
    <row r="3903" spans="1:18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51"/>
        <v>42317.826377314821</v>
      </c>
      <c r="P3903" t="str">
        <f t="shared" si="252"/>
        <v>theater</v>
      </c>
      <c r="Q3903" t="str">
        <f t="shared" si="253"/>
        <v>plays</v>
      </c>
      <c r="R3903">
        <f t="shared" si="254"/>
        <v>2015</v>
      </c>
    </row>
    <row r="3904" spans="1:18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51"/>
        <v>42663.468078703707</v>
      </c>
      <c r="P3904" t="str">
        <f t="shared" si="252"/>
        <v>theater</v>
      </c>
      <c r="Q3904" t="str">
        <f t="shared" si="253"/>
        <v>plays</v>
      </c>
      <c r="R3904">
        <f t="shared" si="254"/>
        <v>2016</v>
      </c>
    </row>
    <row r="3905" spans="1:18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51"/>
        <v>42186.01116898148</v>
      </c>
      <c r="P3905" t="str">
        <f t="shared" si="252"/>
        <v>theater</v>
      </c>
      <c r="Q3905" t="str">
        <f t="shared" si="253"/>
        <v>plays</v>
      </c>
      <c r="R3905">
        <f t="shared" si="254"/>
        <v>2015</v>
      </c>
    </row>
    <row r="3906" spans="1:18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55">(((J3906/60)/60)/24)+DATE(1970,1,1)</f>
        <v>42095.229166666672</v>
      </c>
      <c r="P3906" t="str">
        <f t="shared" ref="P3906:P3969" si="256">LEFT(N3906,SEARCH("/",N3906)-1)</f>
        <v>theater</v>
      </c>
      <c r="Q3906" t="str">
        <f t="shared" ref="Q3906:Q3969" si="257">RIGHT(N3906,LEN(N3906)-SEARCH("/",N3906))</f>
        <v>plays</v>
      </c>
      <c r="R3906">
        <f t="shared" si="254"/>
        <v>2015</v>
      </c>
    </row>
    <row r="3907" spans="1:18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55"/>
        <v>42124.623877314814</v>
      </c>
      <c r="P3907" t="str">
        <f t="shared" si="256"/>
        <v>theater</v>
      </c>
      <c r="Q3907" t="str">
        <f t="shared" si="257"/>
        <v>plays</v>
      </c>
      <c r="R3907">
        <f t="shared" ref="R3907:R3970" si="258">YEAR(O3907)</f>
        <v>2015</v>
      </c>
    </row>
    <row r="3908" spans="1:18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55"/>
        <v>42143.917743055557</v>
      </c>
      <c r="P3908" t="str">
        <f t="shared" si="256"/>
        <v>theater</v>
      </c>
      <c r="Q3908" t="str">
        <f t="shared" si="257"/>
        <v>plays</v>
      </c>
      <c r="R3908">
        <f t="shared" si="258"/>
        <v>2015</v>
      </c>
    </row>
    <row r="3909" spans="1:18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55"/>
        <v>41906.819513888891</v>
      </c>
      <c r="P3909" t="str">
        <f t="shared" si="256"/>
        <v>theater</v>
      </c>
      <c r="Q3909" t="str">
        <f t="shared" si="257"/>
        <v>plays</v>
      </c>
      <c r="R3909">
        <f t="shared" si="258"/>
        <v>2014</v>
      </c>
    </row>
    <row r="3910" spans="1:18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55"/>
        <v>41834.135370370372</v>
      </c>
      <c r="P3910" t="str">
        <f t="shared" si="256"/>
        <v>theater</v>
      </c>
      <c r="Q3910" t="str">
        <f t="shared" si="257"/>
        <v>plays</v>
      </c>
      <c r="R3910">
        <f t="shared" si="258"/>
        <v>2014</v>
      </c>
    </row>
    <row r="3911" spans="1:18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55"/>
        <v>41863.359282407408</v>
      </c>
      <c r="P3911" t="str">
        <f t="shared" si="256"/>
        <v>theater</v>
      </c>
      <c r="Q3911" t="str">
        <f t="shared" si="257"/>
        <v>plays</v>
      </c>
      <c r="R3911">
        <f t="shared" si="258"/>
        <v>2014</v>
      </c>
    </row>
    <row r="3912" spans="1:18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55"/>
        <v>42224.756909722222</v>
      </c>
      <c r="P3912" t="str">
        <f t="shared" si="256"/>
        <v>theater</v>
      </c>
      <c r="Q3912" t="str">
        <f t="shared" si="257"/>
        <v>plays</v>
      </c>
      <c r="R3912">
        <f t="shared" si="258"/>
        <v>2015</v>
      </c>
    </row>
    <row r="3913" spans="1:18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55"/>
        <v>41939.8122337963</v>
      </c>
      <c r="P3913" t="str">
        <f t="shared" si="256"/>
        <v>theater</v>
      </c>
      <c r="Q3913" t="str">
        <f t="shared" si="257"/>
        <v>plays</v>
      </c>
      <c r="R3913">
        <f t="shared" si="258"/>
        <v>2014</v>
      </c>
    </row>
    <row r="3914" spans="1:18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55"/>
        <v>42059.270023148143</v>
      </c>
      <c r="P3914" t="str">
        <f t="shared" si="256"/>
        <v>theater</v>
      </c>
      <c r="Q3914" t="str">
        <f t="shared" si="257"/>
        <v>plays</v>
      </c>
      <c r="R3914">
        <f t="shared" si="258"/>
        <v>2015</v>
      </c>
    </row>
    <row r="3915" spans="1:18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55"/>
        <v>42308.211215277777</v>
      </c>
      <c r="P3915" t="str">
        <f t="shared" si="256"/>
        <v>theater</v>
      </c>
      <c r="Q3915" t="str">
        <f t="shared" si="257"/>
        <v>plays</v>
      </c>
      <c r="R3915">
        <f t="shared" si="258"/>
        <v>2015</v>
      </c>
    </row>
    <row r="3916" spans="1:18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55"/>
        <v>42114.818935185183</v>
      </c>
      <c r="P3916" t="str">
        <f t="shared" si="256"/>
        <v>theater</v>
      </c>
      <c r="Q3916" t="str">
        <f t="shared" si="257"/>
        <v>plays</v>
      </c>
      <c r="R3916">
        <f t="shared" si="258"/>
        <v>2015</v>
      </c>
    </row>
    <row r="3917" spans="1:18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55"/>
        <v>42492.98505787037</v>
      </c>
      <c r="P3917" t="str">
        <f t="shared" si="256"/>
        <v>theater</v>
      </c>
      <c r="Q3917" t="str">
        <f t="shared" si="257"/>
        <v>plays</v>
      </c>
      <c r="R3917">
        <f t="shared" si="258"/>
        <v>2016</v>
      </c>
    </row>
    <row r="3918" spans="1:18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55"/>
        <v>42494.471666666665</v>
      </c>
      <c r="P3918" t="str">
        <f t="shared" si="256"/>
        <v>theater</v>
      </c>
      <c r="Q3918" t="str">
        <f t="shared" si="257"/>
        <v>plays</v>
      </c>
      <c r="R3918">
        <f t="shared" si="258"/>
        <v>2016</v>
      </c>
    </row>
    <row r="3919" spans="1:18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55"/>
        <v>41863.527326388888</v>
      </c>
      <c r="P3919" t="str">
        <f t="shared" si="256"/>
        <v>theater</v>
      </c>
      <c r="Q3919" t="str">
        <f t="shared" si="257"/>
        <v>plays</v>
      </c>
      <c r="R3919">
        <f t="shared" si="258"/>
        <v>2014</v>
      </c>
    </row>
    <row r="3920" spans="1:18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55"/>
        <v>41843.664618055554</v>
      </c>
      <c r="P3920" t="str">
        <f t="shared" si="256"/>
        <v>theater</v>
      </c>
      <c r="Q3920" t="str">
        <f t="shared" si="257"/>
        <v>plays</v>
      </c>
      <c r="R3920">
        <f t="shared" si="258"/>
        <v>2014</v>
      </c>
    </row>
    <row r="3921" spans="1:18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55"/>
        <v>42358.684872685189</v>
      </c>
      <c r="P3921" t="str">
        <f t="shared" si="256"/>
        <v>theater</v>
      </c>
      <c r="Q3921" t="str">
        <f t="shared" si="257"/>
        <v>plays</v>
      </c>
      <c r="R3921">
        <f t="shared" si="258"/>
        <v>2015</v>
      </c>
    </row>
    <row r="3922" spans="1:18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55"/>
        <v>42657.38726851852</v>
      </c>
      <c r="P3922" t="str">
        <f t="shared" si="256"/>
        <v>theater</v>
      </c>
      <c r="Q3922" t="str">
        <f t="shared" si="257"/>
        <v>plays</v>
      </c>
      <c r="R3922">
        <f t="shared" si="258"/>
        <v>2016</v>
      </c>
    </row>
    <row r="3923" spans="1:18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55"/>
        <v>41926.542303240742</v>
      </c>
      <c r="P3923" t="str">
        <f t="shared" si="256"/>
        <v>theater</v>
      </c>
      <c r="Q3923" t="str">
        <f t="shared" si="257"/>
        <v>plays</v>
      </c>
      <c r="R3923">
        <f t="shared" si="258"/>
        <v>2014</v>
      </c>
    </row>
    <row r="3924" spans="1:18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55"/>
        <v>42020.768634259264</v>
      </c>
      <c r="P3924" t="str">
        <f t="shared" si="256"/>
        <v>theater</v>
      </c>
      <c r="Q3924" t="str">
        <f t="shared" si="257"/>
        <v>plays</v>
      </c>
      <c r="R3924">
        <f t="shared" si="258"/>
        <v>2015</v>
      </c>
    </row>
    <row r="3925" spans="1:18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55"/>
        <v>42075.979988425926</v>
      </c>
      <c r="P3925" t="str">
        <f t="shared" si="256"/>
        <v>theater</v>
      </c>
      <c r="Q3925" t="str">
        <f t="shared" si="257"/>
        <v>plays</v>
      </c>
      <c r="R3925">
        <f t="shared" si="258"/>
        <v>2015</v>
      </c>
    </row>
    <row r="3926" spans="1:18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55"/>
        <v>41786.959745370368</v>
      </c>
      <c r="P3926" t="str">
        <f t="shared" si="256"/>
        <v>theater</v>
      </c>
      <c r="Q3926" t="str">
        <f t="shared" si="257"/>
        <v>plays</v>
      </c>
      <c r="R3926">
        <f t="shared" si="258"/>
        <v>2014</v>
      </c>
    </row>
    <row r="3927" spans="1:18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55"/>
        <v>41820.870821759258</v>
      </c>
      <c r="P3927" t="str">
        <f t="shared" si="256"/>
        <v>theater</v>
      </c>
      <c r="Q3927" t="str">
        <f t="shared" si="257"/>
        <v>plays</v>
      </c>
      <c r="R3927">
        <f t="shared" si="258"/>
        <v>2014</v>
      </c>
    </row>
    <row r="3928" spans="1:18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55"/>
        <v>41970.085046296299</v>
      </c>
      <c r="P3928" t="str">
        <f t="shared" si="256"/>
        <v>theater</v>
      </c>
      <c r="Q3928" t="str">
        <f t="shared" si="257"/>
        <v>plays</v>
      </c>
      <c r="R3928">
        <f t="shared" si="258"/>
        <v>2014</v>
      </c>
    </row>
    <row r="3929" spans="1:18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55"/>
        <v>41830.267407407409</v>
      </c>
      <c r="P3929" t="str">
        <f t="shared" si="256"/>
        <v>theater</v>
      </c>
      <c r="Q3929" t="str">
        <f t="shared" si="257"/>
        <v>plays</v>
      </c>
      <c r="R3929">
        <f t="shared" si="258"/>
        <v>2014</v>
      </c>
    </row>
    <row r="3930" spans="1:18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55"/>
        <v>42265.683182870373</v>
      </c>
      <c r="P3930" t="str">
        <f t="shared" si="256"/>
        <v>theater</v>
      </c>
      <c r="Q3930" t="str">
        <f t="shared" si="257"/>
        <v>plays</v>
      </c>
      <c r="R3930">
        <f t="shared" si="258"/>
        <v>2015</v>
      </c>
    </row>
    <row r="3931" spans="1:18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55"/>
        <v>42601.827141203699</v>
      </c>
      <c r="P3931" t="str">
        <f t="shared" si="256"/>
        <v>theater</v>
      </c>
      <c r="Q3931" t="str">
        <f t="shared" si="257"/>
        <v>plays</v>
      </c>
      <c r="R3931">
        <f t="shared" si="258"/>
        <v>2016</v>
      </c>
    </row>
    <row r="3932" spans="1:18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55"/>
        <v>42433.338749999995</v>
      </c>
      <c r="P3932" t="str">
        <f t="shared" si="256"/>
        <v>theater</v>
      </c>
      <c r="Q3932" t="str">
        <f t="shared" si="257"/>
        <v>plays</v>
      </c>
      <c r="R3932">
        <f t="shared" si="258"/>
        <v>2016</v>
      </c>
    </row>
    <row r="3933" spans="1:18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55"/>
        <v>42228.151701388888</v>
      </c>
      <c r="P3933" t="str">
        <f t="shared" si="256"/>
        <v>theater</v>
      </c>
      <c r="Q3933" t="str">
        <f t="shared" si="257"/>
        <v>plays</v>
      </c>
      <c r="R3933">
        <f t="shared" si="258"/>
        <v>2015</v>
      </c>
    </row>
    <row r="3934" spans="1:18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55"/>
        <v>42415.168564814812</v>
      </c>
      <c r="P3934" t="str">
        <f t="shared" si="256"/>
        <v>theater</v>
      </c>
      <c r="Q3934" t="str">
        <f t="shared" si="257"/>
        <v>plays</v>
      </c>
      <c r="R3934">
        <f t="shared" si="258"/>
        <v>2016</v>
      </c>
    </row>
    <row r="3935" spans="1:18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55"/>
        <v>42538.968310185184</v>
      </c>
      <c r="P3935" t="str">
        <f t="shared" si="256"/>
        <v>theater</v>
      </c>
      <c r="Q3935" t="str">
        <f t="shared" si="257"/>
        <v>plays</v>
      </c>
      <c r="R3935">
        <f t="shared" si="258"/>
        <v>2016</v>
      </c>
    </row>
    <row r="3936" spans="1:18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55"/>
        <v>42233.671747685185</v>
      </c>
      <c r="P3936" t="str">
        <f t="shared" si="256"/>
        <v>theater</v>
      </c>
      <c r="Q3936" t="str">
        <f t="shared" si="257"/>
        <v>plays</v>
      </c>
      <c r="R3936">
        <f t="shared" si="258"/>
        <v>2015</v>
      </c>
    </row>
    <row r="3937" spans="1:18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55"/>
        <v>42221.656782407401</v>
      </c>
      <c r="P3937" t="str">
        <f t="shared" si="256"/>
        <v>theater</v>
      </c>
      <c r="Q3937" t="str">
        <f t="shared" si="257"/>
        <v>plays</v>
      </c>
      <c r="R3937">
        <f t="shared" si="258"/>
        <v>2015</v>
      </c>
    </row>
    <row r="3938" spans="1:18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55"/>
        <v>42675.262962962966</v>
      </c>
      <c r="P3938" t="str">
        <f t="shared" si="256"/>
        <v>theater</v>
      </c>
      <c r="Q3938" t="str">
        <f t="shared" si="257"/>
        <v>plays</v>
      </c>
      <c r="R3938">
        <f t="shared" si="258"/>
        <v>2016</v>
      </c>
    </row>
    <row r="3939" spans="1:18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55"/>
        <v>42534.631481481483</v>
      </c>
      <c r="P3939" t="str">
        <f t="shared" si="256"/>
        <v>theater</v>
      </c>
      <c r="Q3939" t="str">
        <f t="shared" si="257"/>
        <v>plays</v>
      </c>
      <c r="R3939">
        <f t="shared" si="258"/>
        <v>2016</v>
      </c>
    </row>
    <row r="3940" spans="1:18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55"/>
        <v>42151.905717592599</v>
      </c>
      <c r="P3940" t="str">
        <f t="shared" si="256"/>
        <v>theater</v>
      </c>
      <c r="Q3940" t="str">
        <f t="shared" si="257"/>
        <v>plays</v>
      </c>
      <c r="R3940">
        <f t="shared" si="258"/>
        <v>2015</v>
      </c>
    </row>
    <row r="3941" spans="1:18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55"/>
        <v>41915.400219907409</v>
      </c>
      <c r="P3941" t="str">
        <f t="shared" si="256"/>
        <v>theater</v>
      </c>
      <c r="Q3941" t="str">
        <f t="shared" si="257"/>
        <v>plays</v>
      </c>
      <c r="R3941">
        <f t="shared" si="258"/>
        <v>2014</v>
      </c>
    </row>
    <row r="3942" spans="1:18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55"/>
        <v>41961.492488425924</v>
      </c>
      <c r="P3942" t="str">
        <f t="shared" si="256"/>
        <v>theater</v>
      </c>
      <c r="Q3942" t="str">
        <f t="shared" si="257"/>
        <v>plays</v>
      </c>
      <c r="R3942">
        <f t="shared" si="258"/>
        <v>2014</v>
      </c>
    </row>
    <row r="3943" spans="1:18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55"/>
        <v>41940.587233796294</v>
      </c>
      <c r="P3943" t="str">
        <f t="shared" si="256"/>
        <v>theater</v>
      </c>
      <c r="Q3943" t="str">
        <f t="shared" si="257"/>
        <v>plays</v>
      </c>
      <c r="R3943">
        <f t="shared" si="258"/>
        <v>2014</v>
      </c>
    </row>
    <row r="3944" spans="1:18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55"/>
        <v>42111.904097222221</v>
      </c>
      <c r="P3944" t="str">
        <f t="shared" si="256"/>
        <v>theater</v>
      </c>
      <c r="Q3944" t="str">
        <f t="shared" si="257"/>
        <v>plays</v>
      </c>
      <c r="R3944">
        <f t="shared" si="258"/>
        <v>2015</v>
      </c>
    </row>
    <row r="3945" spans="1:18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55"/>
        <v>42279.778564814813</v>
      </c>
      <c r="P3945" t="str">
        <f t="shared" si="256"/>
        <v>theater</v>
      </c>
      <c r="Q3945" t="str">
        <f t="shared" si="257"/>
        <v>plays</v>
      </c>
      <c r="R3945">
        <f t="shared" si="258"/>
        <v>2015</v>
      </c>
    </row>
    <row r="3946" spans="1:18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55"/>
        <v>42213.662905092591</v>
      </c>
      <c r="P3946" t="str">
        <f t="shared" si="256"/>
        <v>theater</v>
      </c>
      <c r="Q3946" t="str">
        <f t="shared" si="257"/>
        <v>plays</v>
      </c>
      <c r="R3946">
        <f t="shared" si="258"/>
        <v>2015</v>
      </c>
    </row>
    <row r="3947" spans="1:18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55"/>
        <v>42109.801712962959</v>
      </c>
      <c r="P3947" t="str">
        <f t="shared" si="256"/>
        <v>theater</v>
      </c>
      <c r="Q3947" t="str">
        <f t="shared" si="257"/>
        <v>plays</v>
      </c>
      <c r="R3947">
        <f t="shared" si="258"/>
        <v>2015</v>
      </c>
    </row>
    <row r="3948" spans="1:18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55"/>
        <v>42031.833587962959</v>
      </c>
      <c r="P3948" t="str">
        <f t="shared" si="256"/>
        <v>theater</v>
      </c>
      <c r="Q3948" t="str">
        <f t="shared" si="257"/>
        <v>plays</v>
      </c>
      <c r="R3948">
        <f t="shared" si="258"/>
        <v>2015</v>
      </c>
    </row>
    <row r="3949" spans="1:18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55"/>
        <v>42615.142870370371</v>
      </c>
      <c r="P3949" t="str">
        <f t="shared" si="256"/>
        <v>theater</v>
      </c>
      <c r="Q3949" t="str">
        <f t="shared" si="257"/>
        <v>plays</v>
      </c>
      <c r="R3949">
        <f t="shared" si="258"/>
        <v>2016</v>
      </c>
    </row>
    <row r="3950" spans="1:18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55"/>
        <v>41829.325497685182</v>
      </c>
      <c r="P3950" t="str">
        <f t="shared" si="256"/>
        <v>theater</v>
      </c>
      <c r="Q3950" t="str">
        <f t="shared" si="257"/>
        <v>plays</v>
      </c>
      <c r="R3950">
        <f t="shared" si="258"/>
        <v>2014</v>
      </c>
    </row>
    <row r="3951" spans="1:18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55"/>
        <v>42016.120613425926</v>
      </c>
      <c r="P3951" t="str">
        <f t="shared" si="256"/>
        <v>theater</v>
      </c>
      <c r="Q3951" t="str">
        <f t="shared" si="257"/>
        <v>plays</v>
      </c>
      <c r="R3951">
        <f t="shared" si="258"/>
        <v>2015</v>
      </c>
    </row>
    <row r="3952" spans="1:18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55"/>
        <v>42439.702314814815</v>
      </c>
      <c r="P3952" t="str">
        <f t="shared" si="256"/>
        <v>theater</v>
      </c>
      <c r="Q3952" t="str">
        <f t="shared" si="257"/>
        <v>plays</v>
      </c>
      <c r="R3952">
        <f t="shared" si="258"/>
        <v>2016</v>
      </c>
    </row>
    <row r="3953" spans="1:18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55"/>
        <v>42433.825717592597</v>
      </c>
      <c r="P3953" t="str">
        <f t="shared" si="256"/>
        <v>theater</v>
      </c>
      <c r="Q3953" t="str">
        <f t="shared" si="257"/>
        <v>plays</v>
      </c>
      <c r="R3953">
        <f t="shared" si="258"/>
        <v>2016</v>
      </c>
    </row>
    <row r="3954" spans="1:18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55"/>
        <v>42243.790393518517</v>
      </c>
      <c r="P3954" t="str">
        <f t="shared" si="256"/>
        <v>theater</v>
      </c>
      <c r="Q3954" t="str">
        <f t="shared" si="257"/>
        <v>plays</v>
      </c>
      <c r="R3954">
        <f t="shared" si="258"/>
        <v>2015</v>
      </c>
    </row>
    <row r="3955" spans="1:18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55"/>
        <v>42550.048449074078</v>
      </c>
      <c r="P3955" t="str">
        <f t="shared" si="256"/>
        <v>theater</v>
      </c>
      <c r="Q3955" t="str">
        <f t="shared" si="257"/>
        <v>plays</v>
      </c>
      <c r="R3955">
        <f t="shared" si="258"/>
        <v>2016</v>
      </c>
    </row>
    <row r="3956" spans="1:18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55"/>
        <v>41774.651203703703</v>
      </c>
      <c r="P3956" t="str">
        <f t="shared" si="256"/>
        <v>theater</v>
      </c>
      <c r="Q3956" t="str">
        <f t="shared" si="257"/>
        <v>plays</v>
      </c>
      <c r="R3956">
        <f t="shared" si="258"/>
        <v>2014</v>
      </c>
    </row>
    <row r="3957" spans="1:18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55"/>
        <v>42306.848854166667</v>
      </c>
      <c r="P3957" t="str">
        <f t="shared" si="256"/>
        <v>theater</v>
      </c>
      <c r="Q3957" t="str">
        <f t="shared" si="257"/>
        <v>plays</v>
      </c>
      <c r="R3957">
        <f t="shared" si="258"/>
        <v>2015</v>
      </c>
    </row>
    <row r="3958" spans="1:18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55"/>
        <v>42457.932025462964</v>
      </c>
      <c r="P3958" t="str">
        <f t="shared" si="256"/>
        <v>theater</v>
      </c>
      <c r="Q3958" t="str">
        <f t="shared" si="257"/>
        <v>plays</v>
      </c>
      <c r="R3958">
        <f t="shared" si="258"/>
        <v>2016</v>
      </c>
    </row>
    <row r="3959" spans="1:18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55"/>
        <v>42513.976319444439</v>
      </c>
      <c r="P3959" t="str">
        <f t="shared" si="256"/>
        <v>theater</v>
      </c>
      <c r="Q3959" t="str">
        <f t="shared" si="257"/>
        <v>plays</v>
      </c>
      <c r="R3959">
        <f t="shared" si="258"/>
        <v>2016</v>
      </c>
    </row>
    <row r="3960" spans="1:18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55"/>
        <v>41816.950370370374</v>
      </c>
      <c r="P3960" t="str">
        <f t="shared" si="256"/>
        <v>theater</v>
      </c>
      <c r="Q3960" t="str">
        <f t="shared" si="257"/>
        <v>plays</v>
      </c>
      <c r="R3960">
        <f t="shared" si="258"/>
        <v>2014</v>
      </c>
    </row>
    <row r="3961" spans="1:18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55"/>
        <v>41880.788842592592</v>
      </c>
      <c r="P3961" t="str">
        <f t="shared" si="256"/>
        <v>theater</v>
      </c>
      <c r="Q3961" t="str">
        <f t="shared" si="257"/>
        <v>plays</v>
      </c>
      <c r="R3961">
        <f t="shared" si="258"/>
        <v>2014</v>
      </c>
    </row>
    <row r="3962" spans="1:18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55"/>
        <v>42342.845555555556</v>
      </c>
      <c r="P3962" t="str">
        <f t="shared" si="256"/>
        <v>theater</v>
      </c>
      <c r="Q3962" t="str">
        <f t="shared" si="257"/>
        <v>plays</v>
      </c>
      <c r="R3962">
        <f t="shared" si="258"/>
        <v>2015</v>
      </c>
    </row>
    <row r="3963" spans="1:18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55"/>
        <v>41745.891319444447</v>
      </c>
      <c r="P3963" t="str">
        <f t="shared" si="256"/>
        <v>theater</v>
      </c>
      <c r="Q3963" t="str">
        <f t="shared" si="257"/>
        <v>plays</v>
      </c>
      <c r="R3963">
        <f t="shared" si="258"/>
        <v>2014</v>
      </c>
    </row>
    <row r="3964" spans="1:18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55"/>
        <v>42311.621458333335</v>
      </c>
      <c r="P3964" t="str">
        <f t="shared" si="256"/>
        <v>theater</v>
      </c>
      <c r="Q3964" t="str">
        <f t="shared" si="257"/>
        <v>plays</v>
      </c>
      <c r="R3964">
        <f t="shared" si="258"/>
        <v>2015</v>
      </c>
    </row>
    <row r="3965" spans="1:18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55"/>
        <v>42296.154131944444</v>
      </c>
      <c r="P3965" t="str">
        <f t="shared" si="256"/>
        <v>theater</v>
      </c>
      <c r="Q3965" t="str">
        <f t="shared" si="257"/>
        <v>plays</v>
      </c>
      <c r="R3965">
        <f t="shared" si="258"/>
        <v>2015</v>
      </c>
    </row>
    <row r="3966" spans="1:18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55"/>
        <v>42053.722060185188</v>
      </c>
      <c r="P3966" t="str">
        <f t="shared" si="256"/>
        <v>theater</v>
      </c>
      <c r="Q3966" t="str">
        <f t="shared" si="257"/>
        <v>plays</v>
      </c>
      <c r="R3966">
        <f t="shared" si="258"/>
        <v>2015</v>
      </c>
    </row>
    <row r="3967" spans="1:18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55"/>
        <v>42414.235879629632</v>
      </c>
      <c r="P3967" t="str">
        <f t="shared" si="256"/>
        <v>theater</v>
      </c>
      <c r="Q3967" t="str">
        <f t="shared" si="257"/>
        <v>plays</v>
      </c>
      <c r="R3967">
        <f t="shared" si="258"/>
        <v>2016</v>
      </c>
    </row>
    <row r="3968" spans="1:18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55"/>
        <v>41801.711550925924</v>
      </c>
      <c r="P3968" t="str">
        <f t="shared" si="256"/>
        <v>theater</v>
      </c>
      <c r="Q3968" t="str">
        <f t="shared" si="257"/>
        <v>plays</v>
      </c>
      <c r="R3968">
        <f t="shared" si="258"/>
        <v>2014</v>
      </c>
    </row>
    <row r="3969" spans="1:18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55"/>
        <v>42770.290590277778</v>
      </c>
      <c r="P3969" t="str">
        <f t="shared" si="256"/>
        <v>theater</v>
      </c>
      <c r="Q3969" t="str">
        <f t="shared" si="257"/>
        <v>plays</v>
      </c>
      <c r="R3969">
        <f t="shared" si="258"/>
        <v>2017</v>
      </c>
    </row>
    <row r="3970" spans="1:18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59">(((J3970/60)/60)/24)+DATE(1970,1,1)</f>
        <v>42452.815659722226</v>
      </c>
      <c r="P3970" t="str">
        <f t="shared" ref="P3970:P4033" si="260">LEFT(N3970,SEARCH("/",N3970)-1)</f>
        <v>theater</v>
      </c>
      <c r="Q3970" t="str">
        <f t="shared" ref="Q3970:Q4033" si="261">RIGHT(N3970,LEN(N3970)-SEARCH("/",N3970))</f>
        <v>plays</v>
      </c>
      <c r="R3970">
        <f t="shared" si="258"/>
        <v>2016</v>
      </c>
    </row>
    <row r="3971" spans="1:18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59"/>
        <v>42601.854699074072</v>
      </c>
      <c r="P3971" t="str">
        <f t="shared" si="260"/>
        <v>theater</v>
      </c>
      <c r="Q3971" t="str">
        <f t="shared" si="261"/>
        <v>plays</v>
      </c>
      <c r="R3971">
        <f t="shared" ref="R3971:R4034" si="262">YEAR(O3971)</f>
        <v>2016</v>
      </c>
    </row>
    <row r="3972" spans="1:18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9"/>
        <v>42447.863553240735</v>
      </c>
      <c r="P3972" t="str">
        <f t="shared" si="260"/>
        <v>theater</v>
      </c>
      <c r="Q3972" t="str">
        <f t="shared" si="261"/>
        <v>plays</v>
      </c>
      <c r="R3972">
        <f t="shared" si="262"/>
        <v>2016</v>
      </c>
    </row>
    <row r="3973" spans="1:18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9"/>
        <v>41811.536180555559</v>
      </c>
      <c r="P3973" t="str">
        <f t="shared" si="260"/>
        <v>theater</v>
      </c>
      <c r="Q3973" t="str">
        <f t="shared" si="261"/>
        <v>plays</v>
      </c>
      <c r="R3973">
        <f t="shared" si="262"/>
        <v>2014</v>
      </c>
    </row>
    <row r="3974" spans="1:18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9"/>
        <v>41981.067523148144</v>
      </c>
      <c r="P3974" t="str">
        <f t="shared" si="260"/>
        <v>theater</v>
      </c>
      <c r="Q3974" t="str">
        <f t="shared" si="261"/>
        <v>plays</v>
      </c>
      <c r="R3974">
        <f t="shared" si="262"/>
        <v>2014</v>
      </c>
    </row>
    <row r="3975" spans="1:18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9"/>
        <v>42469.68414351852</v>
      </c>
      <c r="P3975" t="str">
        <f t="shared" si="260"/>
        <v>theater</v>
      </c>
      <c r="Q3975" t="str">
        <f t="shared" si="261"/>
        <v>plays</v>
      </c>
      <c r="R3975">
        <f t="shared" si="262"/>
        <v>2016</v>
      </c>
    </row>
    <row r="3976" spans="1:18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9"/>
        <v>42493.546851851846</v>
      </c>
      <c r="P3976" t="str">
        <f t="shared" si="260"/>
        <v>theater</v>
      </c>
      <c r="Q3976" t="str">
        <f t="shared" si="261"/>
        <v>plays</v>
      </c>
      <c r="R3976">
        <f t="shared" si="262"/>
        <v>2016</v>
      </c>
    </row>
    <row r="3977" spans="1:18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9"/>
        <v>42534.866875</v>
      </c>
      <c r="P3977" t="str">
        <f t="shared" si="260"/>
        <v>theater</v>
      </c>
      <c r="Q3977" t="str">
        <f t="shared" si="261"/>
        <v>plays</v>
      </c>
      <c r="R3977">
        <f t="shared" si="262"/>
        <v>2016</v>
      </c>
    </row>
    <row r="3978" spans="1:18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9"/>
        <v>41830.858344907407</v>
      </c>
      <c r="P3978" t="str">
        <f t="shared" si="260"/>
        <v>theater</v>
      </c>
      <c r="Q3978" t="str">
        <f t="shared" si="261"/>
        <v>plays</v>
      </c>
      <c r="R3978">
        <f t="shared" si="262"/>
        <v>2014</v>
      </c>
    </row>
    <row r="3979" spans="1:18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9"/>
        <v>42543.788564814815</v>
      </c>
      <c r="P3979" t="str">
        <f t="shared" si="260"/>
        <v>theater</v>
      </c>
      <c r="Q3979" t="str">
        <f t="shared" si="261"/>
        <v>plays</v>
      </c>
      <c r="R3979">
        <f t="shared" si="262"/>
        <v>2016</v>
      </c>
    </row>
    <row r="3980" spans="1:18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9"/>
        <v>41975.642974537041</v>
      </c>
      <c r="P3980" t="str">
        <f t="shared" si="260"/>
        <v>theater</v>
      </c>
      <c r="Q3980" t="str">
        <f t="shared" si="261"/>
        <v>plays</v>
      </c>
      <c r="R3980">
        <f t="shared" si="262"/>
        <v>2014</v>
      </c>
    </row>
    <row r="3981" spans="1:18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9"/>
        <v>42069.903437500005</v>
      </c>
      <c r="P3981" t="str">
        <f t="shared" si="260"/>
        <v>theater</v>
      </c>
      <c r="Q3981" t="str">
        <f t="shared" si="261"/>
        <v>plays</v>
      </c>
      <c r="R3981">
        <f t="shared" si="262"/>
        <v>2015</v>
      </c>
    </row>
    <row r="3982" spans="1:18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9"/>
        <v>41795.598923611113</v>
      </c>
      <c r="P3982" t="str">
        <f t="shared" si="260"/>
        <v>theater</v>
      </c>
      <c r="Q3982" t="str">
        <f t="shared" si="261"/>
        <v>plays</v>
      </c>
      <c r="R3982">
        <f t="shared" si="262"/>
        <v>2014</v>
      </c>
    </row>
    <row r="3983" spans="1:18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9"/>
        <v>42508.179965277777</v>
      </c>
      <c r="P3983" t="str">
        <f t="shared" si="260"/>
        <v>theater</v>
      </c>
      <c r="Q3983" t="str">
        <f t="shared" si="261"/>
        <v>plays</v>
      </c>
      <c r="R3983">
        <f t="shared" si="262"/>
        <v>2016</v>
      </c>
    </row>
    <row r="3984" spans="1:18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9"/>
        <v>42132.809953703705</v>
      </c>
      <c r="P3984" t="str">
        <f t="shared" si="260"/>
        <v>theater</v>
      </c>
      <c r="Q3984" t="str">
        <f t="shared" si="261"/>
        <v>plays</v>
      </c>
      <c r="R3984">
        <f t="shared" si="262"/>
        <v>2015</v>
      </c>
    </row>
    <row r="3985" spans="1:18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9"/>
        <v>41747.86986111111</v>
      </c>
      <c r="P3985" t="str">
        <f t="shared" si="260"/>
        <v>theater</v>
      </c>
      <c r="Q3985" t="str">
        <f t="shared" si="261"/>
        <v>plays</v>
      </c>
      <c r="R3985">
        <f t="shared" si="262"/>
        <v>2014</v>
      </c>
    </row>
    <row r="3986" spans="1:18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9"/>
        <v>41920.963472222218</v>
      </c>
      <c r="P3986" t="str">
        <f t="shared" si="260"/>
        <v>theater</v>
      </c>
      <c r="Q3986" t="str">
        <f t="shared" si="261"/>
        <v>plays</v>
      </c>
      <c r="R3986">
        <f t="shared" si="262"/>
        <v>2014</v>
      </c>
    </row>
    <row r="3987" spans="1:18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9"/>
        <v>42399.707407407404</v>
      </c>
      <c r="P3987" t="str">
        <f t="shared" si="260"/>
        <v>theater</v>
      </c>
      <c r="Q3987" t="str">
        <f t="shared" si="261"/>
        <v>plays</v>
      </c>
      <c r="R3987">
        <f t="shared" si="262"/>
        <v>2016</v>
      </c>
    </row>
    <row r="3988" spans="1:18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9"/>
        <v>42467.548541666663</v>
      </c>
      <c r="P3988" t="str">
        <f t="shared" si="260"/>
        <v>theater</v>
      </c>
      <c r="Q3988" t="str">
        <f t="shared" si="261"/>
        <v>plays</v>
      </c>
      <c r="R3988">
        <f t="shared" si="262"/>
        <v>2016</v>
      </c>
    </row>
    <row r="3989" spans="1:18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9"/>
        <v>41765.92465277778</v>
      </c>
      <c r="P3989" t="str">
        <f t="shared" si="260"/>
        <v>theater</v>
      </c>
      <c r="Q3989" t="str">
        <f t="shared" si="261"/>
        <v>plays</v>
      </c>
      <c r="R3989">
        <f t="shared" si="262"/>
        <v>2014</v>
      </c>
    </row>
    <row r="3990" spans="1:18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9"/>
        <v>42230.08116898148</v>
      </c>
      <c r="P3990" t="str">
        <f t="shared" si="260"/>
        <v>theater</v>
      </c>
      <c r="Q3990" t="str">
        <f t="shared" si="261"/>
        <v>plays</v>
      </c>
      <c r="R3990">
        <f t="shared" si="262"/>
        <v>2015</v>
      </c>
    </row>
    <row r="3991" spans="1:18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9"/>
        <v>42286.749780092592</v>
      </c>
      <c r="P3991" t="str">
        <f t="shared" si="260"/>
        <v>theater</v>
      </c>
      <c r="Q3991" t="str">
        <f t="shared" si="261"/>
        <v>plays</v>
      </c>
      <c r="R3991">
        <f t="shared" si="262"/>
        <v>2015</v>
      </c>
    </row>
    <row r="3992" spans="1:18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9"/>
        <v>42401.672372685185</v>
      </c>
      <c r="P3992" t="str">
        <f t="shared" si="260"/>
        <v>theater</v>
      </c>
      <c r="Q3992" t="str">
        <f t="shared" si="261"/>
        <v>plays</v>
      </c>
      <c r="R3992">
        <f t="shared" si="262"/>
        <v>2016</v>
      </c>
    </row>
    <row r="3993" spans="1:18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9"/>
        <v>42125.644467592589</v>
      </c>
      <c r="P3993" t="str">
        <f t="shared" si="260"/>
        <v>theater</v>
      </c>
      <c r="Q3993" t="str">
        <f t="shared" si="261"/>
        <v>plays</v>
      </c>
      <c r="R3993">
        <f t="shared" si="262"/>
        <v>2015</v>
      </c>
    </row>
    <row r="3994" spans="1:18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9"/>
        <v>42289.94049768518</v>
      </c>
      <c r="P3994" t="str">
        <f t="shared" si="260"/>
        <v>theater</v>
      </c>
      <c r="Q3994" t="str">
        <f t="shared" si="261"/>
        <v>plays</v>
      </c>
      <c r="R3994">
        <f t="shared" si="262"/>
        <v>2015</v>
      </c>
    </row>
    <row r="3995" spans="1:18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9"/>
        <v>42107.864722222221</v>
      </c>
      <c r="P3995" t="str">
        <f t="shared" si="260"/>
        <v>theater</v>
      </c>
      <c r="Q3995" t="str">
        <f t="shared" si="261"/>
        <v>plays</v>
      </c>
      <c r="R3995">
        <f t="shared" si="262"/>
        <v>2015</v>
      </c>
    </row>
    <row r="3996" spans="1:18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9"/>
        <v>41809.389930555553</v>
      </c>
      <c r="P3996" t="str">
        <f t="shared" si="260"/>
        <v>theater</v>
      </c>
      <c r="Q3996" t="str">
        <f t="shared" si="261"/>
        <v>plays</v>
      </c>
      <c r="R3996">
        <f t="shared" si="262"/>
        <v>2014</v>
      </c>
    </row>
    <row r="3997" spans="1:18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9"/>
        <v>42019.683761574073</v>
      </c>
      <c r="P3997" t="str">
        <f t="shared" si="260"/>
        <v>theater</v>
      </c>
      <c r="Q3997" t="str">
        <f t="shared" si="261"/>
        <v>plays</v>
      </c>
      <c r="R3997">
        <f t="shared" si="262"/>
        <v>2015</v>
      </c>
    </row>
    <row r="3998" spans="1:18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9"/>
        <v>41950.26694444444</v>
      </c>
      <c r="P3998" t="str">
        <f t="shared" si="260"/>
        <v>theater</v>
      </c>
      <c r="Q3998" t="str">
        <f t="shared" si="261"/>
        <v>plays</v>
      </c>
      <c r="R3998">
        <f t="shared" si="262"/>
        <v>2014</v>
      </c>
    </row>
    <row r="3999" spans="1:18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9"/>
        <v>42069.391446759255</v>
      </c>
      <c r="P3999" t="str">
        <f t="shared" si="260"/>
        <v>theater</v>
      </c>
      <c r="Q3999" t="str">
        <f t="shared" si="261"/>
        <v>plays</v>
      </c>
      <c r="R3999">
        <f t="shared" si="262"/>
        <v>2015</v>
      </c>
    </row>
    <row r="4000" spans="1:18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9"/>
        <v>42061.963263888887</v>
      </c>
      <c r="P4000" t="str">
        <f t="shared" si="260"/>
        <v>theater</v>
      </c>
      <c r="Q4000" t="str">
        <f t="shared" si="261"/>
        <v>plays</v>
      </c>
      <c r="R4000">
        <f t="shared" si="262"/>
        <v>2015</v>
      </c>
    </row>
    <row r="4001" spans="1:18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9"/>
        <v>41842.828680555554</v>
      </c>
      <c r="P4001" t="str">
        <f t="shared" si="260"/>
        <v>theater</v>
      </c>
      <c r="Q4001" t="str">
        <f t="shared" si="261"/>
        <v>plays</v>
      </c>
      <c r="R4001">
        <f t="shared" si="262"/>
        <v>2014</v>
      </c>
    </row>
    <row r="4002" spans="1:18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9"/>
        <v>42437.64534722222</v>
      </c>
      <c r="P4002" t="str">
        <f t="shared" si="260"/>
        <v>theater</v>
      </c>
      <c r="Q4002" t="str">
        <f t="shared" si="261"/>
        <v>plays</v>
      </c>
      <c r="R4002">
        <f t="shared" si="262"/>
        <v>2016</v>
      </c>
    </row>
    <row r="4003" spans="1:18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9"/>
        <v>42775.964212962965</v>
      </c>
      <c r="P4003" t="str">
        <f t="shared" si="260"/>
        <v>theater</v>
      </c>
      <c r="Q4003" t="str">
        <f t="shared" si="261"/>
        <v>plays</v>
      </c>
      <c r="R4003">
        <f t="shared" si="262"/>
        <v>2017</v>
      </c>
    </row>
    <row r="4004" spans="1:18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9"/>
        <v>41879.043530092589</v>
      </c>
      <c r="P4004" t="str">
        <f t="shared" si="260"/>
        <v>theater</v>
      </c>
      <c r="Q4004" t="str">
        <f t="shared" si="261"/>
        <v>plays</v>
      </c>
      <c r="R4004">
        <f t="shared" si="262"/>
        <v>2014</v>
      </c>
    </row>
    <row r="4005" spans="1:18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9"/>
        <v>42020.587349537032</v>
      </c>
      <c r="P4005" t="str">
        <f t="shared" si="260"/>
        <v>theater</v>
      </c>
      <c r="Q4005" t="str">
        <f t="shared" si="261"/>
        <v>plays</v>
      </c>
      <c r="R4005">
        <f t="shared" si="262"/>
        <v>2015</v>
      </c>
    </row>
    <row r="4006" spans="1:18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9"/>
        <v>41890.16269675926</v>
      </c>
      <c r="P4006" t="str">
        <f t="shared" si="260"/>
        <v>theater</v>
      </c>
      <c r="Q4006" t="str">
        <f t="shared" si="261"/>
        <v>plays</v>
      </c>
      <c r="R4006">
        <f t="shared" si="262"/>
        <v>2014</v>
      </c>
    </row>
    <row r="4007" spans="1:18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9"/>
        <v>41872.807696759257</v>
      </c>
      <c r="P4007" t="str">
        <f t="shared" si="260"/>
        <v>theater</v>
      </c>
      <c r="Q4007" t="str">
        <f t="shared" si="261"/>
        <v>plays</v>
      </c>
      <c r="R4007">
        <f t="shared" si="262"/>
        <v>2014</v>
      </c>
    </row>
    <row r="4008" spans="1:18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9"/>
        <v>42391.772997685184</v>
      </c>
      <c r="P4008" t="str">
        <f t="shared" si="260"/>
        <v>theater</v>
      </c>
      <c r="Q4008" t="str">
        <f t="shared" si="261"/>
        <v>plays</v>
      </c>
      <c r="R4008">
        <f t="shared" si="262"/>
        <v>2016</v>
      </c>
    </row>
    <row r="4009" spans="1:18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9"/>
        <v>41848.772928240738</v>
      </c>
      <c r="P4009" t="str">
        <f t="shared" si="260"/>
        <v>theater</v>
      </c>
      <c r="Q4009" t="str">
        <f t="shared" si="261"/>
        <v>plays</v>
      </c>
      <c r="R4009">
        <f t="shared" si="262"/>
        <v>2014</v>
      </c>
    </row>
    <row r="4010" spans="1:18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9"/>
        <v>42177.964201388888</v>
      </c>
      <c r="P4010" t="str">
        <f t="shared" si="260"/>
        <v>theater</v>
      </c>
      <c r="Q4010" t="str">
        <f t="shared" si="261"/>
        <v>plays</v>
      </c>
      <c r="R4010">
        <f t="shared" si="262"/>
        <v>2015</v>
      </c>
    </row>
    <row r="4011" spans="1:18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9"/>
        <v>41851.700925925928</v>
      </c>
      <c r="P4011" t="str">
        <f t="shared" si="260"/>
        <v>theater</v>
      </c>
      <c r="Q4011" t="str">
        <f t="shared" si="261"/>
        <v>plays</v>
      </c>
      <c r="R4011">
        <f t="shared" si="262"/>
        <v>2014</v>
      </c>
    </row>
    <row r="4012" spans="1:18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9"/>
        <v>41921.770439814813</v>
      </c>
      <c r="P4012" t="str">
        <f t="shared" si="260"/>
        <v>theater</v>
      </c>
      <c r="Q4012" t="str">
        <f t="shared" si="261"/>
        <v>plays</v>
      </c>
      <c r="R4012">
        <f t="shared" si="262"/>
        <v>2014</v>
      </c>
    </row>
    <row r="4013" spans="1:18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9"/>
        <v>42002.54488425926</v>
      </c>
      <c r="P4013" t="str">
        <f t="shared" si="260"/>
        <v>theater</v>
      </c>
      <c r="Q4013" t="str">
        <f t="shared" si="261"/>
        <v>plays</v>
      </c>
      <c r="R4013">
        <f t="shared" si="262"/>
        <v>2014</v>
      </c>
    </row>
    <row r="4014" spans="1:18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9"/>
        <v>42096.544548611113</v>
      </c>
      <c r="P4014" t="str">
        <f t="shared" si="260"/>
        <v>theater</v>
      </c>
      <c r="Q4014" t="str">
        <f t="shared" si="261"/>
        <v>plays</v>
      </c>
      <c r="R4014">
        <f t="shared" si="262"/>
        <v>2015</v>
      </c>
    </row>
    <row r="4015" spans="1:18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9"/>
        <v>42021.301192129627</v>
      </c>
      <c r="P4015" t="str">
        <f t="shared" si="260"/>
        <v>theater</v>
      </c>
      <c r="Q4015" t="str">
        <f t="shared" si="261"/>
        <v>plays</v>
      </c>
      <c r="R4015">
        <f t="shared" si="262"/>
        <v>2015</v>
      </c>
    </row>
    <row r="4016" spans="1:18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9"/>
        <v>42419.246168981481</v>
      </c>
      <c r="P4016" t="str">
        <f t="shared" si="260"/>
        <v>theater</v>
      </c>
      <c r="Q4016" t="str">
        <f t="shared" si="261"/>
        <v>plays</v>
      </c>
      <c r="R4016">
        <f t="shared" si="262"/>
        <v>2016</v>
      </c>
    </row>
    <row r="4017" spans="1:18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9"/>
        <v>42174.780821759254</v>
      </c>
      <c r="P4017" t="str">
        <f t="shared" si="260"/>
        <v>theater</v>
      </c>
      <c r="Q4017" t="str">
        <f t="shared" si="261"/>
        <v>plays</v>
      </c>
      <c r="R4017">
        <f t="shared" si="262"/>
        <v>2015</v>
      </c>
    </row>
    <row r="4018" spans="1:18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9"/>
        <v>41869.872685185182</v>
      </c>
      <c r="P4018" t="str">
        <f t="shared" si="260"/>
        <v>theater</v>
      </c>
      <c r="Q4018" t="str">
        <f t="shared" si="261"/>
        <v>plays</v>
      </c>
      <c r="R4018">
        <f t="shared" si="262"/>
        <v>2014</v>
      </c>
    </row>
    <row r="4019" spans="1:18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9"/>
        <v>41856.672152777777</v>
      </c>
      <c r="P4019" t="str">
        <f t="shared" si="260"/>
        <v>theater</v>
      </c>
      <c r="Q4019" t="str">
        <f t="shared" si="261"/>
        <v>plays</v>
      </c>
      <c r="R4019">
        <f t="shared" si="262"/>
        <v>2014</v>
      </c>
    </row>
    <row r="4020" spans="1:18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9"/>
        <v>42620.91097222222</v>
      </c>
      <c r="P4020" t="str">
        <f t="shared" si="260"/>
        <v>theater</v>
      </c>
      <c r="Q4020" t="str">
        <f t="shared" si="261"/>
        <v>plays</v>
      </c>
      <c r="R4020">
        <f t="shared" si="262"/>
        <v>2016</v>
      </c>
    </row>
    <row r="4021" spans="1:18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9"/>
        <v>42417.675879629634</v>
      </c>
      <c r="P4021" t="str">
        <f t="shared" si="260"/>
        <v>theater</v>
      </c>
      <c r="Q4021" t="str">
        <f t="shared" si="261"/>
        <v>plays</v>
      </c>
      <c r="R4021">
        <f t="shared" si="262"/>
        <v>2016</v>
      </c>
    </row>
    <row r="4022" spans="1:18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9"/>
        <v>42057.190960648149</v>
      </c>
      <c r="P4022" t="str">
        <f t="shared" si="260"/>
        <v>theater</v>
      </c>
      <c r="Q4022" t="str">
        <f t="shared" si="261"/>
        <v>plays</v>
      </c>
      <c r="R4022">
        <f t="shared" si="262"/>
        <v>2015</v>
      </c>
    </row>
    <row r="4023" spans="1:18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9"/>
        <v>41878.911550925928</v>
      </c>
      <c r="P4023" t="str">
        <f t="shared" si="260"/>
        <v>theater</v>
      </c>
      <c r="Q4023" t="str">
        <f t="shared" si="261"/>
        <v>plays</v>
      </c>
      <c r="R4023">
        <f t="shared" si="262"/>
        <v>2014</v>
      </c>
    </row>
    <row r="4024" spans="1:18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9"/>
        <v>41990.584108796291</v>
      </c>
      <c r="P4024" t="str">
        <f t="shared" si="260"/>
        <v>theater</v>
      </c>
      <c r="Q4024" t="str">
        <f t="shared" si="261"/>
        <v>plays</v>
      </c>
      <c r="R4024">
        <f t="shared" si="262"/>
        <v>2014</v>
      </c>
    </row>
    <row r="4025" spans="1:18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9"/>
        <v>42408.999571759254</v>
      </c>
      <c r="P4025" t="str">
        <f t="shared" si="260"/>
        <v>theater</v>
      </c>
      <c r="Q4025" t="str">
        <f t="shared" si="261"/>
        <v>plays</v>
      </c>
      <c r="R4025">
        <f t="shared" si="262"/>
        <v>2016</v>
      </c>
    </row>
    <row r="4026" spans="1:18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9"/>
        <v>42217.670104166667</v>
      </c>
      <c r="P4026" t="str">
        <f t="shared" si="260"/>
        <v>theater</v>
      </c>
      <c r="Q4026" t="str">
        <f t="shared" si="261"/>
        <v>plays</v>
      </c>
      <c r="R4026">
        <f t="shared" si="262"/>
        <v>2015</v>
      </c>
    </row>
    <row r="4027" spans="1:18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9"/>
        <v>42151.237685185188</v>
      </c>
      <c r="P4027" t="str">
        <f t="shared" si="260"/>
        <v>theater</v>
      </c>
      <c r="Q4027" t="str">
        <f t="shared" si="261"/>
        <v>plays</v>
      </c>
      <c r="R4027">
        <f t="shared" si="262"/>
        <v>2015</v>
      </c>
    </row>
    <row r="4028" spans="1:18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9"/>
        <v>42282.655543981484</v>
      </c>
      <c r="P4028" t="str">
        <f t="shared" si="260"/>
        <v>theater</v>
      </c>
      <c r="Q4028" t="str">
        <f t="shared" si="261"/>
        <v>plays</v>
      </c>
      <c r="R4028">
        <f t="shared" si="262"/>
        <v>2015</v>
      </c>
    </row>
    <row r="4029" spans="1:18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9"/>
        <v>42768.97084490741</v>
      </c>
      <c r="P4029" t="str">
        <f t="shared" si="260"/>
        <v>theater</v>
      </c>
      <c r="Q4029" t="str">
        <f t="shared" si="261"/>
        <v>plays</v>
      </c>
      <c r="R4029">
        <f t="shared" si="262"/>
        <v>2017</v>
      </c>
    </row>
    <row r="4030" spans="1:18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9"/>
        <v>41765.938657407409</v>
      </c>
      <c r="P4030" t="str">
        <f t="shared" si="260"/>
        <v>theater</v>
      </c>
      <c r="Q4030" t="str">
        <f t="shared" si="261"/>
        <v>plays</v>
      </c>
      <c r="R4030">
        <f t="shared" si="262"/>
        <v>2014</v>
      </c>
    </row>
    <row r="4031" spans="1:18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9"/>
        <v>42322.025115740747</v>
      </c>
      <c r="P4031" t="str">
        <f t="shared" si="260"/>
        <v>theater</v>
      </c>
      <c r="Q4031" t="str">
        <f t="shared" si="261"/>
        <v>plays</v>
      </c>
      <c r="R4031">
        <f t="shared" si="262"/>
        <v>2015</v>
      </c>
    </row>
    <row r="4032" spans="1:18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9"/>
        <v>42374.655081018514</v>
      </c>
      <c r="P4032" t="str">
        <f t="shared" si="260"/>
        <v>theater</v>
      </c>
      <c r="Q4032" t="str">
        <f t="shared" si="261"/>
        <v>plays</v>
      </c>
      <c r="R4032">
        <f t="shared" si="262"/>
        <v>2016</v>
      </c>
    </row>
    <row r="4033" spans="1:18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9"/>
        <v>41941.585231481484</v>
      </c>
      <c r="P4033" t="str">
        <f t="shared" si="260"/>
        <v>theater</v>
      </c>
      <c r="Q4033" t="str">
        <f t="shared" si="261"/>
        <v>plays</v>
      </c>
      <c r="R4033">
        <f t="shared" si="262"/>
        <v>2014</v>
      </c>
    </row>
    <row r="4034" spans="1:18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63">(((J4034/60)/60)/24)+DATE(1970,1,1)</f>
        <v>42293.809212962966</v>
      </c>
      <c r="P4034" t="str">
        <f t="shared" ref="P4034:P4097" si="264">LEFT(N4034,SEARCH("/",N4034)-1)</f>
        <v>theater</v>
      </c>
      <c r="Q4034" t="str">
        <f t="shared" ref="Q4034:Q4097" si="265">RIGHT(N4034,LEN(N4034)-SEARCH("/",N4034))</f>
        <v>plays</v>
      </c>
      <c r="R4034">
        <f t="shared" si="262"/>
        <v>2015</v>
      </c>
    </row>
    <row r="4035" spans="1:18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63"/>
        <v>42614.268796296295</v>
      </c>
      <c r="P4035" t="str">
        <f t="shared" si="264"/>
        <v>theater</v>
      </c>
      <c r="Q4035" t="str">
        <f t="shared" si="265"/>
        <v>plays</v>
      </c>
      <c r="R4035">
        <f t="shared" ref="R4035:R4098" si="266">YEAR(O4035)</f>
        <v>2016</v>
      </c>
    </row>
    <row r="4036" spans="1:18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63"/>
        <v>42067.947337962964</v>
      </c>
      <c r="P4036" t="str">
        <f t="shared" si="264"/>
        <v>theater</v>
      </c>
      <c r="Q4036" t="str">
        <f t="shared" si="265"/>
        <v>plays</v>
      </c>
      <c r="R4036">
        <f t="shared" si="266"/>
        <v>2015</v>
      </c>
    </row>
    <row r="4037" spans="1:18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63"/>
        <v>41903.882951388885</v>
      </c>
      <c r="P4037" t="str">
        <f t="shared" si="264"/>
        <v>theater</v>
      </c>
      <c r="Q4037" t="str">
        <f t="shared" si="265"/>
        <v>plays</v>
      </c>
      <c r="R4037">
        <f t="shared" si="266"/>
        <v>2014</v>
      </c>
    </row>
    <row r="4038" spans="1:18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63"/>
        <v>41804.937083333331</v>
      </c>
      <c r="P4038" t="str">
        <f t="shared" si="264"/>
        <v>theater</v>
      </c>
      <c r="Q4038" t="str">
        <f t="shared" si="265"/>
        <v>plays</v>
      </c>
      <c r="R4038">
        <f t="shared" si="266"/>
        <v>2014</v>
      </c>
    </row>
    <row r="4039" spans="1:18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63"/>
        <v>42497.070775462969</v>
      </c>
      <c r="P4039" t="str">
        <f t="shared" si="264"/>
        <v>theater</v>
      </c>
      <c r="Q4039" t="str">
        <f t="shared" si="265"/>
        <v>plays</v>
      </c>
      <c r="R4039">
        <f t="shared" si="266"/>
        <v>2016</v>
      </c>
    </row>
    <row r="4040" spans="1:18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63"/>
        <v>41869.798726851855</v>
      </c>
      <c r="P4040" t="str">
        <f t="shared" si="264"/>
        <v>theater</v>
      </c>
      <c r="Q4040" t="str">
        <f t="shared" si="265"/>
        <v>plays</v>
      </c>
      <c r="R4040">
        <f t="shared" si="266"/>
        <v>2014</v>
      </c>
    </row>
    <row r="4041" spans="1:18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63"/>
        <v>42305.670914351853</v>
      </c>
      <c r="P4041" t="str">
        <f t="shared" si="264"/>
        <v>theater</v>
      </c>
      <c r="Q4041" t="str">
        <f t="shared" si="265"/>
        <v>plays</v>
      </c>
      <c r="R4041">
        <f t="shared" si="266"/>
        <v>2015</v>
      </c>
    </row>
    <row r="4042" spans="1:18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63"/>
        <v>42144.231527777782</v>
      </c>
      <c r="P4042" t="str">
        <f t="shared" si="264"/>
        <v>theater</v>
      </c>
      <c r="Q4042" t="str">
        <f t="shared" si="265"/>
        <v>plays</v>
      </c>
      <c r="R4042">
        <f t="shared" si="266"/>
        <v>2015</v>
      </c>
    </row>
    <row r="4043" spans="1:18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63"/>
        <v>42559.474004629628</v>
      </c>
      <c r="P4043" t="str">
        <f t="shared" si="264"/>
        <v>theater</v>
      </c>
      <c r="Q4043" t="str">
        <f t="shared" si="265"/>
        <v>plays</v>
      </c>
      <c r="R4043">
        <f t="shared" si="266"/>
        <v>2016</v>
      </c>
    </row>
    <row r="4044" spans="1:18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63"/>
        <v>41995.084074074075</v>
      </c>
      <c r="P4044" t="str">
        <f t="shared" si="264"/>
        <v>theater</v>
      </c>
      <c r="Q4044" t="str">
        <f t="shared" si="265"/>
        <v>plays</v>
      </c>
      <c r="R4044">
        <f t="shared" si="266"/>
        <v>2014</v>
      </c>
    </row>
    <row r="4045" spans="1:18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63"/>
        <v>41948.957465277781</v>
      </c>
      <c r="P4045" t="str">
        <f t="shared" si="264"/>
        <v>theater</v>
      </c>
      <c r="Q4045" t="str">
        <f t="shared" si="265"/>
        <v>plays</v>
      </c>
      <c r="R4045">
        <f t="shared" si="266"/>
        <v>2014</v>
      </c>
    </row>
    <row r="4046" spans="1:18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63"/>
        <v>42074.219699074078</v>
      </c>
      <c r="P4046" t="str">
        <f t="shared" si="264"/>
        <v>theater</v>
      </c>
      <c r="Q4046" t="str">
        <f t="shared" si="265"/>
        <v>plays</v>
      </c>
      <c r="R4046">
        <f t="shared" si="266"/>
        <v>2015</v>
      </c>
    </row>
    <row r="4047" spans="1:18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63"/>
        <v>41842.201261574075</v>
      </c>
      <c r="P4047" t="str">
        <f t="shared" si="264"/>
        <v>theater</v>
      </c>
      <c r="Q4047" t="str">
        <f t="shared" si="265"/>
        <v>plays</v>
      </c>
      <c r="R4047">
        <f t="shared" si="266"/>
        <v>2014</v>
      </c>
    </row>
    <row r="4048" spans="1:18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63"/>
        <v>41904.650578703702</v>
      </c>
      <c r="P4048" t="str">
        <f t="shared" si="264"/>
        <v>theater</v>
      </c>
      <c r="Q4048" t="str">
        <f t="shared" si="265"/>
        <v>plays</v>
      </c>
      <c r="R4048">
        <f t="shared" si="266"/>
        <v>2014</v>
      </c>
    </row>
    <row r="4049" spans="1:18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63"/>
        <v>41991.022488425922</v>
      </c>
      <c r="P4049" t="str">
        <f t="shared" si="264"/>
        <v>theater</v>
      </c>
      <c r="Q4049" t="str">
        <f t="shared" si="265"/>
        <v>plays</v>
      </c>
      <c r="R4049">
        <f t="shared" si="266"/>
        <v>2014</v>
      </c>
    </row>
    <row r="4050" spans="1:18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63"/>
        <v>42436.509108796294</v>
      </c>
      <c r="P4050" t="str">
        <f t="shared" si="264"/>
        <v>theater</v>
      </c>
      <c r="Q4050" t="str">
        <f t="shared" si="265"/>
        <v>plays</v>
      </c>
      <c r="R4050">
        <f t="shared" si="266"/>
        <v>2016</v>
      </c>
    </row>
    <row r="4051" spans="1:18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63"/>
        <v>42169.958506944444</v>
      </c>
      <c r="P4051" t="str">
        <f t="shared" si="264"/>
        <v>theater</v>
      </c>
      <c r="Q4051" t="str">
        <f t="shared" si="265"/>
        <v>plays</v>
      </c>
      <c r="R4051">
        <f t="shared" si="266"/>
        <v>2015</v>
      </c>
    </row>
    <row r="4052" spans="1:18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63"/>
        <v>41905.636469907404</v>
      </c>
      <c r="P4052" t="str">
        <f t="shared" si="264"/>
        <v>theater</v>
      </c>
      <c r="Q4052" t="str">
        <f t="shared" si="265"/>
        <v>plays</v>
      </c>
      <c r="R4052">
        <f t="shared" si="266"/>
        <v>2014</v>
      </c>
    </row>
    <row r="4053" spans="1:18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63"/>
        <v>41761.810150462967</v>
      </c>
      <c r="P4053" t="str">
        <f t="shared" si="264"/>
        <v>theater</v>
      </c>
      <c r="Q4053" t="str">
        <f t="shared" si="265"/>
        <v>plays</v>
      </c>
      <c r="R4053">
        <f t="shared" si="266"/>
        <v>2014</v>
      </c>
    </row>
    <row r="4054" spans="1:18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63"/>
        <v>41865.878657407404</v>
      </c>
      <c r="P4054" t="str">
        <f t="shared" si="264"/>
        <v>theater</v>
      </c>
      <c r="Q4054" t="str">
        <f t="shared" si="265"/>
        <v>plays</v>
      </c>
      <c r="R4054">
        <f t="shared" si="266"/>
        <v>2014</v>
      </c>
    </row>
    <row r="4055" spans="1:18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63"/>
        <v>41928.690138888887</v>
      </c>
      <c r="P4055" t="str">
        <f t="shared" si="264"/>
        <v>theater</v>
      </c>
      <c r="Q4055" t="str">
        <f t="shared" si="265"/>
        <v>plays</v>
      </c>
      <c r="R4055">
        <f t="shared" si="266"/>
        <v>2014</v>
      </c>
    </row>
    <row r="4056" spans="1:18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63"/>
        <v>42613.841261574074</v>
      </c>
      <c r="P4056" t="str">
        <f t="shared" si="264"/>
        <v>theater</v>
      </c>
      <c r="Q4056" t="str">
        <f t="shared" si="265"/>
        <v>plays</v>
      </c>
      <c r="R4056">
        <f t="shared" si="266"/>
        <v>2016</v>
      </c>
    </row>
    <row r="4057" spans="1:18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63"/>
        <v>41779.648506944446</v>
      </c>
      <c r="P4057" t="str">
        <f t="shared" si="264"/>
        <v>theater</v>
      </c>
      <c r="Q4057" t="str">
        <f t="shared" si="265"/>
        <v>plays</v>
      </c>
      <c r="R4057">
        <f t="shared" si="266"/>
        <v>2014</v>
      </c>
    </row>
    <row r="4058" spans="1:18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63"/>
        <v>42534.933321759265</v>
      </c>
      <c r="P4058" t="str">
        <f t="shared" si="264"/>
        <v>theater</v>
      </c>
      <c r="Q4058" t="str">
        <f t="shared" si="265"/>
        <v>plays</v>
      </c>
      <c r="R4058">
        <f t="shared" si="266"/>
        <v>2016</v>
      </c>
    </row>
    <row r="4059" spans="1:18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63"/>
        <v>42310.968518518523</v>
      </c>
      <c r="P4059" t="str">
        <f t="shared" si="264"/>
        <v>theater</v>
      </c>
      <c r="Q4059" t="str">
        <f t="shared" si="265"/>
        <v>plays</v>
      </c>
      <c r="R4059">
        <f t="shared" si="266"/>
        <v>2015</v>
      </c>
    </row>
    <row r="4060" spans="1:18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63"/>
        <v>42446.060694444444</v>
      </c>
      <c r="P4060" t="str">
        <f t="shared" si="264"/>
        <v>theater</v>
      </c>
      <c r="Q4060" t="str">
        <f t="shared" si="265"/>
        <v>plays</v>
      </c>
      <c r="R4060">
        <f t="shared" si="266"/>
        <v>2016</v>
      </c>
    </row>
    <row r="4061" spans="1:18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63"/>
        <v>41866.640648148146</v>
      </c>
      <c r="P4061" t="str">
        <f t="shared" si="264"/>
        <v>theater</v>
      </c>
      <c r="Q4061" t="str">
        <f t="shared" si="265"/>
        <v>plays</v>
      </c>
      <c r="R4061">
        <f t="shared" si="266"/>
        <v>2014</v>
      </c>
    </row>
    <row r="4062" spans="1:18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63"/>
        <v>41779.695092592592</v>
      </c>
      <c r="P4062" t="str">
        <f t="shared" si="264"/>
        <v>theater</v>
      </c>
      <c r="Q4062" t="str">
        <f t="shared" si="265"/>
        <v>plays</v>
      </c>
      <c r="R4062">
        <f t="shared" si="266"/>
        <v>2014</v>
      </c>
    </row>
    <row r="4063" spans="1:18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63"/>
        <v>42421.141469907408</v>
      </c>
      <c r="P4063" t="str">
        <f t="shared" si="264"/>
        <v>theater</v>
      </c>
      <c r="Q4063" t="str">
        <f t="shared" si="265"/>
        <v>plays</v>
      </c>
      <c r="R4063">
        <f t="shared" si="266"/>
        <v>2016</v>
      </c>
    </row>
    <row r="4064" spans="1:18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63"/>
        <v>42523.739212962959</v>
      </c>
      <c r="P4064" t="str">
        <f t="shared" si="264"/>
        <v>theater</v>
      </c>
      <c r="Q4064" t="str">
        <f t="shared" si="265"/>
        <v>plays</v>
      </c>
      <c r="R4064">
        <f t="shared" si="266"/>
        <v>2016</v>
      </c>
    </row>
    <row r="4065" spans="1:18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63"/>
        <v>41787.681527777779</v>
      </c>
      <c r="P4065" t="str">
        <f t="shared" si="264"/>
        <v>theater</v>
      </c>
      <c r="Q4065" t="str">
        <f t="shared" si="265"/>
        <v>plays</v>
      </c>
      <c r="R4065">
        <f t="shared" si="266"/>
        <v>2014</v>
      </c>
    </row>
    <row r="4066" spans="1:18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63"/>
        <v>42093.588263888887</v>
      </c>
      <c r="P4066" t="str">
        <f t="shared" si="264"/>
        <v>theater</v>
      </c>
      <c r="Q4066" t="str">
        <f t="shared" si="265"/>
        <v>plays</v>
      </c>
      <c r="R4066">
        <f t="shared" si="266"/>
        <v>2015</v>
      </c>
    </row>
    <row r="4067" spans="1:18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63"/>
        <v>41833.951516203706</v>
      </c>
      <c r="P4067" t="str">
        <f t="shared" si="264"/>
        <v>theater</v>
      </c>
      <c r="Q4067" t="str">
        <f t="shared" si="265"/>
        <v>plays</v>
      </c>
      <c r="R4067">
        <f t="shared" si="266"/>
        <v>2014</v>
      </c>
    </row>
    <row r="4068" spans="1:18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63"/>
        <v>42479.039212962962</v>
      </c>
      <c r="P4068" t="str">
        <f t="shared" si="264"/>
        <v>theater</v>
      </c>
      <c r="Q4068" t="str">
        <f t="shared" si="265"/>
        <v>plays</v>
      </c>
      <c r="R4068">
        <f t="shared" si="266"/>
        <v>2016</v>
      </c>
    </row>
    <row r="4069" spans="1:18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63"/>
        <v>42235.117476851854</v>
      </c>
      <c r="P4069" t="str">
        <f t="shared" si="264"/>
        <v>theater</v>
      </c>
      <c r="Q4069" t="str">
        <f t="shared" si="265"/>
        <v>plays</v>
      </c>
      <c r="R4069">
        <f t="shared" si="266"/>
        <v>2015</v>
      </c>
    </row>
    <row r="4070" spans="1:18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63"/>
        <v>42718.963599537034</v>
      </c>
      <c r="P4070" t="str">
        <f t="shared" si="264"/>
        <v>theater</v>
      </c>
      <c r="Q4070" t="str">
        <f t="shared" si="265"/>
        <v>plays</v>
      </c>
      <c r="R4070">
        <f t="shared" si="266"/>
        <v>2016</v>
      </c>
    </row>
    <row r="4071" spans="1:18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63"/>
        <v>42022.661527777775</v>
      </c>
      <c r="P4071" t="str">
        <f t="shared" si="264"/>
        <v>theater</v>
      </c>
      <c r="Q4071" t="str">
        <f t="shared" si="265"/>
        <v>plays</v>
      </c>
      <c r="R4071">
        <f t="shared" si="266"/>
        <v>2015</v>
      </c>
    </row>
    <row r="4072" spans="1:18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63"/>
        <v>42031.666898148149</v>
      </c>
      <c r="P4072" t="str">
        <f t="shared" si="264"/>
        <v>theater</v>
      </c>
      <c r="Q4072" t="str">
        <f t="shared" si="265"/>
        <v>plays</v>
      </c>
      <c r="R4072">
        <f t="shared" si="266"/>
        <v>2015</v>
      </c>
    </row>
    <row r="4073" spans="1:18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63"/>
        <v>42700.804756944446</v>
      </c>
      <c r="P4073" t="str">
        <f t="shared" si="264"/>
        <v>theater</v>
      </c>
      <c r="Q4073" t="str">
        <f t="shared" si="265"/>
        <v>plays</v>
      </c>
      <c r="R4073">
        <f t="shared" si="266"/>
        <v>2016</v>
      </c>
    </row>
    <row r="4074" spans="1:18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63"/>
        <v>41812.77443287037</v>
      </c>
      <c r="P4074" t="str">
        <f t="shared" si="264"/>
        <v>theater</v>
      </c>
      <c r="Q4074" t="str">
        <f t="shared" si="265"/>
        <v>plays</v>
      </c>
      <c r="R4074">
        <f t="shared" si="266"/>
        <v>2014</v>
      </c>
    </row>
    <row r="4075" spans="1:18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63"/>
        <v>42078.34520833334</v>
      </c>
      <c r="P4075" t="str">
        <f t="shared" si="264"/>
        <v>theater</v>
      </c>
      <c r="Q4075" t="str">
        <f t="shared" si="265"/>
        <v>plays</v>
      </c>
      <c r="R4075">
        <f t="shared" si="266"/>
        <v>2015</v>
      </c>
    </row>
    <row r="4076" spans="1:18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63"/>
        <v>42283.552951388891</v>
      </c>
      <c r="P4076" t="str">
        <f t="shared" si="264"/>
        <v>theater</v>
      </c>
      <c r="Q4076" t="str">
        <f t="shared" si="265"/>
        <v>plays</v>
      </c>
      <c r="R4076">
        <f t="shared" si="266"/>
        <v>2015</v>
      </c>
    </row>
    <row r="4077" spans="1:18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63"/>
        <v>41779.045937499999</v>
      </c>
      <c r="P4077" t="str">
        <f t="shared" si="264"/>
        <v>theater</v>
      </c>
      <c r="Q4077" t="str">
        <f t="shared" si="265"/>
        <v>plays</v>
      </c>
      <c r="R4077">
        <f t="shared" si="266"/>
        <v>2014</v>
      </c>
    </row>
    <row r="4078" spans="1:18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63"/>
        <v>41905.795706018522</v>
      </c>
      <c r="P4078" t="str">
        <f t="shared" si="264"/>
        <v>theater</v>
      </c>
      <c r="Q4078" t="str">
        <f t="shared" si="265"/>
        <v>plays</v>
      </c>
      <c r="R4078">
        <f t="shared" si="266"/>
        <v>2014</v>
      </c>
    </row>
    <row r="4079" spans="1:18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63"/>
        <v>42695.7105787037</v>
      </c>
      <c r="P4079" t="str">
        <f t="shared" si="264"/>
        <v>theater</v>
      </c>
      <c r="Q4079" t="str">
        <f t="shared" si="265"/>
        <v>plays</v>
      </c>
      <c r="R4079">
        <f t="shared" si="266"/>
        <v>2016</v>
      </c>
    </row>
    <row r="4080" spans="1:18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63"/>
        <v>42732.787523148145</v>
      </c>
      <c r="P4080" t="str">
        <f t="shared" si="264"/>
        <v>theater</v>
      </c>
      <c r="Q4080" t="str">
        <f t="shared" si="265"/>
        <v>plays</v>
      </c>
      <c r="R4080">
        <f t="shared" si="266"/>
        <v>2016</v>
      </c>
    </row>
    <row r="4081" spans="1:18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63"/>
        <v>42510.938900462963</v>
      </c>
      <c r="P4081" t="str">
        <f t="shared" si="264"/>
        <v>theater</v>
      </c>
      <c r="Q4081" t="str">
        <f t="shared" si="265"/>
        <v>plays</v>
      </c>
      <c r="R4081">
        <f t="shared" si="266"/>
        <v>2016</v>
      </c>
    </row>
    <row r="4082" spans="1:18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63"/>
        <v>42511.698101851856</v>
      </c>
      <c r="P4082" t="str">
        <f t="shared" si="264"/>
        <v>theater</v>
      </c>
      <c r="Q4082" t="str">
        <f t="shared" si="265"/>
        <v>plays</v>
      </c>
      <c r="R4082">
        <f t="shared" si="266"/>
        <v>2016</v>
      </c>
    </row>
    <row r="4083" spans="1:18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63"/>
        <v>42041.581307870365</v>
      </c>
      <c r="P4083" t="str">
        <f t="shared" si="264"/>
        <v>theater</v>
      </c>
      <c r="Q4083" t="str">
        <f t="shared" si="265"/>
        <v>plays</v>
      </c>
      <c r="R4083">
        <f t="shared" si="266"/>
        <v>2015</v>
      </c>
    </row>
    <row r="4084" spans="1:18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63"/>
        <v>42307.189270833333</v>
      </c>
      <c r="P4084" t="str">
        <f t="shared" si="264"/>
        <v>theater</v>
      </c>
      <c r="Q4084" t="str">
        <f t="shared" si="265"/>
        <v>plays</v>
      </c>
      <c r="R4084">
        <f t="shared" si="266"/>
        <v>2015</v>
      </c>
    </row>
    <row r="4085" spans="1:18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63"/>
        <v>42353.761759259258</v>
      </c>
      <c r="P4085" t="str">
        <f t="shared" si="264"/>
        <v>theater</v>
      </c>
      <c r="Q4085" t="str">
        <f t="shared" si="265"/>
        <v>plays</v>
      </c>
      <c r="R4085">
        <f t="shared" si="266"/>
        <v>2015</v>
      </c>
    </row>
    <row r="4086" spans="1:18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63"/>
        <v>42622.436412037037</v>
      </c>
      <c r="P4086" t="str">
        <f t="shared" si="264"/>
        <v>theater</v>
      </c>
      <c r="Q4086" t="str">
        <f t="shared" si="265"/>
        <v>plays</v>
      </c>
      <c r="R4086">
        <f t="shared" si="266"/>
        <v>2016</v>
      </c>
    </row>
    <row r="4087" spans="1:18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63"/>
        <v>42058.603877314818</v>
      </c>
      <c r="P4087" t="str">
        <f t="shared" si="264"/>
        <v>theater</v>
      </c>
      <c r="Q4087" t="str">
        <f t="shared" si="265"/>
        <v>plays</v>
      </c>
      <c r="R4087">
        <f t="shared" si="266"/>
        <v>2015</v>
      </c>
    </row>
    <row r="4088" spans="1:18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63"/>
        <v>42304.940960648149</v>
      </c>
      <c r="P4088" t="str">
        <f t="shared" si="264"/>
        <v>theater</v>
      </c>
      <c r="Q4088" t="str">
        <f t="shared" si="265"/>
        <v>plays</v>
      </c>
      <c r="R4088">
        <f t="shared" si="266"/>
        <v>2015</v>
      </c>
    </row>
    <row r="4089" spans="1:18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63"/>
        <v>42538.742893518516</v>
      </c>
      <c r="P4089" t="str">
        <f t="shared" si="264"/>
        <v>theater</v>
      </c>
      <c r="Q4089" t="str">
        <f t="shared" si="265"/>
        <v>plays</v>
      </c>
      <c r="R4089">
        <f t="shared" si="266"/>
        <v>2016</v>
      </c>
    </row>
    <row r="4090" spans="1:18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63"/>
        <v>41990.612546296295</v>
      </c>
      <c r="P4090" t="str">
        <f t="shared" si="264"/>
        <v>theater</v>
      </c>
      <c r="Q4090" t="str">
        <f t="shared" si="265"/>
        <v>plays</v>
      </c>
      <c r="R4090">
        <f t="shared" si="266"/>
        <v>2014</v>
      </c>
    </row>
    <row r="4091" spans="1:18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63"/>
        <v>42122.732499999998</v>
      </c>
      <c r="P4091" t="str">
        <f t="shared" si="264"/>
        <v>theater</v>
      </c>
      <c r="Q4091" t="str">
        <f t="shared" si="265"/>
        <v>plays</v>
      </c>
      <c r="R4091">
        <f t="shared" si="266"/>
        <v>2015</v>
      </c>
    </row>
    <row r="4092" spans="1:18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63"/>
        <v>42209.67288194444</v>
      </c>
      <c r="P4092" t="str">
        <f t="shared" si="264"/>
        <v>theater</v>
      </c>
      <c r="Q4092" t="str">
        <f t="shared" si="265"/>
        <v>plays</v>
      </c>
      <c r="R4092">
        <f t="shared" si="266"/>
        <v>2015</v>
      </c>
    </row>
    <row r="4093" spans="1:18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63"/>
        <v>41990.506377314814</v>
      </c>
      <c r="P4093" t="str">
        <f t="shared" si="264"/>
        <v>theater</v>
      </c>
      <c r="Q4093" t="str">
        <f t="shared" si="265"/>
        <v>plays</v>
      </c>
      <c r="R4093">
        <f t="shared" si="266"/>
        <v>2014</v>
      </c>
    </row>
    <row r="4094" spans="1:18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63"/>
        <v>42039.194988425923</v>
      </c>
      <c r="P4094" t="str">
        <f t="shared" si="264"/>
        <v>theater</v>
      </c>
      <c r="Q4094" t="str">
        <f t="shared" si="265"/>
        <v>plays</v>
      </c>
      <c r="R4094">
        <f t="shared" si="266"/>
        <v>2015</v>
      </c>
    </row>
    <row r="4095" spans="1:18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63"/>
        <v>42178.815891203703</v>
      </c>
      <c r="P4095" t="str">
        <f t="shared" si="264"/>
        <v>theater</v>
      </c>
      <c r="Q4095" t="str">
        <f t="shared" si="265"/>
        <v>plays</v>
      </c>
      <c r="R4095">
        <f t="shared" si="266"/>
        <v>2015</v>
      </c>
    </row>
    <row r="4096" spans="1:18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63"/>
        <v>41890.086805555555</v>
      </c>
      <c r="P4096" t="str">
        <f t="shared" si="264"/>
        <v>theater</v>
      </c>
      <c r="Q4096" t="str">
        <f t="shared" si="265"/>
        <v>plays</v>
      </c>
      <c r="R4096">
        <f t="shared" si="266"/>
        <v>2014</v>
      </c>
    </row>
    <row r="4097" spans="1:18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63"/>
        <v>42693.031828703708</v>
      </c>
      <c r="P4097" t="str">
        <f t="shared" si="264"/>
        <v>theater</v>
      </c>
      <c r="Q4097" t="str">
        <f t="shared" si="265"/>
        <v>plays</v>
      </c>
      <c r="R4097">
        <f t="shared" si="266"/>
        <v>2016</v>
      </c>
    </row>
    <row r="4098" spans="1:18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67">(((J4098/60)/60)/24)+DATE(1970,1,1)</f>
        <v>42750.530312499999</v>
      </c>
      <c r="P4098" t="str">
        <f t="shared" ref="P4098:P4115" si="268">LEFT(N4098,SEARCH("/",N4098)-1)</f>
        <v>theater</v>
      </c>
      <c r="Q4098" t="str">
        <f t="shared" ref="Q4098:Q4115" si="269">RIGHT(N4098,LEN(N4098)-SEARCH("/",N4098))</f>
        <v>plays</v>
      </c>
      <c r="R4098">
        <f t="shared" si="266"/>
        <v>2017</v>
      </c>
    </row>
    <row r="4099" spans="1:18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67"/>
        <v>42344.824502314819</v>
      </c>
      <c r="P4099" t="str">
        <f t="shared" si="268"/>
        <v>theater</v>
      </c>
      <c r="Q4099" t="str">
        <f t="shared" si="269"/>
        <v>plays</v>
      </c>
      <c r="R4099">
        <f t="shared" ref="R4099:R4115" si="270">YEAR(O4099)</f>
        <v>2015</v>
      </c>
    </row>
    <row r="4100" spans="1:18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67"/>
        <v>42495.722187499996</v>
      </c>
      <c r="P4100" t="str">
        <f t="shared" si="268"/>
        <v>theater</v>
      </c>
      <c r="Q4100" t="str">
        <f t="shared" si="269"/>
        <v>plays</v>
      </c>
      <c r="R4100">
        <f t="shared" si="270"/>
        <v>2016</v>
      </c>
    </row>
    <row r="4101" spans="1:18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67"/>
        <v>42570.850381944445</v>
      </c>
      <c r="P4101" t="str">
        <f t="shared" si="268"/>
        <v>theater</v>
      </c>
      <c r="Q4101" t="str">
        <f t="shared" si="269"/>
        <v>plays</v>
      </c>
      <c r="R4101">
        <f t="shared" si="270"/>
        <v>2016</v>
      </c>
    </row>
    <row r="4102" spans="1:18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7"/>
        <v>41927.124884259261</v>
      </c>
      <c r="P4102" t="str">
        <f t="shared" si="268"/>
        <v>theater</v>
      </c>
      <c r="Q4102" t="str">
        <f t="shared" si="269"/>
        <v>plays</v>
      </c>
      <c r="R4102">
        <f t="shared" si="270"/>
        <v>2014</v>
      </c>
    </row>
    <row r="4103" spans="1:18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67"/>
        <v>42730.903726851851</v>
      </c>
      <c r="P4103" t="str">
        <f t="shared" si="268"/>
        <v>theater</v>
      </c>
      <c r="Q4103" t="str">
        <f t="shared" si="269"/>
        <v>plays</v>
      </c>
      <c r="R4103">
        <f t="shared" si="270"/>
        <v>2016</v>
      </c>
    </row>
    <row r="4104" spans="1:18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67"/>
        <v>42475.848067129627</v>
      </c>
      <c r="P4104" t="str">
        <f t="shared" si="268"/>
        <v>theater</v>
      </c>
      <c r="Q4104" t="str">
        <f t="shared" si="269"/>
        <v>plays</v>
      </c>
      <c r="R4104">
        <f t="shared" si="270"/>
        <v>2016</v>
      </c>
    </row>
    <row r="4105" spans="1:18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67"/>
        <v>42188.83293981482</v>
      </c>
      <c r="P4105" t="str">
        <f t="shared" si="268"/>
        <v>theater</v>
      </c>
      <c r="Q4105" t="str">
        <f t="shared" si="269"/>
        <v>plays</v>
      </c>
      <c r="R4105">
        <f t="shared" si="270"/>
        <v>2015</v>
      </c>
    </row>
    <row r="4106" spans="1:18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67"/>
        <v>42640.278171296297</v>
      </c>
      <c r="P4106" t="str">
        <f t="shared" si="268"/>
        <v>theater</v>
      </c>
      <c r="Q4106" t="str">
        <f t="shared" si="269"/>
        <v>plays</v>
      </c>
      <c r="R4106">
        <f t="shared" si="270"/>
        <v>2016</v>
      </c>
    </row>
    <row r="4107" spans="1:18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7"/>
        <v>42697.010520833333</v>
      </c>
      <c r="P4107" t="str">
        <f t="shared" si="268"/>
        <v>theater</v>
      </c>
      <c r="Q4107" t="str">
        <f t="shared" si="269"/>
        <v>plays</v>
      </c>
      <c r="R4107">
        <f t="shared" si="270"/>
        <v>2016</v>
      </c>
    </row>
    <row r="4108" spans="1:18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7"/>
        <v>42053.049375000002</v>
      </c>
      <c r="P4108" t="str">
        <f t="shared" si="268"/>
        <v>theater</v>
      </c>
      <c r="Q4108" t="str">
        <f t="shared" si="269"/>
        <v>plays</v>
      </c>
      <c r="R4108">
        <f t="shared" si="270"/>
        <v>2015</v>
      </c>
    </row>
    <row r="4109" spans="1:18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7"/>
        <v>41883.916678240741</v>
      </c>
      <c r="P4109" t="str">
        <f t="shared" si="268"/>
        <v>theater</v>
      </c>
      <c r="Q4109" t="str">
        <f t="shared" si="269"/>
        <v>plays</v>
      </c>
      <c r="R4109">
        <f t="shared" si="270"/>
        <v>2014</v>
      </c>
    </row>
    <row r="4110" spans="1:18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7"/>
        <v>42767.031678240746</v>
      </c>
      <c r="P4110" t="str">
        <f t="shared" si="268"/>
        <v>theater</v>
      </c>
      <c r="Q4110" t="str">
        <f t="shared" si="269"/>
        <v>plays</v>
      </c>
      <c r="R4110">
        <f t="shared" si="270"/>
        <v>2017</v>
      </c>
    </row>
    <row r="4111" spans="1:18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7"/>
        <v>42307.539398148147</v>
      </c>
      <c r="P4111" t="str">
        <f t="shared" si="268"/>
        <v>theater</v>
      </c>
      <c r="Q4111" t="str">
        <f t="shared" si="269"/>
        <v>plays</v>
      </c>
      <c r="R4111">
        <f t="shared" si="270"/>
        <v>2015</v>
      </c>
    </row>
    <row r="4112" spans="1:18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7"/>
        <v>42512.626747685179</v>
      </c>
      <c r="P4112" t="str">
        <f t="shared" si="268"/>
        <v>theater</v>
      </c>
      <c r="Q4112" t="str">
        <f t="shared" si="269"/>
        <v>plays</v>
      </c>
      <c r="R4112">
        <f t="shared" si="270"/>
        <v>2016</v>
      </c>
    </row>
    <row r="4113" spans="1:18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7"/>
        <v>42029.135879629626</v>
      </c>
      <c r="P4113" t="str">
        <f t="shared" si="268"/>
        <v>theater</v>
      </c>
      <c r="Q4113" t="str">
        <f t="shared" si="269"/>
        <v>plays</v>
      </c>
      <c r="R4113">
        <f t="shared" si="270"/>
        <v>2015</v>
      </c>
    </row>
    <row r="4114" spans="1:18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7"/>
        <v>42400.946597222224</v>
      </c>
      <c r="P4114" t="str">
        <f t="shared" si="268"/>
        <v>theater</v>
      </c>
      <c r="Q4114" t="str">
        <f t="shared" si="269"/>
        <v>plays</v>
      </c>
      <c r="R4114">
        <f t="shared" si="270"/>
        <v>2016</v>
      </c>
    </row>
    <row r="4115" spans="1:18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7"/>
        <v>42358.573182870372</v>
      </c>
      <c r="P4115" t="str">
        <f t="shared" si="268"/>
        <v>theater</v>
      </c>
      <c r="Q4115" t="str">
        <f t="shared" si="269"/>
        <v>plays</v>
      </c>
      <c r="R4115">
        <f t="shared" si="270"/>
        <v>2015</v>
      </c>
    </row>
  </sheetData>
  <autoFilter ref="A1:S4115" xr:uid="{00000000-0001-0000-0000-000000000000}">
    <filterColumn colId="3">
      <customFilters>
        <customFilter operator="greaterThanOrEqual" val="50000"/>
      </customFilters>
    </filterColumn>
    <filterColumn colId="5">
      <filters>
        <filter val="successful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AE31-7D86-48A5-A893-1421EE70AABB}">
  <dimension ref="A1:H13"/>
  <sheetViews>
    <sheetView tabSelected="1" topLeftCell="A21" zoomScale="58" zoomScaleNormal="100" workbookViewId="0">
      <selection activeCell="AC34" sqref="AC34"/>
    </sheetView>
  </sheetViews>
  <sheetFormatPr defaultRowHeight="14.4" x14ac:dyDescent="0.3"/>
  <cols>
    <col min="1" max="1" width="16" customWidth="1"/>
    <col min="2" max="2" width="17.33203125" customWidth="1"/>
    <col min="3" max="3" width="14.44140625" customWidth="1"/>
    <col min="4" max="4" width="16.33203125" customWidth="1"/>
    <col min="5" max="5" width="13.109375" customWidth="1"/>
    <col min="6" max="6" width="21.109375" customWidth="1"/>
    <col min="7" max="7" width="16.109375" customWidth="1"/>
    <col min="8" max="8" width="18.33203125" customWidth="1"/>
  </cols>
  <sheetData>
    <row r="1" spans="1:8" x14ac:dyDescent="0.3">
      <c r="A1" s="10" t="s">
        <v>8328</v>
      </c>
      <c r="B1" s="10" t="s">
        <v>8329</v>
      </c>
      <c r="C1" s="10" t="s">
        <v>8330</v>
      </c>
      <c r="D1" s="10" t="s">
        <v>8331</v>
      </c>
      <c r="E1" s="10" t="s">
        <v>8332</v>
      </c>
      <c r="F1" s="10" t="s">
        <v>8333</v>
      </c>
      <c r="G1" s="10" t="s">
        <v>8334</v>
      </c>
      <c r="H1" s="10" t="s">
        <v>8335</v>
      </c>
    </row>
    <row r="2" spans="1:8" x14ac:dyDescent="0.3">
      <c r="A2" t="s">
        <v>8336</v>
      </c>
      <c r="B2">
        <f>COUNTIFS(Kickstarter!$D:$D, "&lt;1000", Kickstarter!$F:$F, "successful", Kickstarter!$Q:$Q,"plays")</f>
        <v>141</v>
      </c>
      <c r="C2">
        <f>COUNTIFS(Kickstarter!$D:$D, "&lt;1000", Kickstarter!$F:$F, "failed", Kickstarter!$Q:$Q,"plays")</f>
        <v>45</v>
      </c>
      <c r="D2">
        <f>COUNTIFS(Kickstarter!$D:$D, "&lt;1000", Kickstarter!$F:$F, "canceled", Kickstarter!$Q:$Q,"plays")</f>
        <v>0</v>
      </c>
      <c r="E2">
        <f>SUM(B2:C2)</f>
        <v>186</v>
      </c>
      <c r="F2" s="13">
        <f>B2/$E2</f>
        <v>0.75806451612903225</v>
      </c>
      <c r="G2" s="13">
        <f t="shared" ref="G2:H13" si="0">C2/$E2</f>
        <v>0.24193548387096775</v>
      </c>
      <c r="H2" s="13">
        <f t="shared" si="0"/>
        <v>0</v>
      </c>
    </row>
    <row r="3" spans="1:8" x14ac:dyDescent="0.3">
      <c r="A3" t="s">
        <v>8337</v>
      </c>
      <c r="B3">
        <f>COUNTIFS(Kickstarter!F:F, "successful", Kickstarter!D:D, "&gt;=1000",Kickstarter!D:D,"&lt;=4999",Kickstarter!Q:Q, "plays")</f>
        <v>388</v>
      </c>
      <c r="C3">
        <f>COUNTIFS(Kickstarter!F:F, "failed", Kickstarter!D:D, "&gt;=1000",Kickstarter!D:D,"&lt;=4999",Kickstarter!Q:Q, "plays")</f>
        <v>146</v>
      </c>
      <c r="D3">
        <f>COUNTIFS(Kickstarter!F:F, "canceled", Kickstarter!D:D, "&gt;=1000",Kickstarter!D:D,"&lt;=4999",Kickstarter!Q:Q, "plays")</f>
        <v>0</v>
      </c>
      <c r="E3">
        <f t="shared" ref="E3:E13" si="1">SUM(B3:C3)</f>
        <v>534</v>
      </c>
      <c r="F3" s="13">
        <f>B3/$E3</f>
        <v>0.72659176029962547</v>
      </c>
      <c r="G3" s="13">
        <f t="shared" si="0"/>
        <v>0.27340823970037453</v>
      </c>
      <c r="H3" s="13">
        <f t="shared" si="0"/>
        <v>0</v>
      </c>
    </row>
    <row r="4" spans="1:8" x14ac:dyDescent="0.3">
      <c r="A4" t="s">
        <v>8338</v>
      </c>
      <c r="B4">
        <f>COUNTIFS(Kickstarter!F:F, "successful", Kickstarter!D:D, "&gt;=5000",Kickstarter!D:D,"&lt;=9999",Kickstarter!Q:Q, "plays")</f>
        <v>93</v>
      </c>
      <c r="C4">
        <f>COUNTIFS(Kickstarter!F:F, "failed", Kickstarter!D:D, "&gt;=5000",Kickstarter!D:D,"&lt;=9999",Kickstarter!Q:Q, "plays")</f>
        <v>76</v>
      </c>
      <c r="D4">
        <f>COUNTIFS(Kickstarter!F:F, "canceled", Kickstarter!D:D, "&gt;=10000",Kickstarter!D:D,"&lt;=14999",Kickstarter!Q:Q, "plays")</f>
        <v>0</v>
      </c>
      <c r="E4">
        <f t="shared" si="1"/>
        <v>169</v>
      </c>
      <c r="F4" s="13">
        <f t="shared" ref="F4:F13" si="2">B4/$E4</f>
        <v>0.55029585798816572</v>
      </c>
      <c r="G4" s="13">
        <f t="shared" si="0"/>
        <v>0.44970414201183434</v>
      </c>
      <c r="H4" s="13">
        <f t="shared" si="0"/>
        <v>0</v>
      </c>
    </row>
    <row r="5" spans="1:8" x14ac:dyDescent="0.3">
      <c r="A5" t="s">
        <v>8339</v>
      </c>
      <c r="B5">
        <f>COUNTIFS(Kickstarter!F:F, "successful", Kickstarter!D:D, "&gt;=10000",Kickstarter!D:D,"&lt;=14999",Kickstarter!Q:Q, "plays")</f>
        <v>39</v>
      </c>
      <c r="C5">
        <f>COUNTIFS(Kickstarter!F:F, "failed", Kickstarter!D:D, "&gt;=10000",Kickstarter!D:D,"&lt;=14999",Kickstarter!Q:Q, "plays")</f>
        <v>33</v>
      </c>
      <c r="D5">
        <f>COUNTIFS(Kickstarter!F:F, "canceled", Kickstarter!D:D, "&gt;=15000",Kickstarter!D:D,"&lt;=19999",Kickstarter!Q:Q, "plays")</f>
        <v>0</v>
      </c>
      <c r="E5">
        <f t="shared" si="1"/>
        <v>72</v>
      </c>
      <c r="F5" s="13">
        <f t="shared" si="2"/>
        <v>0.54166666666666663</v>
      </c>
      <c r="G5" s="13">
        <f t="shared" si="0"/>
        <v>0.45833333333333331</v>
      </c>
      <c r="H5" s="13">
        <f t="shared" si="0"/>
        <v>0</v>
      </c>
    </row>
    <row r="6" spans="1:8" x14ac:dyDescent="0.3">
      <c r="A6" t="s">
        <v>8340</v>
      </c>
      <c r="B6">
        <f>COUNTIFS(Kickstarter!F:F, "successful", Kickstarter!D:D, "&gt;=15000",Kickstarter!D:D,"&lt;=19999",Kickstarter!Q:Q, "plays")</f>
        <v>12</v>
      </c>
      <c r="C6">
        <f>COUNTIFS(Kickstarter!F:F, "failed", Kickstarter!D:D, "&gt;=15000",Kickstarter!D:D,"&lt;=19999",Kickstarter!Q:Q, "plays")</f>
        <v>12</v>
      </c>
      <c r="D6">
        <f>COUNTIFS(Kickstarter!F:F, "canceled", Kickstarter!D:D, "&gt;=20000",Kickstarter!D:D,"&lt;=24999",Kickstarter!Q:Q, "plays")</f>
        <v>0</v>
      </c>
      <c r="E6">
        <f t="shared" si="1"/>
        <v>24</v>
      </c>
      <c r="F6" s="13">
        <f t="shared" si="2"/>
        <v>0.5</v>
      </c>
      <c r="G6" s="13">
        <f t="shared" si="0"/>
        <v>0.5</v>
      </c>
      <c r="H6" s="13">
        <f t="shared" si="0"/>
        <v>0</v>
      </c>
    </row>
    <row r="7" spans="1:8" x14ac:dyDescent="0.3">
      <c r="A7" t="s">
        <v>8341</v>
      </c>
      <c r="B7">
        <f>COUNTIFS(Kickstarter!F:F, "successful", Kickstarter!D:D, "&gt;=20000",Kickstarter!D:D,"&lt;=24999",Kickstarter!Q:Q, "plays")</f>
        <v>9</v>
      </c>
      <c r="C7">
        <f>COUNTIFS(Kickstarter!F:F, "failed", Kickstarter!D:D, "&gt;=20000",Kickstarter!D:D,"&lt;=24999",Kickstarter!Q:Q, "plays")</f>
        <v>11</v>
      </c>
      <c r="D7">
        <f>COUNTIFS(Kickstarter!F:F, "canceled", Kickstarter!D:D, "&gt;=25000",Kickstarter!D:D,"&lt;=29999",Kickstarter!Q:Q, "plays")</f>
        <v>0</v>
      </c>
      <c r="E7">
        <f t="shared" si="1"/>
        <v>20</v>
      </c>
      <c r="F7" s="13">
        <f t="shared" si="2"/>
        <v>0.45</v>
      </c>
      <c r="G7" s="13">
        <f t="shared" si="0"/>
        <v>0.55000000000000004</v>
      </c>
      <c r="H7" s="13">
        <f t="shared" si="0"/>
        <v>0</v>
      </c>
    </row>
    <row r="8" spans="1:8" x14ac:dyDescent="0.3">
      <c r="A8" t="s">
        <v>8342</v>
      </c>
      <c r="B8">
        <f>COUNTIFS(Kickstarter!F:F, "successful", Kickstarter!D:D, "&gt;=25000",Kickstarter!D:D,"&lt;=29999",Kickstarter!Q:Q, "plays")</f>
        <v>1</v>
      </c>
      <c r="C8">
        <f>COUNTIFS(Kickstarter!F:F, "failed", Kickstarter!D:D, "&gt;=25000",Kickstarter!D:D,"&lt;=29999",Kickstarter!Q:Q, "plays")</f>
        <v>4</v>
      </c>
      <c r="D8">
        <f>COUNTIFS(Kickstarter!F:F, "canceled", Kickstarter!D:D, "&gt;=30000",Kickstarter!D:D,"&lt;=34999",Kickstarter!Q:Q, "plays")</f>
        <v>0</v>
      </c>
      <c r="E8">
        <f t="shared" si="1"/>
        <v>5</v>
      </c>
      <c r="F8" s="13">
        <f t="shared" si="2"/>
        <v>0.2</v>
      </c>
      <c r="G8" s="13">
        <f t="shared" si="0"/>
        <v>0.8</v>
      </c>
      <c r="H8" s="13">
        <f t="shared" si="0"/>
        <v>0</v>
      </c>
    </row>
    <row r="9" spans="1:8" x14ac:dyDescent="0.3">
      <c r="A9" t="s">
        <v>8343</v>
      </c>
      <c r="B9">
        <f>COUNTIFS(Kickstarter!F:F, "successful", Kickstarter!D:D, "&gt;=30000",Kickstarter!D:D,"&lt;=34999",Kickstarter!Q:Q, "plays")</f>
        <v>3</v>
      </c>
      <c r="C9">
        <f>COUNTIFS(Kickstarter!F:F, "failed", Kickstarter!D:D, "&gt;=30000",Kickstarter!D:D,"&lt;=34999",Kickstarter!Q:Q, "plays")</f>
        <v>8</v>
      </c>
      <c r="D9">
        <f>COUNTIFS(Kickstarter!F:F, "canceled", Kickstarter!D:D, "&gt;=35000",Kickstarter!D:D,"&lt;=39999",Kickstarter!Q:Q, "plays")</f>
        <v>0</v>
      </c>
      <c r="E9">
        <f t="shared" si="1"/>
        <v>11</v>
      </c>
      <c r="F9" s="13">
        <f t="shared" si="2"/>
        <v>0.27272727272727271</v>
      </c>
      <c r="G9" s="13">
        <f t="shared" si="0"/>
        <v>0.72727272727272729</v>
      </c>
      <c r="H9" s="13">
        <f t="shared" si="0"/>
        <v>0</v>
      </c>
    </row>
    <row r="10" spans="1:8" x14ac:dyDescent="0.3">
      <c r="A10" t="s">
        <v>8344</v>
      </c>
      <c r="B10">
        <f>COUNTIFS(Kickstarter!F:F, "successful", Kickstarter!D:D, "&gt;=35000",Kickstarter!D:D,"&lt;=39999",Kickstarter!Q:Q, "plays")</f>
        <v>4</v>
      </c>
      <c r="C10">
        <f>COUNTIFS(Kickstarter!F:F, "failed", Kickstarter!D:D, "&gt;=35000",Kickstarter!D:D,"&lt;=39999",Kickstarter!Q:Q, "plays")</f>
        <v>2</v>
      </c>
      <c r="D10">
        <f>COUNTIFS(Kickstarter!F:F, "canceled", Kickstarter!D:D, "&gt;=40000",Kickstarter!D:D,"&lt;=44999",Kickstarter!Q:Q, "plays")</f>
        <v>0</v>
      </c>
      <c r="E10">
        <f t="shared" si="1"/>
        <v>6</v>
      </c>
      <c r="F10" s="13">
        <f t="shared" si="2"/>
        <v>0.66666666666666663</v>
      </c>
      <c r="G10" s="13">
        <f t="shared" si="0"/>
        <v>0.33333333333333331</v>
      </c>
      <c r="H10" s="13">
        <f t="shared" si="0"/>
        <v>0</v>
      </c>
    </row>
    <row r="11" spans="1:8" x14ac:dyDescent="0.3">
      <c r="A11" t="s">
        <v>8345</v>
      </c>
      <c r="B11">
        <f>COUNTIFS(Kickstarter!F:F, "successful", Kickstarter!D:D, "&gt;=40000",Kickstarter!D:D,"&lt;=44999",Kickstarter!Q:Q, "plays")</f>
        <v>2</v>
      </c>
      <c r="C11">
        <f>COUNTIFS(Kickstarter!F:F, "failed", Kickstarter!D:D, "&gt;=40000",Kickstarter!D:D,"&lt;=44999",Kickstarter!Q:Q, "plays")</f>
        <v>1</v>
      </c>
      <c r="D11">
        <f>COUNTIFS(Kickstarter!F:F, "canceled", Kickstarter!D:D, "&gt;=45000",Kickstarter!D:D,"&lt;=49999",Kickstarter!Q:Q, "plays")</f>
        <v>0</v>
      </c>
      <c r="E11">
        <f t="shared" si="1"/>
        <v>3</v>
      </c>
      <c r="F11" s="13">
        <f t="shared" si="2"/>
        <v>0.66666666666666663</v>
      </c>
      <c r="G11" s="13">
        <f t="shared" si="0"/>
        <v>0.33333333333333331</v>
      </c>
      <c r="H11" s="13">
        <f t="shared" si="0"/>
        <v>0</v>
      </c>
    </row>
    <row r="12" spans="1:8" x14ac:dyDescent="0.3">
      <c r="A12" t="s">
        <v>8346</v>
      </c>
      <c r="B12">
        <f>COUNTIFS(Kickstarter!F:F, "successful", Kickstarter!D:D, "&gt;=45000",Kickstarter!D:D,"&lt;=49999",Kickstarter!Q:Q, "plays")</f>
        <v>0</v>
      </c>
      <c r="C12">
        <f>COUNTIFS(Kickstarter!F:F, "failed", Kickstarter!D:D, "&gt;=45000",Kickstarter!D:D,"&lt;=49999",Kickstarter!Q:Q, "plays")</f>
        <v>1</v>
      </c>
      <c r="D12">
        <f>COUNTIFS(Kickstarter!F:F, "canceled", Kickstarter!D:D, "&gt;=50000",Kickstarter!Q:Q, "plays")</f>
        <v>0</v>
      </c>
      <c r="E12">
        <f t="shared" si="1"/>
        <v>1</v>
      </c>
      <c r="F12" s="13">
        <f t="shared" si="2"/>
        <v>0</v>
      </c>
      <c r="G12" s="13">
        <f t="shared" si="0"/>
        <v>1</v>
      </c>
      <c r="H12" s="13">
        <f t="shared" si="0"/>
        <v>0</v>
      </c>
    </row>
    <row r="13" spans="1:8" x14ac:dyDescent="0.3">
      <c r="A13" t="s">
        <v>8347</v>
      </c>
      <c r="B13">
        <f>COUNTIFS(Kickstarter!F:F, "successful", Kickstarter!D:D, "&gt;=50000",Kickstarter!Q:Q, "plays")</f>
        <v>2</v>
      </c>
      <c r="C13">
        <f>COUNTIFS(Kickstarter!F:F, "failed", Kickstarter!D:D, "&gt;=50000",Kickstarter!Q:Q, "plays")</f>
        <v>14</v>
      </c>
      <c r="D13">
        <f>COUNTIFS(Kickstarter!F:F, "canceled", Kickstarter!D:D, "&gt;=5000",Kickstarter!D:D,"&lt;=9999",Kickstarter!Q:Q, "plays")</f>
        <v>0</v>
      </c>
      <c r="E13">
        <f t="shared" si="1"/>
        <v>16</v>
      </c>
      <c r="F13" s="13">
        <f t="shared" si="2"/>
        <v>0.125</v>
      </c>
      <c r="G13" s="13">
        <f t="shared" si="0"/>
        <v>0.875</v>
      </c>
      <c r="H13" s="13">
        <f t="shared" si="0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sahi</cp:lastModifiedBy>
  <dcterms:created xsi:type="dcterms:W3CDTF">2017-04-20T15:17:24Z</dcterms:created>
  <dcterms:modified xsi:type="dcterms:W3CDTF">2022-12-20T15:53:19Z</dcterms:modified>
</cp:coreProperties>
</file>