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leksandrakocubej/Desktop/ммпр/"/>
    </mc:Choice>
  </mc:AlternateContent>
  <xr:revisionPtr revIDLastSave="0" documentId="8_{2FBBD2BD-B069-5541-B26A-8C729C487E99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je7izQ1M7wrhiBhlu1Epq+sqW3g=="/>
    </ext>
  </extLst>
</workbook>
</file>

<file path=xl/calcChain.xml><?xml version="1.0" encoding="utf-8"?>
<calcChain xmlns="http://schemas.openxmlformats.org/spreadsheetml/2006/main">
  <c r="L35" i="1" l="1"/>
  <c r="Q22" i="1"/>
  <c r="T63" i="1"/>
  <c r="U63" i="1"/>
  <c r="L63" i="1"/>
  <c r="M63" i="1"/>
  <c r="N63" i="1"/>
  <c r="O63" i="1"/>
  <c r="P63" i="1"/>
  <c r="Q63" i="1"/>
  <c r="R63" i="1"/>
  <c r="S63" i="1"/>
  <c r="K63" i="1"/>
  <c r="Q35" i="1"/>
  <c r="L36" i="1"/>
  <c r="H22" i="1"/>
  <c r="O13" i="1"/>
  <c r="G77" i="1"/>
  <c r="P76" i="1" s="1"/>
  <c r="F77" i="1"/>
  <c r="O76" i="1" s="1"/>
  <c r="E77" i="1"/>
  <c r="D77" i="1"/>
  <c r="C77" i="1"/>
  <c r="L76" i="1" s="1"/>
  <c r="Q76" i="1" s="1"/>
  <c r="N76" i="1"/>
  <c r="M76" i="1"/>
  <c r="P75" i="1"/>
  <c r="O75" i="1"/>
  <c r="N75" i="1"/>
  <c r="M75" i="1"/>
  <c r="L75" i="1"/>
  <c r="Q75" i="1" s="1"/>
  <c r="N74" i="1"/>
  <c r="M74" i="1"/>
  <c r="P73" i="1"/>
  <c r="O73" i="1"/>
  <c r="N73" i="1"/>
  <c r="M73" i="1"/>
  <c r="L73" i="1"/>
  <c r="Q73" i="1" s="1"/>
  <c r="N72" i="1"/>
  <c r="M72" i="1"/>
  <c r="C70" i="1"/>
  <c r="T62" i="1"/>
  <c r="S62" i="1"/>
  <c r="P62" i="1"/>
  <c r="O62" i="1"/>
  <c r="L62" i="1"/>
  <c r="K62" i="1"/>
  <c r="I62" i="1"/>
  <c r="H62" i="1"/>
  <c r="R62" i="1" s="1"/>
  <c r="I61" i="1"/>
  <c r="H61" i="1"/>
  <c r="U61" i="1" s="1"/>
  <c r="I60" i="1"/>
  <c r="H60" i="1"/>
  <c r="R60" i="1" s="1"/>
  <c r="I59" i="1"/>
  <c r="S59" i="1" s="1"/>
  <c r="H59" i="1"/>
  <c r="U59" i="1" s="1"/>
  <c r="C58" i="1"/>
  <c r="I58" i="1" s="1"/>
  <c r="S53" i="1"/>
  <c r="R53" i="1"/>
  <c r="Q53" i="1"/>
  <c r="S52" i="1"/>
  <c r="R52" i="1"/>
  <c r="Q52" i="1"/>
  <c r="S51" i="1"/>
  <c r="R51" i="1"/>
  <c r="Q51" i="1"/>
  <c r="S50" i="1"/>
  <c r="R50" i="1"/>
  <c r="Q50" i="1"/>
  <c r="L49" i="1"/>
  <c r="S49" i="1" s="1"/>
  <c r="C46" i="1"/>
  <c r="P39" i="1"/>
  <c r="O39" i="1"/>
  <c r="N39" i="1"/>
  <c r="M39" i="1"/>
  <c r="L39" i="1"/>
  <c r="Q39" i="1" s="1"/>
  <c r="P38" i="1"/>
  <c r="O38" i="1"/>
  <c r="N38" i="1"/>
  <c r="M38" i="1"/>
  <c r="L38" i="1"/>
  <c r="Q38" i="1" s="1"/>
  <c r="P37" i="1"/>
  <c r="O37" i="1"/>
  <c r="N37" i="1"/>
  <c r="M37" i="1"/>
  <c r="L37" i="1"/>
  <c r="Q37" i="1" s="1"/>
  <c r="P36" i="1"/>
  <c r="O36" i="1"/>
  <c r="N36" i="1"/>
  <c r="M36" i="1"/>
  <c r="Q36" i="1"/>
  <c r="P35" i="1"/>
  <c r="O35" i="1"/>
  <c r="N35" i="1"/>
  <c r="M35" i="1"/>
  <c r="C35" i="1"/>
  <c r="Q26" i="1"/>
  <c r="H26" i="1"/>
  <c r="Q25" i="1"/>
  <c r="H25" i="1"/>
  <c r="Q24" i="1"/>
  <c r="H24" i="1"/>
  <c r="Q23" i="1"/>
  <c r="H23" i="1"/>
  <c r="L22" i="1"/>
  <c r="C22" i="1"/>
  <c r="P14" i="1"/>
  <c r="N13" i="1" s="1"/>
  <c r="M13" i="1"/>
  <c r="L13" i="1"/>
  <c r="K13" i="1"/>
  <c r="P13" i="1" s="1"/>
  <c r="K6" i="1"/>
  <c r="Q49" i="1" l="1"/>
  <c r="H58" i="1"/>
  <c r="L59" i="1"/>
  <c r="P59" i="1"/>
  <c r="T59" i="1"/>
  <c r="K60" i="1"/>
  <c r="O60" i="1"/>
  <c r="S60" i="1"/>
  <c r="N61" i="1"/>
  <c r="R61" i="1"/>
  <c r="M62" i="1"/>
  <c r="Q62" i="1"/>
  <c r="U62" i="1"/>
  <c r="O72" i="1"/>
  <c r="O74" i="1"/>
  <c r="R49" i="1"/>
  <c r="M59" i="1"/>
  <c r="Q59" i="1"/>
  <c r="L60" i="1"/>
  <c r="P60" i="1"/>
  <c r="T60" i="1"/>
  <c r="K61" i="1"/>
  <c r="O61" i="1"/>
  <c r="S61" i="1"/>
  <c r="N62" i="1"/>
  <c r="L72" i="1"/>
  <c r="Q72" i="1" s="1"/>
  <c r="P72" i="1"/>
  <c r="L74" i="1"/>
  <c r="P74" i="1"/>
  <c r="N59" i="1"/>
  <c r="R59" i="1"/>
  <c r="M60" i="1"/>
  <c r="Q60" i="1"/>
  <c r="U60" i="1"/>
  <c r="L61" i="1"/>
  <c r="P61" i="1"/>
  <c r="T61" i="1"/>
  <c r="K59" i="1"/>
  <c r="O59" i="1"/>
  <c r="N60" i="1"/>
  <c r="M61" i="1"/>
  <c r="Q61" i="1"/>
  <c r="Q74" i="1" l="1"/>
  <c r="T58" i="1"/>
  <c r="P58" i="1"/>
  <c r="L58" i="1"/>
  <c r="S58" i="1"/>
  <c r="O58" i="1"/>
  <c r="K58" i="1"/>
  <c r="R58" i="1"/>
  <c r="N58" i="1"/>
  <c r="U58" i="1"/>
  <c r="Q58" i="1"/>
  <c r="M58" i="1"/>
</calcChain>
</file>

<file path=xl/sharedStrings.xml><?xml version="1.0" encoding="utf-8"?>
<sst xmlns="http://schemas.openxmlformats.org/spreadsheetml/2006/main" count="151" uniqueCount="51">
  <si>
    <t>Игроки:</t>
  </si>
  <si>
    <t>Стратегии игрока (количество самолетов):</t>
  </si>
  <si>
    <t>Состояния природы:</t>
  </si>
  <si>
    <t>Платежная матрица</t>
  </si>
  <si>
    <t>A1</t>
  </si>
  <si>
    <t>П1: 1</t>
  </si>
  <si>
    <t xml:space="preserve">А: авиакопания </t>
  </si>
  <si>
    <t>A2</t>
  </si>
  <si>
    <t xml:space="preserve">П2: 2 </t>
  </si>
  <si>
    <t>П1</t>
  </si>
  <si>
    <t>П2</t>
  </si>
  <si>
    <t>П3</t>
  </si>
  <si>
    <t>П4</t>
  </si>
  <si>
    <t>П5</t>
  </si>
  <si>
    <t>П: погодные условия</t>
  </si>
  <si>
    <t>A3</t>
  </si>
  <si>
    <t>П3: 3</t>
  </si>
  <si>
    <t>А1</t>
  </si>
  <si>
    <t>A4</t>
  </si>
  <si>
    <t>П4: 4</t>
  </si>
  <si>
    <t>А2</t>
  </si>
  <si>
    <t>A5</t>
  </si>
  <si>
    <t>П5: 5</t>
  </si>
  <si>
    <t>А3</t>
  </si>
  <si>
    <t xml:space="preserve"> </t>
  </si>
  <si>
    <t>Вероятности pi</t>
  </si>
  <si>
    <t xml:space="preserve">Дней летало </t>
  </si>
  <si>
    <t>Принтие решений в условиях риска</t>
  </si>
  <si>
    <t>Критерий Байеса</t>
  </si>
  <si>
    <t>Критерий Лапласа</t>
  </si>
  <si>
    <t>Ср. взвешен.</t>
  </si>
  <si>
    <t xml:space="preserve">маск </t>
  </si>
  <si>
    <t xml:space="preserve">макс </t>
  </si>
  <si>
    <t>Критерий Геймеера</t>
  </si>
  <si>
    <t>Матрица Гермейера</t>
  </si>
  <si>
    <t xml:space="preserve">Антоганистическая игра </t>
  </si>
  <si>
    <t>Мин</t>
  </si>
  <si>
    <t xml:space="preserve">гарантированный выигрыш </t>
  </si>
  <si>
    <t xml:space="preserve">Принтие решений в условиях неопределенности </t>
  </si>
  <si>
    <t xml:space="preserve">Критерий пессимизма / оптимизма / Вальда </t>
  </si>
  <si>
    <t xml:space="preserve">Мин </t>
  </si>
  <si>
    <t xml:space="preserve">Макс </t>
  </si>
  <si>
    <t xml:space="preserve">Вальд </t>
  </si>
  <si>
    <t xml:space="preserve">Критерий Гурвиц </t>
  </si>
  <si>
    <t>макс</t>
  </si>
  <si>
    <t xml:space="preserve">мин </t>
  </si>
  <si>
    <t>Склонность к риску а=</t>
  </si>
  <si>
    <t xml:space="preserve">Доменирующая стратегия </t>
  </si>
  <si>
    <t xml:space="preserve">Критерий Сэвиджа </t>
  </si>
  <si>
    <t xml:space="preserve">Матрица Сэвиджа </t>
  </si>
  <si>
    <t xml:space="preserve">матрица недополученной приболи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</si>
</sst>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4"/>
      <color rgb="FF000000"/>
      <name val="Arial"/>
    </font>
    <font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92D050"/>
        <bgColor rgb="FF92D050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rgb="FF9CC2E5"/>
        <bgColor rgb="FF9CC2E5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0" fillId="2" borderId="1" xfId="0" applyFont="1" applyFill="1" applyBorder="1"/>
    <xf numFmtId="0" fontId="1" fillId="3" borderId="1" xfId="0" applyFont="1" applyFill="1" applyBorder="1"/>
    <xf numFmtId="0" fontId="0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0" fillId="0" borderId="0" xfId="0" applyFont="1"/>
    <xf numFmtId="0" fontId="0" fillId="5" borderId="1" xfId="0" applyFont="1" applyFill="1" applyBorder="1"/>
    <xf numFmtId="0" fontId="0" fillId="0" borderId="2" xfId="0" applyFont="1" applyBorder="1"/>
    <xf numFmtId="0" fontId="3" fillId="0" borderId="0" xfId="0" applyFont="1"/>
    <xf numFmtId="9" fontId="0" fillId="0" borderId="2" xfId="0" applyNumberFormat="1" applyFont="1" applyBorder="1"/>
    <xf numFmtId="9" fontId="0" fillId="0" borderId="0" xfId="0" applyNumberFormat="1" applyFont="1"/>
    <xf numFmtId="0" fontId="0" fillId="7" borderId="2" xfId="0" applyFont="1" applyFill="1" applyBorder="1"/>
    <xf numFmtId="0" fontId="0" fillId="0" borderId="6" xfId="0" applyFont="1" applyBorder="1"/>
    <xf numFmtId="9" fontId="0" fillId="0" borderId="6" xfId="0" applyNumberFormat="1" applyFont="1" applyBorder="1"/>
    <xf numFmtId="0" fontId="0" fillId="0" borderId="7" xfId="0" applyFont="1" applyBorder="1"/>
    <xf numFmtId="0" fontId="1" fillId="0" borderId="0" xfId="0" applyFont="1"/>
    <xf numFmtId="0" fontId="0" fillId="6" borderId="1" xfId="0" applyFont="1" applyFill="1" applyBorder="1"/>
    <xf numFmtId="0" fontId="0" fillId="0" borderId="8" xfId="0" applyFont="1" applyBorder="1"/>
    <xf numFmtId="0" fontId="1" fillId="0" borderId="2" xfId="0" applyFont="1" applyBorder="1"/>
    <xf numFmtId="0" fontId="0" fillId="8" borderId="2" xfId="0" applyFont="1" applyFill="1" applyBorder="1"/>
    <xf numFmtId="0" fontId="1" fillId="0" borderId="8" xfId="0" applyFont="1" applyBorder="1"/>
    <xf numFmtId="0" fontId="1" fillId="8" borderId="2" xfId="0" applyFont="1" applyFill="1" applyBorder="1"/>
    <xf numFmtId="0" fontId="1" fillId="9" borderId="9" xfId="0" applyFont="1" applyFill="1" applyBorder="1"/>
    <xf numFmtId="0" fontId="1" fillId="8" borderId="1" xfId="0" applyFont="1" applyFill="1" applyBorder="1"/>
    <xf numFmtId="0" fontId="0" fillId="9" borderId="1" xfId="0" applyFont="1" applyFill="1" applyBorder="1"/>
    <xf numFmtId="0" fontId="0" fillId="8" borderId="1" xfId="0" applyFont="1" applyFill="1" applyBorder="1"/>
    <xf numFmtId="0" fontId="0" fillId="6" borderId="1" xfId="0" applyFont="1" applyFill="1" applyBorder="1" applyAlignment="1">
      <alignment horizontal="center"/>
    </xf>
    <xf numFmtId="0" fontId="0" fillId="9" borderId="2" xfId="0" applyFont="1" applyFill="1" applyBorder="1"/>
    <xf numFmtId="0" fontId="0" fillId="9" borderId="9" xfId="0" applyFont="1" applyFill="1" applyBorder="1"/>
    <xf numFmtId="0" fontId="0" fillId="10" borderId="2" xfId="0" applyFont="1" applyFill="1" applyBorder="1"/>
    <xf numFmtId="0" fontId="0" fillId="6" borderId="3" xfId="0" applyFont="1" applyFill="1" applyBorder="1" applyAlignment="1">
      <alignment horizontal="center"/>
    </xf>
    <xf numFmtId="0" fontId="4" fillId="0" borderId="5" xfId="0" applyFont="1" applyBorder="1"/>
    <xf numFmtId="0" fontId="1" fillId="4" borderId="3" xfId="0" applyFont="1" applyFill="1" applyBorder="1" applyAlignment="1">
      <alignment horizontal="center"/>
    </xf>
    <xf numFmtId="0" fontId="4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38100</xdr:colOff>
      <xdr:row>3</xdr:row>
      <xdr:rowOff>76200</xdr:rowOff>
    </xdr:from>
    <xdr:ext cx="4476750" cy="1371600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1000"/>
  <sheetViews>
    <sheetView tabSelected="1" zoomScale="75" workbookViewId="0">
      <selection activeCell="L36" sqref="L36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4" width="8.83203125" customWidth="1"/>
    <col min="5" max="5" width="8.6640625" customWidth="1"/>
    <col min="6" max="6" width="18.5" customWidth="1"/>
    <col min="7" max="7" width="21.33203125" customWidth="1"/>
    <col min="8" max="8" width="10" customWidth="1"/>
    <col min="9" max="9" width="14.33203125" customWidth="1"/>
    <col min="10" max="10" width="21.33203125" customWidth="1"/>
    <col min="11" max="11" width="27.1640625" customWidth="1"/>
    <col min="12" max="12" width="25.83203125" customWidth="1"/>
    <col min="13" max="13" width="13" customWidth="1"/>
    <col min="14" max="14" width="8.83203125" customWidth="1"/>
    <col min="15" max="15" width="10.1640625" customWidth="1"/>
    <col min="16" max="16" width="8.83203125" customWidth="1"/>
    <col min="17" max="17" width="12.6640625" customWidth="1"/>
    <col min="18" max="26" width="8.83203125" customWidth="1"/>
  </cols>
  <sheetData>
    <row r="3" spans="2:16" x14ac:dyDescent="0.2">
      <c r="B3" s="1" t="s">
        <v>0</v>
      </c>
      <c r="F3" s="2" t="s">
        <v>1</v>
      </c>
      <c r="G3" s="3"/>
      <c r="H3" s="2" t="s">
        <v>2</v>
      </c>
      <c r="I3" s="3"/>
      <c r="J3" s="4" t="s">
        <v>3</v>
      </c>
    </row>
    <row r="4" spans="2:16" x14ac:dyDescent="0.2">
      <c r="E4" s="5" t="s">
        <v>4</v>
      </c>
      <c r="F4" s="5">
        <v>1</v>
      </c>
      <c r="H4" s="5" t="s">
        <v>5</v>
      </c>
      <c r="K4" s="6"/>
    </row>
    <row r="5" spans="2:16" x14ac:dyDescent="0.2">
      <c r="B5" s="7" t="s">
        <v>6</v>
      </c>
      <c r="E5" s="5" t="s">
        <v>7</v>
      </c>
      <c r="F5" s="5">
        <v>2</v>
      </c>
      <c r="H5" s="5" t="s">
        <v>8</v>
      </c>
      <c r="J5" s="8"/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</row>
    <row r="6" spans="2:16" x14ac:dyDescent="0.2">
      <c r="B6" s="7" t="s">
        <v>14</v>
      </c>
      <c r="E6" s="5" t="s">
        <v>15</v>
      </c>
      <c r="F6" s="5">
        <v>3</v>
      </c>
      <c r="H6" s="5" t="s">
        <v>16</v>
      </c>
      <c r="J6" s="8" t="s">
        <v>17</v>
      </c>
      <c r="K6" s="8">
        <f>30-10</f>
        <v>20</v>
      </c>
      <c r="L6" s="8">
        <v>20</v>
      </c>
      <c r="M6" s="8">
        <v>20</v>
      </c>
      <c r="N6" s="8">
        <v>20</v>
      </c>
      <c r="O6" s="8">
        <v>20</v>
      </c>
    </row>
    <row r="7" spans="2:16" x14ac:dyDescent="0.2">
      <c r="E7" s="5" t="s">
        <v>18</v>
      </c>
      <c r="F7" s="5">
        <v>4</v>
      </c>
      <c r="H7" s="5" t="s">
        <v>19</v>
      </c>
      <c r="J7" s="8" t="s">
        <v>20</v>
      </c>
      <c r="K7" s="8">
        <v>10</v>
      </c>
      <c r="L7" s="8">
        <v>40</v>
      </c>
      <c r="M7" s="8">
        <v>40</v>
      </c>
      <c r="N7" s="8">
        <v>40</v>
      </c>
      <c r="O7" s="8">
        <v>40</v>
      </c>
    </row>
    <row r="8" spans="2:16" x14ac:dyDescent="0.2">
      <c r="E8" s="5" t="s">
        <v>21</v>
      </c>
      <c r="F8" s="5">
        <v>5</v>
      </c>
      <c r="H8" s="5" t="s">
        <v>22</v>
      </c>
      <c r="J8" s="8" t="s">
        <v>23</v>
      </c>
      <c r="K8" s="8">
        <v>0</v>
      </c>
      <c r="L8" s="8">
        <v>30</v>
      </c>
      <c r="M8" s="8">
        <v>60</v>
      </c>
      <c r="N8" s="8">
        <v>60</v>
      </c>
      <c r="O8" s="8">
        <v>60</v>
      </c>
    </row>
    <row r="9" spans="2:16" x14ac:dyDescent="0.2">
      <c r="J9" s="8" t="s">
        <v>18</v>
      </c>
      <c r="K9" s="8">
        <v>-10</v>
      </c>
      <c r="L9" s="8">
        <v>20</v>
      </c>
      <c r="M9" s="8">
        <v>50</v>
      </c>
      <c r="N9" s="8">
        <v>80</v>
      </c>
      <c r="O9" s="8">
        <v>80</v>
      </c>
    </row>
    <row r="10" spans="2:16" x14ac:dyDescent="0.2">
      <c r="J10" s="8" t="s">
        <v>21</v>
      </c>
      <c r="K10" s="8">
        <v>-20</v>
      </c>
      <c r="L10" s="8">
        <v>10</v>
      </c>
      <c r="M10" s="8">
        <v>40</v>
      </c>
      <c r="N10" s="8">
        <v>70</v>
      </c>
      <c r="O10" s="8">
        <v>100</v>
      </c>
    </row>
    <row r="11" spans="2:16" x14ac:dyDescent="0.2">
      <c r="H11" s="5" t="s">
        <v>24</v>
      </c>
      <c r="J11" s="6"/>
      <c r="K11" s="6"/>
      <c r="L11" s="6"/>
      <c r="M11" s="6"/>
      <c r="N11" s="6"/>
      <c r="O11" s="6"/>
    </row>
    <row r="12" spans="2:16" ht="18" x14ac:dyDescent="0.2">
      <c r="F12" s="9"/>
      <c r="J12" s="6"/>
      <c r="K12" s="6"/>
      <c r="L12" s="6"/>
      <c r="M12" s="6"/>
      <c r="N12" s="6"/>
      <c r="O12" s="6"/>
    </row>
    <row r="13" spans="2:16" ht="18" x14ac:dyDescent="0.2">
      <c r="F13" s="9"/>
      <c r="J13" s="8" t="s">
        <v>25</v>
      </c>
      <c r="K13" s="10">
        <f t="shared" ref="K13:N13" si="0">K14/$P$14</f>
        <v>2.197802197802198E-2</v>
      </c>
      <c r="L13" s="10">
        <f t="shared" si="0"/>
        <v>0.19780219780219779</v>
      </c>
      <c r="M13" s="10">
        <f t="shared" si="0"/>
        <v>0.4175824175824176</v>
      </c>
      <c r="N13" s="10">
        <f t="shared" si="0"/>
        <v>0.26373626373626374</v>
      </c>
      <c r="O13" s="10">
        <f>O14/$P$14</f>
        <v>9.8901098901098897E-2</v>
      </c>
      <c r="P13" s="11">
        <f t="shared" ref="P13:P14" si="1">SUM(K13:O13)</f>
        <v>0.99999999999999989</v>
      </c>
    </row>
    <row r="14" spans="2:16" x14ac:dyDescent="0.2">
      <c r="J14" s="8" t="s">
        <v>26</v>
      </c>
      <c r="K14" s="8">
        <v>2</v>
      </c>
      <c r="L14" s="8">
        <v>18</v>
      </c>
      <c r="M14" s="8">
        <v>38</v>
      </c>
      <c r="N14" s="8">
        <v>24</v>
      </c>
      <c r="O14" s="8">
        <v>9</v>
      </c>
      <c r="P14" s="5">
        <f t="shared" si="1"/>
        <v>91</v>
      </c>
    </row>
    <row r="15" spans="2:16" x14ac:dyDescent="0.2">
      <c r="F15" s="5" t="s">
        <v>24</v>
      </c>
      <c r="N15" s="11"/>
    </row>
    <row r="16" spans="2:16" x14ac:dyDescent="0.2">
      <c r="F16" s="5" t="s">
        <v>24</v>
      </c>
    </row>
    <row r="17" spans="2:18" x14ac:dyDescent="0.2">
      <c r="B17" s="33" t="s">
        <v>27</v>
      </c>
      <c r="C17" s="34"/>
      <c r="D17" s="34"/>
      <c r="E17" s="32"/>
      <c r="M17" s="5" t="s">
        <v>24</v>
      </c>
    </row>
    <row r="19" spans="2:18" x14ac:dyDescent="0.2">
      <c r="B19" s="31" t="s">
        <v>28</v>
      </c>
      <c r="C19" s="32"/>
      <c r="K19" s="31" t="s">
        <v>29</v>
      </c>
      <c r="L19" s="32"/>
    </row>
    <row r="21" spans="2:18" ht="15.75" customHeight="1" x14ac:dyDescent="0.2">
      <c r="B21" s="8"/>
      <c r="C21" s="8" t="s">
        <v>9</v>
      </c>
      <c r="D21" s="8" t="s">
        <v>10</v>
      </c>
      <c r="E21" s="8" t="s">
        <v>11</v>
      </c>
      <c r="F21" s="8" t="s">
        <v>12</v>
      </c>
      <c r="G21" s="8" t="s">
        <v>13</v>
      </c>
      <c r="H21" s="8" t="s">
        <v>30</v>
      </c>
      <c r="K21" s="8"/>
      <c r="L21" s="8" t="s">
        <v>9</v>
      </c>
      <c r="M21" s="8" t="s">
        <v>10</v>
      </c>
      <c r="N21" s="8" t="s">
        <v>11</v>
      </c>
      <c r="O21" s="8" t="s">
        <v>12</v>
      </c>
      <c r="P21" s="8" t="s">
        <v>13</v>
      </c>
      <c r="Q21" s="8" t="s">
        <v>30</v>
      </c>
    </row>
    <row r="22" spans="2:18" ht="15.75" customHeight="1" x14ac:dyDescent="0.2">
      <c r="B22" s="8" t="s">
        <v>17</v>
      </c>
      <c r="C22" s="8">
        <f>30-10</f>
        <v>20</v>
      </c>
      <c r="D22" s="8">
        <v>20</v>
      </c>
      <c r="E22" s="8">
        <v>20</v>
      </c>
      <c r="F22" s="8">
        <v>20</v>
      </c>
      <c r="G22" s="8">
        <v>20</v>
      </c>
      <c r="H22" s="8">
        <f>SUMPRODUCT(C22:G22,$C$27:$G$27)</f>
        <v>20</v>
      </c>
      <c r="K22" s="8" t="s">
        <v>17</v>
      </c>
      <c r="L22" s="8">
        <f>30-10</f>
        <v>20</v>
      </c>
      <c r="M22" s="8">
        <v>20</v>
      </c>
      <c r="N22" s="8">
        <v>20</v>
      </c>
      <c r="O22" s="8">
        <v>20</v>
      </c>
      <c r="P22" s="8">
        <v>20</v>
      </c>
      <c r="Q22" s="8">
        <f>SUMPRODUCT(L22:P22,$L$27:$P$27)</f>
        <v>20</v>
      </c>
    </row>
    <row r="23" spans="2:18" ht="15.75" customHeight="1" x14ac:dyDescent="0.2">
      <c r="B23" s="8" t="s">
        <v>20</v>
      </c>
      <c r="C23" s="8">
        <v>10</v>
      </c>
      <c r="D23" s="8">
        <v>40</v>
      </c>
      <c r="E23" s="8">
        <v>40</v>
      </c>
      <c r="F23" s="8">
        <v>40</v>
      </c>
      <c r="G23" s="8">
        <v>40</v>
      </c>
      <c r="H23" s="8">
        <f t="shared" ref="H23:H26" si="2">SUMPRODUCT(C23:G23,$C$27:$G$27)</f>
        <v>39.340659340659343</v>
      </c>
      <c r="K23" s="8" t="s">
        <v>20</v>
      </c>
      <c r="L23" s="8">
        <v>10</v>
      </c>
      <c r="M23" s="8">
        <v>40</v>
      </c>
      <c r="N23" s="8">
        <v>40</v>
      </c>
      <c r="O23" s="8">
        <v>40</v>
      </c>
      <c r="P23" s="8">
        <v>40</v>
      </c>
      <c r="Q23" s="8">
        <f t="shared" ref="Q22:Q26" si="3">SUMPRODUCT(L23:P23,$L$27:$P$27)</f>
        <v>39.340659340659343</v>
      </c>
    </row>
    <row r="24" spans="2:18" ht="15.75" customHeight="1" x14ac:dyDescent="0.2">
      <c r="B24" s="8" t="s">
        <v>23</v>
      </c>
      <c r="C24" s="8">
        <v>0</v>
      </c>
      <c r="D24" s="8">
        <v>30</v>
      </c>
      <c r="E24" s="8">
        <v>60</v>
      </c>
      <c r="F24" s="8">
        <v>60</v>
      </c>
      <c r="G24" s="8">
        <v>60</v>
      </c>
      <c r="H24" s="8">
        <f t="shared" si="2"/>
        <v>52.747252747252752</v>
      </c>
      <c r="K24" s="8" t="s">
        <v>23</v>
      </c>
      <c r="L24" s="8">
        <v>0</v>
      </c>
      <c r="M24" s="8">
        <v>30</v>
      </c>
      <c r="N24" s="8">
        <v>60</v>
      </c>
      <c r="O24" s="8">
        <v>60</v>
      </c>
      <c r="P24" s="8">
        <v>60</v>
      </c>
      <c r="Q24" s="8">
        <f t="shared" si="3"/>
        <v>52.747252747252752</v>
      </c>
    </row>
    <row r="25" spans="2:18" ht="15.75" customHeight="1" x14ac:dyDescent="0.2">
      <c r="B25" s="8" t="s">
        <v>18</v>
      </c>
      <c r="C25" s="8">
        <v>-10</v>
      </c>
      <c r="D25" s="8">
        <v>20</v>
      </c>
      <c r="E25" s="8">
        <v>50</v>
      </c>
      <c r="F25" s="8">
        <v>80</v>
      </c>
      <c r="G25" s="8">
        <v>80</v>
      </c>
      <c r="H25" s="12">
        <f t="shared" si="2"/>
        <v>53.626373626373628</v>
      </c>
      <c r="I25" s="5" t="s">
        <v>31</v>
      </c>
      <c r="K25" s="8" t="s">
        <v>18</v>
      </c>
      <c r="L25" s="8">
        <v>-10</v>
      </c>
      <c r="M25" s="8">
        <v>20</v>
      </c>
      <c r="N25" s="8">
        <v>50</v>
      </c>
      <c r="O25" s="8">
        <v>80</v>
      </c>
      <c r="P25" s="8">
        <v>80</v>
      </c>
      <c r="Q25" s="12">
        <f t="shared" si="3"/>
        <v>53.626373626373628</v>
      </c>
      <c r="R25" s="5" t="s">
        <v>32</v>
      </c>
    </row>
    <row r="26" spans="2:18" ht="15.75" customHeight="1" x14ac:dyDescent="0.2">
      <c r="B26" s="8" t="s">
        <v>21</v>
      </c>
      <c r="C26" s="8">
        <v>-20</v>
      </c>
      <c r="D26" s="8">
        <v>10</v>
      </c>
      <c r="E26" s="8">
        <v>40</v>
      </c>
      <c r="F26" s="8">
        <v>70</v>
      </c>
      <c r="G26" s="8">
        <v>100</v>
      </c>
      <c r="H26" s="8">
        <f t="shared" si="2"/>
        <v>46.593406593406591</v>
      </c>
      <c r="K26" s="8" t="s">
        <v>21</v>
      </c>
      <c r="L26" s="8">
        <v>-20</v>
      </c>
      <c r="M26" s="8">
        <v>10</v>
      </c>
      <c r="N26" s="8">
        <v>40</v>
      </c>
      <c r="O26" s="8">
        <v>70</v>
      </c>
      <c r="P26" s="8">
        <v>100</v>
      </c>
      <c r="Q26" s="8">
        <f t="shared" si="3"/>
        <v>46.593406593406591</v>
      </c>
    </row>
    <row r="27" spans="2:18" ht="15.75" customHeight="1" x14ac:dyDescent="0.2">
      <c r="B27" s="13" t="s">
        <v>25</v>
      </c>
      <c r="C27" s="14">
        <v>2.197802197802198E-2</v>
      </c>
      <c r="D27" s="14">
        <v>0.19780219780219779</v>
      </c>
      <c r="E27" s="14">
        <v>0.4175824175824176</v>
      </c>
      <c r="F27" s="14">
        <v>0.26373626373626374</v>
      </c>
      <c r="G27" s="14">
        <v>9.8901098901098897E-2</v>
      </c>
      <c r="H27" s="8"/>
      <c r="I27" s="6"/>
      <c r="K27" s="8" t="s">
        <v>25</v>
      </c>
      <c r="L27" s="10">
        <v>2.197802197802198E-2</v>
      </c>
      <c r="M27" s="10">
        <v>0.19780219780219779</v>
      </c>
      <c r="N27" s="10">
        <v>0.4175824175824176</v>
      </c>
      <c r="O27" s="10">
        <v>0.26373626373626374</v>
      </c>
      <c r="P27" s="10">
        <v>9.8901098901098897E-2</v>
      </c>
      <c r="Q27" s="15"/>
    </row>
    <row r="28" spans="2:18" ht="15.75" customHeight="1" x14ac:dyDescent="0.2">
      <c r="B28" s="6"/>
      <c r="C28" s="6"/>
      <c r="D28" s="6"/>
      <c r="E28" s="6"/>
      <c r="F28" s="6"/>
      <c r="G28" s="6"/>
      <c r="H28" s="16"/>
      <c r="I28" s="6"/>
      <c r="K28" s="6"/>
      <c r="L28" s="6"/>
      <c r="M28" s="6"/>
      <c r="N28" s="6"/>
      <c r="O28" s="6"/>
      <c r="P28" s="6"/>
      <c r="Q28" s="6"/>
    </row>
    <row r="29" spans="2:18" ht="15.75" customHeight="1" x14ac:dyDescent="0.2">
      <c r="K29" s="6"/>
      <c r="L29" s="11"/>
      <c r="M29" s="11"/>
      <c r="N29" s="11"/>
      <c r="O29" s="11"/>
      <c r="P29" s="11"/>
      <c r="Q29" s="6"/>
    </row>
    <row r="30" spans="2:18" ht="15.75" customHeight="1" x14ac:dyDescent="0.2">
      <c r="K30" s="6"/>
      <c r="L30" s="6"/>
      <c r="M30" s="6"/>
      <c r="N30" s="6"/>
      <c r="O30" s="6"/>
      <c r="P30" s="6"/>
      <c r="Q30" s="6"/>
    </row>
    <row r="31" spans="2:18" ht="15.75" customHeight="1" x14ac:dyDescent="0.2"/>
    <row r="32" spans="2:18" ht="15.75" customHeight="1" x14ac:dyDescent="0.2">
      <c r="B32" s="31" t="s">
        <v>33</v>
      </c>
      <c r="C32" s="32"/>
      <c r="K32" s="17" t="s">
        <v>34</v>
      </c>
      <c r="L32" s="17"/>
      <c r="M32" s="5" t="s">
        <v>35</v>
      </c>
    </row>
    <row r="33" spans="2:19" ht="15.75" customHeight="1" x14ac:dyDescent="0.2"/>
    <row r="34" spans="2:19" ht="15.75" customHeight="1" x14ac:dyDescent="0.2">
      <c r="B34" s="8"/>
      <c r="C34" s="8" t="s">
        <v>9</v>
      </c>
      <c r="D34" s="8" t="s">
        <v>10</v>
      </c>
      <c r="E34" s="8" t="s">
        <v>11</v>
      </c>
      <c r="F34" s="8" t="s">
        <v>12</v>
      </c>
      <c r="G34" s="8" t="s">
        <v>13</v>
      </c>
      <c r="H34" s="18"/>
      <c r="K34" s="8"/>
      <c r="L34" s="8" t="s">
        <v>9</v>
      </c>
      <c r="M34" s="8" t="s">
        <v>10</v>
      </c>
      <c r="N34" s="8" t="s">
        <v>11</v>
      </c>
      <c r="O34" s="8" t="s">
        <v>12</v>
      </c>
      <c r="P34" s="8" t="s">
        <v>13</v>
      </c>
      <c r="Q34" s="19" t="s">
        <v>36</v>
      </c>
    </row>
    <row r="35" spans="2:19" ht="15.75" customHeight="1" x14ac:dyDescent="0.2">
      <c r="B35" s="8" t="s">
        <v>17</v>
      </c>
      <c r="C35" s="8">
        <f>30-10</f>
        <v>20</v>
      </c>
      <c r="D35" s="8">
        <v>20</v>
      </c>
      <c r="E35" s="8">
        <v>20</v>
      </c>
      <c r="F35" s="8">
        <v>20</v>
      </c>
      <c r="G35" s="8">
        <v>20</v>
      </c>
      <c r="H35" s="18"/>
      <c r="K35" s="8" t="s">
        <v>17</v>
      </c>
      <c r="L35" s="8">
        <f>C35*$C$40</f>
        <v>0.43956043956043961</v>
      </c>
      <c r="M35" s="8">
        <f t="shared" ref="M35:M39" si="4">D35*$D$40</f>
        <v>3.9560439560439558</v>
      </c>
      <c r="N35" s="8">
        <f t="shared" ref="N35:N39" si="5">E35*$E$40</f>
        <v>8.3516483516483522</v>
      </c>
      <c r="O35" s="8">
        <f t="shared" ref="O35:O39" si="6">F35*$F$40</f>
        <v>5.2747252747252746</v>
      </c>
      <c r="P35" s="8">
        <f t="shared" ref="P35:P39" si="7">G35*$G$40</f>
        <v>1.9780219780219779</v>
      </c>
      <c r="Q35" s="19">
        <f>MIN(L35:P35)</f>
        <v>0.43956043956043961</v>
      </c>
      <c r="R35" s="5" t="s">
        <v>37</v>
      </c>
    </row>
    <row r="36" spans="2:19" ht="15.75" customHeight="1" x14ac:dyDescent="0.2">
      <c r="B36" s="8" t="s">
        <v>20</v>
      </c>
      <c r="C36" s="8">
        <v>10</v>
      </c>
      <c r="D36" s="8">
        <v>40</v>
      </c>
      <c r="E36" s="8">
        <v>40</v>
      </c>
      <c r="F36" s="8">
        <v>40</v>
      </c>
      <c r="G36" s="8">
        <v>40</v>
      </c>
      <c r="H36" s="18"/>
      <c r="K36" s="8" t="s">
        <v>20</v>
      </c>
      <c r="L36" s="8">
        <f>C36*$C$40</f>
        <v>0.2197802197802198</v>
      </c>
      <c r="M36" s="8">
        <f t="shared" si="4"/>
        <v>7.9120879120879115</v>
      </c>
      <c r="N36" s="8">
        <f t="shared" si="5"/>
        <v>16.703296703296704</v>
      </c>
      <c r="O36" s="8">
        <f t="shared" si="6"/>
        <v>10.549450549450549</v>
      </c>
      <c r="P36" s="8">
        <f t="shared" si="7"/>
        <v>3.9560439560439558</v>
      </c>
      <c r="Q36" s="20">
        <f t="shared" ref="Q36:Q39" si="8">MIN(L36:P36)</f>
        <v>0.2197802197802198</v>
      </c>
    </row>
    <row r="37" spans="2:19" ht="15.75" customHeight="1" x14ac:dyDescent="0.2">
      <c r="B37" s="8" t="s">
        <v>23</v>
      </c>
      <c r="C37" s="8">
        <v>0</v>
      </c>
      <c r="D37" s="8">
        <v>30</v>
      </c>
      <c r="E37" s="8">
        <v>60</v>
      </c>
      <c r="F37" s="8">
        <v>60</v>
      </c>
      <c r="G37" s="8">
        <v>60</v>
      </c>
      <c r="H37" s="18"/>
      <c r="K37" s="8" t="s">
        <v>23</v>
      </c>
      <c r="L37" s="8">
        <f t="shared" ref="L37:L39" si="9">C37*$C$40</f>
        <v>0</v>
      </c>
      <c r="M37" s="8">
        <f t="shared" si="4"/>
        <v>5.9340659340659334</v>
      </c>
      <c r="N37" s="8">
        <f t="shared" si="5"/>
        <v>25.054945054945055</v>
      </c>
      <c r="O37" s="8">
        <f t="shared" si="6"/>
        <v>15.824175824175825</v>
      </c>
      <c r="P37" s="8">
        <f t="shared" si="7"/>
        <v>5.9340659340659334</v>
      </c>
      <c r="Q37" s="8">
        <f t="shared" si="8"/>
        <v>0</v>
      </c>
    </row>
    <row r="38" spans="2:19" ht="15.75" customHeight="1" x14ac:dyDescent="0.2">
      <c r="B38" s="8" t="s">
        <v>18</v>
      </c>
      <c r="C38" s="8">
        <v>-10</v>
      </c>
      <c r="D38" s="8">
        <v>20</v>
      </c>
      <c r="E38" s="8">
        <v>50</v>
      </c>
      <c r="F38" s="8">
        <v>80</v>
      </c>
      <c r="G38" s="8">
        <v>80</v>
      </c>
      <c r="H38" s="18"/>
      <c r="K38" s="8" t="s">
        <v>18</v>
      </c>
      <c r="L38" s="8">
        <f t="shared" si="9"/>
        <v>-0.2197802197802198</v>
      </c>
      <c r="M38" s="8">
        <f t="shared" si="4"/>
        <v>3.9560439560439558</v>
      </c>
      <c r="N38" s="8">
        <f t="shared" si="5"/>
        <v>20.87912087912088</v>
      </c>
      <c r="O38" s="8">
        <f t="shared" si="6"/>
        <v>21.098901098901099</v>
      </c>
      <c r="P38" s="8">
        <f t="shared" si="7"/>
        <v>7.9120879120879115</v>
      </c>
      <c r="Q38" s="8">
        <f t="shared" si="8"/>
        <v>-0.2197802197802198</v>
      </c>
    </row>
    <row r="39" spans="2:19" ht="15.75" customHeight="1" x14ac:dyDescent="0.2">
      <c r="B39" s="8" t="s">
        <v>21</v>
      </c>
      <c r="C39" s="8">
        <v>-20</v>
      </c>
      <c r="D39" s="8">
        <v>10</v>
      </c>
      <c r="E39" s="8">
        <v>40</v>
      </c>
      <c r="F39" s="8">
        <v>70</v>
      </c>
      <c r="G39" s="8">
        <v>100</v>
      </c>
      <c r="H39" s="18"/>
      <c r="K39" s="8" t="s">
        <v>21</v>
      </c>
      <c r="L39" s="8">
        <f t="shared" si="9"/>
        <v>-0.43956043956043961</v>
      </c>
      <c r="M39" s="8">
        <f t="shared" si="4"/>
        <v>1.9780219780219779</v>
      </c>
      <c r="N39" s="8">
        <f t="shared" si="5"/>
        <v>16.703296703296704</v>
      </c>
      <c r="O39" s="8">
        <f t="shared" si="6"/>
        <v>18.461538461538463</v>
      </c>
      <c r="P39" s="8">
        <f t="shared" si="7"/>
        <v>9.8901098901098905</v>
      </c>
      <c r="Q39" s="8">
        <f t="shared" si="8"/>
        <v>-0.43956043956043961</v>
      </c>
    </row>
    <row r="40" spans="2:19" ht="15.75" customHeight="1" x14ac:dyDescent="0.2">
      <c r="B40" s="8" t="s">
        <v>25</v>
      </c>
      <c r="C40" s="10">
        <v>2.197802197802198E-2</v>
      </c>
      <c r="D40" s="10">
        <v>0.19780219780219779</v>
      </c>
      <c r="E40" s="10">
        <v>0.4175824175824176</v>
      </c>
      <c r="F40" s="10">
        <v>0.26373626373626374</v>
      </c>
      <c r="G40" s="10">
        <v>9.8901098901098897E-2</v>
      </c>
      <c r="H40" s="18"/>
    </row>
    <row r="41" spans="2:19" ht="15.75" customHeight="1" x14ac:dyDescent="0.2">
      <c r="H41" s="21"/>
      <c r="K41" s="6"/>
      <c r="L41" s="6"/>
      <c r="M41" s="6"/>
      <c r="N41" s="6"/>
      <c r="O41" s="6"/>
      <c r="P41" s="6"/>
    </row>
    <row r="42" spans="2:19" ht="15.75" customHeight="1" x14ac:dyDescent="0.2">
      <c r="K42" s="6"/>
      <c r="L42" s="11"/>
      <c r="M42" s="11"/>
      <c r="N42" s="11"/>
      <c r="O42" s="11"/>
      <c r="P42" s="11"/>
    </row>
    <row r="43" spans="2:19" ht="15.75" customHeight="1" x14ac:dyDescent="0.2">
      <c r="B43" s="33" t="s">
        <v>38</v>
      </c>
      <c r="C43" s="34"/>
      <c r="D43" s="34"/>
      <c r="E43" s="32"/>
    </row>
    <row r="44" spans="2:19" ht="15.75" customHeight="1" x14ac:dyDescent="0.2"/>
    <row r="45" spans="2:19" ht="15.75" customHeight="1" x14ac:dyDescent="0.2">
      <c r="B45" s="8"/>
      <c r="C45" s="8" t="s">
        <v>9</v>
      </c>
      <c r="D45" s="8" t="s">
        <v>10</v>
      </c>
      <c r="E45" s="8" t="s">
        <v>11</v>
      </c>
      <c r="F45" s="8" t="s">
        <v>12</v>
      </c>
      <c r="G45" s="8" t="s">
        <v>13</v>
      </c>
    </row>
    <row r="46" spans="2:19" ht="15.75" customHeight="1" x14ac:dyDescent="0.2">
      <c r="B46" s="8" t="s">
        <v>17</v>
      </c>
      <c r="C46" s="8">
        <f>30-10</f>
        <v>20</v>
      </c>
      <c r="D46" s="8">
        <v>20</v>
      </c>
      <c r="E46" s="8">
        <v>20</v>
      </c>
      <c r="F46" s="8">
        <v>20</v>
      </c>
      <c r="G46" s="8">
        <v>20</v>
      </c>
    </row>
    <row r="47" spans="2:19" ht="15.75" customHeight="1" x14ac:dyDescent="0.2">
      <c r="B47" s="8" t="s">
        <v>20</v>
      </c>
      <c r="C47" s="8">
        <v>10</v>
      </c>
      <c r="D47" s="8">
        <v>40</v>
      </c>
      <c r="E47" s="8">
        <v>40</v>
      </c>
      <c r="F47" s="8">
        <v>40</v>
      </c>
      <c r="G47" s="8">
        <v>40</v>
      </c>
      <c r="K47" s="31" t="s">
        <v>39</v>
      </c>
      <c r="L47" s="32"/>
    </row>
    <row r="48" spans="2:19" ht="15.75" customHeight="1" x14ac:dyDescent="0.2">
      <c r="B48" s="8" t="s">
        <v>23</v>
      </c>
      <c r="C48" s="8">
        <v>0</v>
      </c>
      <c r="D48" s="8">
        <v>30</v>
      </c>
      <c r="E48" s="8">
        <v>60</v>
      </c>
      <c r="F48" s="8">
        <v>60</v>
      </c>
      <c r="G48" s="8">
        <v>60</v>
      </c>
      <c r="K48" s="8"/>
      <c r="L48" s="8" t="s">
        <v>9</v>
      </c>
      <c r="M48" s="8" t="s">
        <v>10</v>
      </c>
      <c r="N48" s="8" t="s">
        <v>11</v>
      </c>
      <c r="O48" s="8" t="s">
        <v>12</v>
      </c>
      <c r="P48" s="8" t="s">
        <v>13</v>
      </c>
      <c r="Q48" s="19" t="s">
        <v>40</v>
      </c>
      <c r="R48" s="19" t="s">
        <v>41</v>
      </c>
      <c r="S48" s="19" t="s">
        <v>42</v>
      </c>
    </row>
    <row r="49" spans="2:22" ht="15.75" customHeight="1" x14ac:dyDescent="0.2">
      <c r="B49" s="8" t="s">
        <v>18</v>
      </c>
      <c r="C49" s="8">
        <v>-10</v>
      </c>
      <c r="D49" s="8">
        <v>20</v>
      </c>
      <c r="E49" s="8">
        <v>50</v>
      </c>
      <c r="F49" s="8">
        <v>80</v>
      </c>
      <c r="G49" s="8">
        <v>80</v>
      </c>
      <c r="K49" s="8" t="s">
        <v>17</v>
      </c>
      <c r="L49" s="8">
        <f>30-10</f>
        <v>20</v>
      </c>
      <c r="M49" s="8">
        <v>20</v>
      </c>
      <c r="N49" s="8">
        <v>20</v>
      </c>
      <c r="O49" s="8">
        <v>20</v>
      </c>
      <c r="P49" s="8">
        <v>20</v>
      </c>
      <c r="Q49" s="22">
        <f t="shared" ref="Q49:Q53" si="10">MIN(L49:P49)</f>
        <v>20</v>
      </c>
      <c r="R49" s="22">
        <f t="shared" ref="R49:R53" si="11">MAX(L49:P49)</f>
        <v>20</v>
      </c>
      <c r="S49" s="22">
        <f t="shared" ref="S49:S53" si="12">MIN(L49:P49)</f>
        <v>20</v>
      </c>
    </row>
    <row r="50" spans="2:22" ht="15.75" customHeight="1" x14ac:dyDescent="0.2">
      <c r="B50" s="8" t="s">
        <v>21</v>
      </c>
      <c r="C50" s="8">
        <v>-20</v>
      </c>
      <c r="D50" s="8">
        <v>10</v>
      </c>
      <c r="E50" s="8">
        <v>40</v>
      </c>
      <c r="F50" s="8">
        <v>70</v>
      </c>
      <c r="G50" s="8">
        <v>100</v>
      </c>
      <c r="K50" s="8" t="s">
        <v>20</v>
      </c>
      <c r="L50" s="8">
        <v>10</v>
      </c>
      <c r="M50" s="8">
        <v>40</v>
      </c>
      <c r="N50" s="8">
        <v>40</v>
      </c>
      <c r="O50" s="8">
        <v>40</v>
      </c>
      <c r="P50" s="8">
        <v>40</v>
      </c>
      <c r="Q50" s="22">
        <f t="shared" si="10"/>
        <v>10</v>
      </c>
      <c r="R50" s="22">
        <f t="shared" si="11"/>
        <v>40</v>
      </c>
      <c r="S50" s="22">
        <f t="shared" si="12"/>
        <v>10</v>
      </c>
    </row>
    <row r="51" spans="2:22" ht="15.75" customHeight="1" x14ac:dyDescent="0.2">
      <c r="B51" s="6"/>
      <c r="C51" s="6"/>
      <c r="D51" s="6"/>
      <c r="E51" s="6"/>
      <c r="F51" s="6"/>
      <c r="G51" s="6"/>
      <c r="K51" s="8" t="s">
        <v>23</v>
      </c>
      <c r="L51" s="8">
        <v>0</v>
      </c>
      <c r="M51" s="8">
        <v>30</v>
      </c>
      <c r="N51" s="8">
        <v>60</v>
      </c>
      <c r="O51" s="8">
        <v>60</v>
      </c>
      <c r="P51" s="8">
        <v>60</v>
      </c>
      <c r="Q51" s="22">
        <f t="shared" si="10"/>
        <v>0</v>
      </c>
      <c r="R51" s="22">
        <f t="shared" si="11"/>
        <v>60</v>
      </c>
      <c r="S51" s="22">
        <f t="shared" si="12"/>
        <v>0</v>
      </c>
    </row>
    <row r="52" spans="2:22" ht="15.75" customHeight="1" x14ac:dyDescent="0.2">
      <c r="B52" s="6"/>
      <c r="C52" s="6"/>
      <c r="D52" s="6"/>
      <c r="E52" s="6"/>
      <c r="F52" s="6"/>
      <c r="G52" s="6"/>
      <c r="J52" s="6"/>
      <c r="K52" s="8" t="s">
        <v>18</v>
      </c>
      <c r="L52" s="8">
        <v>-10</v>
      </c>
      <c r="M52" s="8">
        <v>20</v>
      </c>
      <c r="N52" s="8">
        <v>50</v>
      </c>
      <c r="O52" s="8">
        <v>80</v>
      </c>
      <c r="P52" s="8">
        <v>80</v>
      </c>
      <c r="Q52" s="22">
        <f t="shared" si="10"/>
        <v>-10</v>
      </c>
      <c r="R52" s="22">
        <f t="shared" si="11"/>
        <v>80</v>
      </c>
      <c r="S52" s="22">
        <f t="shared" si="12"/>
        <v>-10</v>
      </c>
    </row>
    <row r="53" spans="2:22" ht="15.75" customHeight="1" x14ac:dyDescent="0.2">
      <c r="K53" s="15" t="s">
        <v>21</v>
      </c>
      <c r="L53" s="15">
        <v>-20</v>
      </c>
      <c r="M53" s="15">
        <v>10</v>
      </c>
      <c r="N53" s="15">
        <v>40</v>
      </c>
      <c r="O53" s="15">
        <v>70</v>
      </c>
      <c r="P53" s="15">
        <v>100</v>
      </c>
      <c r="Q53" s="23">
        <f t="shared" si="10"/>
        <v>-20</v>
      </c>
      <c r="R53" s="23">
        <f t="shared" si="11"/>
        <v>100</v>
      </c>
      <c r="S53" s="23">
        <f t="shared" si="12"/>
        <v>-20</v>
      </c>
    </row>
    <row r="54" spans="2:22" ht="15.75" customHeight="1" x14ac:dyDescent="0.2">
      <c r="K54" s="6"/>
      <c r="L54" s="6"/>
      <c r="M54" s="6"/>
      <c r="N54" s="6"/>
      <c r="O54" s="6"/>
      <c r="P54" s="6"/>
      <c r="Q54" s="16"/>
      <c r="R54" s="16"/>
      <c r="S54" s="16"/>
    </row>
    <row r="55" spans="2:22" ht="15.75" customHeight="1" x14ac:dyDescent="0.2">
      <c r="B55" s="31" t="s">
        <v>43</v>
      </c>
      <c r="C55" s="32"/>
      <c r="K55" s="6"/>
      <c r="L55" s="6"/>
      <c r="M55" s="6"/>
      <c r="N55" s="6"/>
      <c r="O55" s="6"/>
      <c r="P55" s="6"/>
      <c r="Q55" s="16"/>
      <c r="R55" s="24"/>
      <c r="S55" s="16"/>
    </row>
    <row r="56" spans="2:22" ht="15.75" customHeight="1" x14ac:dyDescent="0.2"/>
    <row r="57" spans="2:22" ht="15.75" customHeight="1" x14ac:dyDescent="0.2">
      <c r="B57" s="8"/>
      <c r="C57" s="8" t="s">
        <v>9</v>
      </c>
      <c r="D57" s="8" t="s">
        <v>10</v>
      </c>
      <c r="E57" s="8" t="s">
        <v>11</v>
      </c>
      <c r="F57" s="8" t="s">
        <v>12</v>
      </c>
      <c r="G57" s="8" t="s">
        <v>13</v>
      </c>
      <c r="H57" s="19" t="s">
        <v>44</v>
      </c>
      <c r="I57" s="19" t="s">
        <v>45</v>
      </c>
      <c r="J57" s="5" t="s">
        <v>46</v>
      </c>
      <c r="K57" s="11">
        <v>0</v>
      </c>
      <c r="L57" s="11">
        <v>0.1</v>
      </c>
      <c r="M57" s="11">
        <v>0.2</v>
      </c>
      <c r="N57" s="11">
        <v>0.3</v>
      </c>
      <c r="O57" s="11">
        <v>0.4</v>
      </c>
      <c r="P57" s="11">
        <v>0.5</v>
      </c>
      <c r="Q57" s="11">
        <v>0.6</v>
      </c>
      <c r="R57" s="11">
        <v>0.7</v>
      </c>
      <c r="S57" s="11">
        <v>0.8</v>
      </c>
      <c r="T57" s="11">
        <v>0.9</v>
      </c>
      <c r="U57" s="11">
        <v>1</v>
      </c>
    </row>
    <row r="58" spans="2:22" ht="15.75" customHeight="1" x14ac:dyDescent="0.2">
      <c r="B58" s="8" t="s">
        <v>17</v>
      </c>
      <c r="C58" s="8">
        <f>30-10</f>
        <v>20</v>
      </c>
      <c r="D58" s="8">
        <v>20</v>
      </c>
      <c r="E58" s="8">
        <v>20</v>
      </c>
      <c r="F58" s="8">
        <v>20</v>
      </c>
      <c r="G58" s="8">
        <v>20</v>
      </c>
      <c r="H58" s="19">
        <f t="shared" ref="H58:H62" si="13">MAX(B58:G58)</f>
        <v>20</v>
      </c>
      <c r="I58" s="19">
        <f t="shared" ref="I58:I62" si="14">MIN(C58:G58)</f>
        <v>20</v>
      </c>
      <c r="K58" s="25">
        <f t="shared" ref="K58:U58" si="15">K$57*$H58+(1-K$57)*$I58</f>
        <v>20</v>
      </c>
      <c r="L58" s="25">
        <f t="shared" si="15"/>
        <v>20</v>
      </c>
      <c r="M58" s="25">
        <f t="shared" si="15"/>
        <v>20</v>
      </c>
      <c r="N58" s="25">
        <f t="shared" si="15"/>
        <v>20</v>
      </c>
      <c r="O58" s="6">
        <f t="shared" si="15"/>
        <v>20</v>
      </c>
      <c r="P58" s="6">
        <f t="shared" si="15"/>
        <v>20</v>
      </c>
      <c r="Q58" s="6">
        <f t="shared" si="15"/>
        <v>20</v>
      </c>
      <c r="R58" s="6">
        <f t="shared" si="15"/>
        <v>20</v>
      </c>
      <c r="S58" s="6">
        <f t="shared" si="15"/>
        <v>20</v>
      </c>
      <c r="T58" s="6">
        <f t="shared" si="15"/>
        <v>20</v>
      </c>
      <c r="U58" s="6">
        <f t="shared" si="15"/>
        <v>20</v>
      </c>
    </row>
    <row r="59" spans="2:22" ht="15.75" customHeight="1" x14ac:dyDescent="0.2">
      <c r="B59" s="8" t="s">
        <v>20</v>
      </c>
      <c r="C59" s="8">
        <v>10</v>
      </c>
      <c r="D59" s="8">
        <v>40</v>
      </c>
      <c r="E59" s="8">
        <v>40</v>
      </c>
      <c r="F59" s="8">
        <v>40</v>
      </c>
      <c r="G59" s="8">
        <v>40</v>
      </c>
      <c r="H59" s="19">
        <f t="shared" si="13"/>
        <v>40</v>
      </c>
      <c r="I59" s="19">
        <f t="shared" si="14"/>
        <v>10</v>
      </c>
      <c r="K59" s="6">
        <f t="shared" ref="K59:U59" si="16">K$57*$H59+(1-K$57)*$I59</f>
        <v>10</v>
      </c>
      <c r="L59" s="26">
        <f t="shared" si="16"/>
        <v>13</v>
      </c>
      <c r="M59" s="26">
        <f t="shared" si="16"/>
        <v>16</v>
      </c>
      <c r="N59" s="26">
        <f t="shared" si="16"/>
        <v>19</v>
      </c>
      <c r="O59" s="26">
        <f t="shared" si="16"/>
        <v>22</v>
      </c>
      <c r="P59" s="26">
        <f t="shared" si="16"/>
        <v>25</v>
      </c>
      <c r="Q59" s="26">
        <f t="shared" si="16"/>
        <v>28</v>
      </c>
      <c r="R59" s="26">
        <f t="shared" si="16"/>
        <v>31</v>
      </c>
      <c r="S59" s="26">
        <f t="shared" si="16"/>
        <v>34</v>
      </c>
      <c r="T59" s="26">
        <f t="shared" si="16"/>
        <v>37</v>
      </c>
      <c r="U59" s="26">
        <f t="shared" si="16"/>
        <v>40</v>
      </c>
    </row>
    <row r="60" spans="2:22" ht="15.75" customHeight="1" x14ac:dyDescent="0.2">
      <c r="B60" s="8" t="s">
        <v>23</v>
      </c>
      <c r="C60" s="8">
        <v>0</v>
      </c>
      <c r="D60" s="8">
        <v>30</v>
      </c>
      <c r="E60" s="8">
        <v>60</v>
      </c>
      <c r="F60" s="8">
        <v>60</v>
      </c>
      <c r="G60" s="8">
        <v>60</v>
      </c>
      <c r="H60" s="19">
        <f t="shared" si="13"/>
        <v>60</v>
      </c>
      <c r="I60" s="19">
        <f t="shared" si="14"/>
        <v>0</v>
      </c>
      <c r="K60" s="6">
        <f t="shared" ref="K60:U60" si="17">K$57*$H60+(1-K$57)*$I60</f>
        <v>0</v>
      </c>
      <c r="L60" s="6">
        <f t="shared" si="17"/>
        <v>6</v>
      </c>
      <c r="M60" s="6">
        <f t="shared" si="17"/>
        <v>12</v>
      </c>
      <c r="N60" s="6">
        <f t="shared" si="17"/>
        <v>18</v>
      </c>
      <c r="O60" s="6">
        <f t="shared" si="17"/>
        <v>24</v>
      </c>
      <c r="P60" s="6">
        <f t="shared" si="17"/>
        <v>30</v>
      </c>
      <c r="Q60" s="6">
        <f t="shared" si="17"/>
        <v>36</v>
      </c>
      <c r="R60" s="6">
        <f t="shared" si="17"/>
        <v>42</v>
      </c>
      <c r="S60" s="6">
        <f t="shared" si="17"/>
        <v>48</v>
      </c>
      <c r="T60" s="6">
        <f t="shared" si="17"/>
        <v>54</v>
      </c>
      <c r="U60" s="6">
        <f t="shared" si="17"/>
        <v>60</v>
      </c>
    </row>
    <row r="61" spans="2:22" ht="15.75" customHeight="1" x14ac:dyDescent="0.2">
      <c r="B61" s="8" t="s">
        <v>18</v>
      </c>
      <c r="C61" s="8">
        <v>-10</v>
      </c>
      <c r="D61" s="8">
        <v>20</v>
      </c>
      <c r="E61" s="8">
        <v>50</v>
      </c>
      <c r="F61" s="8">
        <v>80</v>
      </c>
      <c r="G61" s="8">
        <v>80</v>
      </c>
      <c r="H61" s="19">
        <f t="shared" si="13"/>
        <v>80</v>
      </c>
      <c r="I61" s="19">
        <f t="shared" si="14"/>
        <v>-10</v>
      </c>
      <c r="K61" s="6">
        <f t="shared" ref="K61:U61" si="18">K$57*$H61+(1-K$57)*$I61</f>
        <v>-10</v>
      </c>
      <c r="L61" s="6">
        <f t="shared" si="18"/>
        <v>-1</v>
      </c>
      <c r="M61" s="6">
        <f t="shared" si="18"/>
        <v>8</v>
      </c>
      <c r="N61" s="11">
        <f t="shared" si="18"/>
        <v>17</v>
      </c>
      <c r="O61" s="6">
        <f t="shared" si="18"/>
        <v>26</v>
      </c>
      <c r="P61" s="6">
        <f t="shared" si="18"/>
        <v>35</v>
      </c>
      <c r="Q61" s="6">
        <f t="shared" si="18"/>
        <v>44</v>
      </c>
      <c r="R61" s="6">
        <f t="shared" si="18"/>
        <v>53</v>
      </c>
      <c r="S61" s="6">
        <f t="shared" si="18"/>
        <v>62</v>
      </c>
      <c r="T61" s="6">
        <f t="shared" si="18"/>
        <v>71</v>
      </c>
      <c r="U61" s="6">
        <f t="shared" si="18"/>
        <v>80</v>
      </c>
    </row>
    <row r="62" spans="2:22" ht="15.75" customHeight="1" x14ac:dyDescent="0.2">
      <c r="B62" s="8" t="s">
        <v>21</v>
      </c>
      <c r="C62" s="8">
        <v>-20</v>
      </c>
      <c r="D62" s="8">
        <v>10</v>
      </c>
      <c r="E62" s="8">
        <v>40</v>
      </c>
      <c r="F62" s="8">
        <v>70</v>
      </c>
      <c r="G62" s="8">
        <v>100</v>
      </c>
      <c r="H62" s="19">
        <f t="shared" si="13"/>
        <v>100</v>
      </c>
      <c r="I62" s="19">
        <f t="shared" si="14"/>
        <v>-20</v>
      </c>
      <c r="K62" s="6">
        <f t="shared" ref="K62:U62" si="19">K$57*$H62+(1-K$57)*$I62</f>
        <v>-20</v>
      </c>
      <c r="L62" s="6">
        <f t="shared" si="19"/>
        <v>-8</v>
      </c>
      <c r="M62" s="6">
        <f t="shared" si="19"/>
        <v>4</v>
      </c>
      <c r="N62" s="6">
        <f t="shared" si="19"/>
        <v>16</v>
      </c>
      <c r="O62" s="25">
        <f t="shared" si="19"/>
        <v>28</v>
      </c>
      <c r="P62" s="25">
        <f t="shared" si="19"/>
        <v>40</v>
      </c>
      <c r="Q62" s="25">
        <f t="shared" si="19"/>
        <v>52</v>
      </c>
      <c r="R62" s="25">
        <f t="shared" si="19"/>
        <v>64</v>
      </c>
      <c r="S62" s="25">
        <f t="shared" si="19"/>
        <v>76</v>
      </c>
      <c r="T62" s="25">
        <f t="shared" si="19"/>
        <v>88</v>
      </c>
      <c r="U62" s="25">
        <f t="shared" si="19"/>
        <v>100</v>
      </c>
      <c r="V62" s="5" t="s">
        <v>47</v>
      </c>
    </row>
    <row r="63" spans="2:22" ht="15.75" customHeight="1" x14ac:dyDescent="0.2">
      <c r="H63" s="24"/>
      <c r="I63" s="24"/>
      <c r="K63" s="8">
        <f>MAX(K58:K62)</f>
        <v>20</v>
      </c>
      <c r="L63" s="8">
        <f t="shared" ref="L63:S63" si="20">MAX(L58:L62)</f>
        <v>20</v>
      </c>
      <c r="M63" s="8">
        <f t="shared" si="20"/>
        <v>20</v>
      </c>
      <c r="N63" s="8">
        <f t="shared" si="20"/>
        <v>20</v>
      </c>
      <c r="O63" s="8">
        <f t="shared" si="20"/>
        <v>28</v>
      </c>
      <c r="P63" s="8">
        <f t="shared" si="20"/>
        <v>40</v>
      </c>
      <c r="Q63" s="8">
        <f t="shared" si="20"/>
        <v>52</v>
      </c>
      <c r="R63" s="8">
        <f t="shared" si="20"/>
        <v>64</v>
      </c>
      <c r="S63" s="8">
        <f t="shared" si="20"/>
        <v>76</v>
      </c>
      <c r="T63" s="8">
        <f>MAX(T58:T62)</f>
        <v>88</v>
      </c>
      <c r="U63" s="8">
        <f t="shared" ref="U63" si="21">MAX(U58:U62)</f>
        <v>100</v>
      </c>
    </row>
    <row r="64" spans="2:22" ht="15.75" customHeight="1" x14ac:dyDescent="0.2">
      <c r="H64" s="24"/>
      <c r="I64" s="24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2:18" ht="15.75" customHeight="1" x14ac:dyDescent="0.2">
      <c r="H65" s="26"/>
      <c r="I65" s="26"/>
    </row>
    <row r="66" spans="2:18" ht="15.75" customHeight="1" x14ac:dyDescent="0.2">
      <c r="B66" s="31" t="s">
        <v>48</v>
      </c>
      <c r="C66" s="32"/>
    </row>
    <row r="67" spans="2:18" ht="15.75" customHeight="1" x14ac:dyDescent="0.2"/>
    <row r="68" spans="2:18" ht="15.75" customHeight="1" x14ac:dyDescent="0.2"/>
    <row r="69" spans="2:18" ht="15.75" customHeight="1" x14ac:dyDescent="0.2">
      <c r="B69" s="8"/>
      <c r="C69" s="8" t="s">
        <v>9</v>
      </c>
      <c r="D69" s="8" t="s">
        <v>10</v>
      </c>
      <c r="E69" s="8" t="s">
        <v>11</v>
      </c>
      <c r="F69" s="8" t="s">
        <v>12</v>
      </c>
      <c r="G69" s="8" t="s">
        <v>13</v>
      </c>
      <c r="K69" s="27" t="s">
        <v>49</v>
      </c>
      <c r="L69" s="27"/>
      <c r="M69" s="5" t="s">
        <v>50</v>
      </c>
    </row>
    <row r="70" spans="2:18" ht="15.75" customHeight="1" x14ac:dyDescent="0.2">
      <c r="B70" s="8" t="s">
        <v>17</v>
      </c>
      <c r="C70" s="28">
        <f>30-10</f>
        <v>20</v>
      </c>
      <c r="D70" s="8">
        <v>20</v>
      </c>
      <c r="E70" s="8">
        <v>20</v>
      </c>
      <c r="F70" s="8">
        <v>20</v>
      </c>
      <c r="G70" s="8">
        <v>20</v>
      </c>
    </row>
    <row r="71" spans="2:18" ht="15.75" customHeight="1" x14ac:dyDescent="0.2">
      <c r="B71" s="8" t="s">
        <v>20</v>
      </c>
      <c r="C71" s="8">
        <v>10</v>
      </c>
      <c r="D71" s="28">
        <v>40</v>
      </c>
      <c r="E71" s="8">
        <v>40</v>
      </c>
      <c r="F71" s="8">
        <v>40</v>
      </c>
      <c r="G71" s="8">
        <v>40</v>
      </c>
      <c r="K71" s="8"/>
      <c r="L71" s="8" t="s">
        <v>9</v>
      </c>
      <c r="M71" s="8" t="s">
        <v>10</v>
      </c>
      <c r="N71" s="8" t="s">
        <v>11</v>
      </c>
      <c r="O71" s="8" t="s">
        <v>12</v>
      </c>
      <c r="P71" s="8" t="s">
        <v>13</v>
      </c>
      <c r="Q71" s="8" t="s">
        <v>32</v>
      </c>
    </row>
    <row r="72" spans="2:18" ht="15.75" customHeight="1" x14ac:dyDescent="0.2">
      <c r="B72" s="15" t="s">
        <v>23</v>
      </c>
      <c r="C72" s="15">
        <v>0</v>
      </c>
      <c r="D72" s="15">
        <v>30</v>
      </c>
      <c r="E72" s="29">
        <v>60</v>
      </c>
      <c r="F72" s="15">
        <v>60</v>
      </c>
      <c r="G72" s="15">
        <v>60</v>
      </c>
      <c r="K72" s="8" t="s">
        <v>17</v>
      </c>
      <c r="L72" s="8">
        <f t="shared" ref="L72:P72" si="22">C$77-C70</f>
        <v>0</v>
      </c>
      <c r="M72" s="8">
        <f t="shared" si="22"/>
        <v>20</v>
      </c>
      <c r="N72" s="8">
        <f t="shared" si="22"/>
        <v>40</v>
      </c>
      <c r="O72" s="8">
        <f t="shared" si="22"/>
        <v>60</v>
      </c>
      <c r="P72" s="30">
        <f t="shared" si="22"/>
        <v>80</v>
      </c>
      <c r="Q72" s="8">
        <f t="shared" ref="Q72:Q76" si="23">MAX(L72:P72)</f>
        <v>80</v>
      </c>
    </row>
    <row r="73" spans="2:18" ht="15.75" customHeight="1" x14ac:dyDescent="0.2">
      <c r="B73" s="8" t="s">
        <v>18</v>
      </c>
      <c r="C73" s="8">
        <v>-10</v>
      </c>
      <c r="D73" s="8">
        <v>20</v>
      </c>
      <c r="E73" s="8">
        <v>50</v>
      </c>
      <c r="F73" s="28">
        <v>80</v>
      </c>
      <c r="G73" s="8">
        <v>80</v>
      </c>
      <c r="K73" s="8" t="s">
        <v>20</v>
      </c>
      <c r="L73" s="8">
        <f t="shared" ref="L73:P73" si="24">C$77-C71</f>
        <v>10</v>
      </c>
      <c r="M73" s="8">
        <f t="shared" si="24"/>
        <v>0</v>
      </c>
      <c r="N73" s="8">
        <f t="shared" si="24"/>
        <v>20</v>
      </c>
      <c r="O73" s="8">
        <f t="shared" si="24"/>
        <v>40</v>
      </c>
      <c r="P73" s="28">
        <f t="shared" si="24"/>
        <v>60</v>
      </c>
      <c r="Q73" s="20">
        <f t="shared" si="23"/>
        <v>60</v>
      </c>
    </row>
    <row r="74" spans="2:18" ht="15.75" customHeight="1" x14ac:dyDescent="0.2">
      <c r="B74" s="8" t="s">
        <v>21</v>
      </c>
      <c r="C74" s="8">
        <v>-20</v>
      </c>
      <c r="D74" s="8">
        <v>10</v>
      </c>
      <c r="E74" s="8">
        <v>40</v>
      </c>
      <c r="F74" s="8">
        <v>70</v>
      </c>
      <c r="G74" s="28">
        <v>100</v>
      </c>
      <c r="K74" s="8" t="s">
        <v>23</v>
      </c>
      <c r="L74" s="8">
        <f t="shared" ref="L74:P74" si="25">C$77-C72</f>
        <v>20</v>
      </c>
      <c r="M74" s="8">
        <f t="shared" si="25"/>
        <v>10</v>
      </c>
      <c r="N74" s="8">
        <f t="shared" si="25"/>
        <v>0</v>
      </c>
      <c r="O74" s="20">
        <f t="shared" si="25"/>
        <v>20</v>
      </c>
      <c r="P74" s="28">
        <f t="shared" si="25"/>
        <v>40</v>
      </c>
      <c r="Q74" s="8">
        <f t="shared" si="23"/>
        <v>40</v>
      </c>
    </row>
    <row r="75" spans="2:18" ht="15.75" customHeight="1" x14ac:dyDescent="0.2">
      <c r="B75" s="6"/>
      <c r="C75" s="6"/>
      <c r="D75" s="6"/>
      <c r="E75" s="6"/>
      <c r="F75" s="6"/>
      <c r="G75" s="6"/>
      <c r="H75" s="6"/>
      <c r="K75" s="8" t="s">
        <v>18</v>
      </c>
      <c r="L75" s="28">
        <f t="shared" ref="L75:P75" si="26">C$77-C73</f>
        <v>30</v>
      </c>
      <c r="M75" s="8">
        <f t="shared" si="26"/>
        <v>20</v>
      </c>
      <c r="N75" s="8">
        <f t="shared" si="26"/>
        <v>10</v>
      </c>
      <c r="O75" s="8">
        <f t="shared" si="26"/>
        <v>0</v>
      </c>
      <c r="P75" s="20">
        <f t="shared" si="26"/>
        <v>20</v>
      </c>
      <c r="Q75" s="28">
        <f t="shared" si="23"/>
        <v>30</v>
      </c>
    </row>
    <row r="76" spans="2:18" ht="15.75" customHeight="1" x14ac:dyDescent="0.2">
      <c r="B76" s="6"/>
      <c r="C76" s="6"/>
      <c r="D76" s="6"/>
      <c r="E76" s="6"/>
      <c r="F76" s="6"/>
      <c r="G76" s="26"/>
      <c r="H76" s="6"/>
      <c r="K76" s="8" t="s">
        <v>21</v>
      </c>
      <c r="L76" s="30">
        <f t="shared" ref="L76:P76" si="27">C$77-C74</f>
        <v>40</v>
      </c>
      <c r="M76" s="8">
        <f t="shared" si="27"/>
        <v>30</v>
      </c>
      <c r="N76" s="8">
        <f t="shared" si="27"/>
        <v>20</v>
      </c>
      <c r="O76" s="8">
        <f t="shared" si="27"/>
        <v>10</v>
      </c>
      <c r="P76" s="8">
        <f t="shared" si="27"/>
        <v>0</v>
      </c>
      <c r="Q76" s="8">
        <f t="shared" si="23"/>
        <v>40</v>
      </c>
    </row>
    <row r="77" spans="2:18" ht="15.75" customHeight="1" x14ac:dyDescent="0.2">
      <c r="C77" s="5">
        <f t="shared" ref="C77:G77" si="28">MAX(C70:C76)</f>
        <v>20</v>
      </c>
      <c r="D77" s="5">
        <f t="shared" si="28"/>
        <v>40</v>
      </c>
      <c r="E77" s="5">
        <f t="shared" si="28"/>
        <v>60</v>
      </c>
      <c r="F77" s="5">
        <f t="shared" si="28"/>
        <v>80</v>
      </c>
      <c r="G77" s="5">
        <f t="shared" si="28"/>
        <v>100</v>
      </c>
      <c r="K77" s="6"/>
      <c r="L77" s="6"/>
      <c r="M77" s="6"/>
      <c r="N77" s="6"/>
      <c r="O77" s="26"/>
      <c r="P77" s="6"/>
      <c r="Q77" s="6"/>
      <c r="R77" s="6"/>
    </row>
    <row r="78" spans="2:18" ht="15.75" customHeight="1" x14ac:dyDescent="0.2"/>
    <row r="79" spans="2:18" ht="15.75" customHeight="1" x14ac:dyDescent="0.2"/>
    <row r="80" spans="2:18" ht="15.75" customHeight="1" x14ac:dyDescent="0.2"/>
    <row r="81" spans="11:18" ht="15.75" customHeight="1" x14ac:dyDescent="0.2">
      <c r="K81" s="6"/>
      <c r="L81" s="6"/>
      <c r="M81" s="6"/>
      <c r="N81" s="6"/>
      <c r="O81" s="26"/>
      <c r="P81" s="6"/>
      <c r="Q81" s="6"/>
      <c r="R81" s="6"/>
    </row>
    <row r="82" spans="11:18" ht="15.75" customHeight="1" x14ac:dyDescent="0.2"/>
    <row r="83" spans="11:18" ht="15.75" customHeight="1" x14ac:dyDescent="0.2"/>
    <row r="84" spans="11:18" ht="15.75" customHeight="1" x14ac:dyDescent="0.2"/>
    <row r="85" spans="11:18" ht="15.75" customHeight="1" x14ac:dyDescent="0.2"/>
    <row r="86" spans="11:18" ht="15.75" customHeight="1" x14ac:dyDescent="0.2"/>
    <row r="87" spans="11:18" ht="15.75" customHeight="1" x14ac:dyDescent="0.2"/>
    <row r="88" spans="11:18" ht="15.75" customHeight="1" x14ac:dyDescent="0.2"/>
    <row r="89" spans="11:18" ht="15.75" customHeight="1" x14ac:dyDescent="0.2"/>
    <row r="90" spans="11:18" ht="15.75" customHeight="1" x14ac:dyDescent="0.2"/>
    <row r="91" spans="11:18" ht="15.75" customHeight="1" x14ac:dyDescent="0.2"/>
    <row r="92" spans="11:18" ht="15.75" customHeight="1" x14ac:dyDescent="0.2"/>
    <row r="93" spans="11:18" ht="15.75" customHeight="1" x14ac:dyDescent="0.2"/>
    <row r="94" spans="11:18" ht="15.75" customHeight="1" x14ac:dyDescent="0.2"/>
    <row r="95" spans="11:18" ht="15.75" customHeight="1" x14ac:dyDescent="0.2"/>
    <row r="96" spans="11:1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K47:L47"/>
    <mergeCell ref="B55:C55"/>
    <mergeCell ref="B66:C66"/>
    <mergeCell ref="B17:E17"/>
    <mergeCell ref="B19:C19"/>
    <mergeCell ref="K19:L19"/>
    <mergeCell ref="B32:C32"/>
    <mergeCell ref="B43:E4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Рыжова Полина Дмитриевна</dc:creator>
  <cp:lastModifiedBy>Microsoft Office User</cp:lastModifiedBy>
  <dcterms:created xsi:type="dcterms:W3CDTF">2020-11-30T13:29:26Z</dcterms:created>
  <dcterms:modified xsi:type="dcterms:W3CDTF">2022-06-19T14:00:32Z</dcterms:modified>
</cp:coreProperties>
</file>