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ksandrakocubej/Desktop/ммпр/"/>
    </mc:Choice>
  </mc:AlternateContent>
  <xr:revisionPtr revIDLastSave="0" documentId="8_{69B71B36-F03C-CD45-B88D-16859E2DDE85}" xr6:coauthVersionLast="47" xr6:coauthVersionMax="47" xr10:uidLastSave="{00000000-0000-0000-0000-000000000000}"/>
  <bookViews>
    <workbookView xWindow="0" yWindow="500" windowWidth="22740" windowHeight="13620" xr2:uid="{6F1DCEEC-2E0F-4C59-BDBD-4BC5FDCA8D9F}"/>
  </bookViews>
  <sheets>
    <sheet name="Лист1" sheetId="1" r:id="rId1"/>
    <sheet name="Лист2" sheetId="2" r:id="rId2"/>
  </sheets>
  <definedNames>
    <definedName name="solver_adj" localSheetId="1" hidden="1">Лист2!$D$28:$F$28,Лист2!$E$29:$F$29,Лист2!$F$30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Лист2!$D$28:$F$28</definedName>
    <definedName name="solver_lhs2" localSheetId="1" hidden="1">Лист2!$E$29:$F$29</definedName>
    <definedName name="solver_lhs3" localSheetId="1" hidden="1">Лист2!$F$30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Лист2!$K$30</definedName>
    <definedName name="solver_pre" localSheetId="1" hidden="1">0.000001</definedName>
    <definedName name="solver_rbv" localSheetId="1" hidden="1">1</definedName>
    <definedName name="solver_rel1" localSheetId="1" hidden="1">5</definedName>
    <definedName name="solver_rel2" localSheetId="1" hidden="1">5</definedName>
    <definedName name="solver_rel3" localSheetId="1" hidden="1">5</definedName>
    <definedName name="solver_rhs1" localSheetId="1" hidden="1">"бинарное"</definedName>
    <definedName name="solver_rhs2" localSheetId="1" hidden="1">"бинарное"</definedName>
    <definedName name="solver_rhs3" localSheetId="1" hidden="1">"бинарное"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D33" i="2"/>
  <c r="E33" i="2"/>
  <c r="F33" i="2"/>
  <c r="C14" i="2"/>
  <c r="E31" i="2"/>
  <c r="D31" i="2"/>
  <c r="C31" i="2"/>
  <c r="D30" i="2"/>
  <c r="C30" i="2"/>
  <c r="C29" i="2"/>
  <c r="L22" i="2"/>
  <c r="K22" i="2"/>
  <c r="J22" i="2"/>
  <c r="E22" i="2"/>
  <c r="D22" i="2"/>
  <c r="C22" i="2"/>
  <c r="K21" i="2"/>
  <c r="J21" i="2"/>
  <c r="D21" i="2"/>
  <c r="C21" i="2"/>
  <c r="J20" i="2"/>
  <c r="C20" i="2"/>
  <c r="L14" i="2"/>
  <c r="K14" i="2"/>
  <c r="J14" i="2"/>
  <c r="E14" i="2"/>
  <c r="D14" i="2"/>
  <c r="K13" i="2"/>
  <c r="J13" i="2"/>
  <c r="D13" i="2"/>
  <c r="C13" i="2"/>
  <c r="J12" i="2"/>
  <c r="C12" i="2"/>
  <c r="K28" i="2" l="1"/>
  <c r="L28" i="2"/>
  <c r="I28" i="2"/>
  <c r="J28" i="2"/>
  <c r="K30" i="2" l="1"/>
  <c r="E10" i="1" l="1"/>
  <c r="D10" i="1"/>
  <c r="D24" i="1"/>
  <c r="E24" i="1"/>
  <c r="F24" i="1"/>
  <c r="G20" i="1" l="1"/>
  <c r="G19" i="1"/>
  <c r="G16" i="1"/>
  <c r="G17" i="1"/>
  <c r="G21" i="1"/>
  <c r="G15" i="1"/>
  <c r="G18" i="1"/>
  <c r="G22" i="1" l="1"/>
</calcChain>
</file>

<file path=xl/sharedStrings.xml><?xml version="1.0" encoding="utf-8"?>
<sst xmlns="http://schemas.openxmlformats.org/spreadsheetml/2006/main" count="104" uniqueCount="43">
  <si>
    <t>Тарифы</t>
  </si>
  <si>
    <t>Сроки, дни</t>
  </si>
  <si>
    <t xml:space="preserve">Стоимость, руб. </t>
  </si>
  <si>
    <t>Сохранность, %</t>
  </si>
  <si>
    <t>ТК №1</t>
  </si>
  <si>
    <t>Тариф 1</t>
  </si>
  <si>
    <t>Тариф 2</t>
  </si>
  <si>
    <t>ТК №2</t>
  </si>
  <si>
    <t>ТК №3</t>
  </si>
  <si>
    <t>Тариф 3</t>
  </si>
  <si>
    <t>Мин</t>
  </si>
  <si>
    <t>Макс</t>
  </si>
  <si>
    <t>Ток-шоу</t>
  </si>
  <si>
    <t>Парето</t>
  </si>
  <si>
    <t>Визуал</t>
  </si>
  <si>
    <t>Строим график из точек и ставим уголки</t>
  </si>
  <si>
    <t>Потом свертка</t>
  </si>
  <si>
    <t>Значимость</t>
  </si>
  <si>
    <t>Свертка</t>
  </si>
  <si>
    <t>Нормир</t>
  </si>
  <si>
    <t>Лучше по срокам, но дорого</t>
  </si>
  <si>
    <t>лучше по стоимости, но долго</t>
  </si>
  <si>
    <t>Оптимальная</t>
  </si>
  <si>
    <t>Линейная свертка по всем критериям</t>
  </si>
  <si>
    <t>Оптимизация по Парето</t>
  </si>
  <si>
    <t>Зеленым выделены неулучшаемые значения</t>
  </si>
  <si>
    <t>Ответ на 1 вопрос - компания №2, тариф в зависимости от того, что важно. Оптимальный тариф 2</t>
  </si>
  <si>
    <t>Ответ на 2 вопрос - Тариф 1, ТК№2</t>
  </si>
  <si>
    <t>Ведущий 1</t>
  </si>
  <si>
    <t>Ведущий 2</t>
  </si>
  <si>
    <t>Ведущий 3</t>
  </si>
  <si>
    <t>Ведущий 4</t>
  </si>
  <si>
    <t>Медиана Кемени (A)</t>
  </si>
  <si>
    <t>D(1,A)</t>
  </si>
  <si>
    <t>D(2,A)</t>
  </si>
  <si>
    <t>D(3,A)</t>
  </si>
  <si>
    <t>D(4,A)</t>
  </si>
  <si>
    <t>Целевая функция</t>
  </si>
  <si>
    <t>Ранги</t>
  </si>
  <si>
    <t xml:space="preserve"> </t>
  </si>
  <si>
    <t>Ответ: лучший кандидат 3 ведущий</t>
  </si>
  <si>
    <t>вот как должно быть</t>
  </si>
  <si>
    <t>(файл лучше скачать, так как линии на графике съезжают)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</si>
</sst>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3.95"/>
      <color rgb="FFFF000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9" fontId="0" fillId="0" borderId="0" xfId="0" applyNumberFormat="1"/>
    <xf numFmtId="0" fontId="0" fillId="3" borderId="0" xfId="0" applyFill="1"/>
    <xf numFmtId="0" fontId="3" fillId="3" borderId="0" xfId="0" applyFont="1" applyFill="1"/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4" fillId="0" borderId="0" xfId="0" applyFont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Оптимизация</a:t>
            </a:r>
            <a:r>
              <a:rPr lang="ru-RU" baseline="0"/>
              <a:t> по Парето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Лист1!$D$3:$D$9</c:f>
              <c:numCache>
                <c:formatCode>General</c:formatCode>
                <c:ptCount val="7"/>
                <c:pt idx="0">
                  <c:v>3.5</c:v>
                </c:pt>
                <c:pt idx="1">
                  <c:v>2.5</c:v>
                </c:pt>
                <c:pt idx="2">
                  <c:v>3.5</c:v>
                </c:pt>
                <c:pt idx="3">
                  <c:v>2</c:v>
                </c:pt>
                <c:pt idx="4">
                  <c:v>1</c:v>
                </c:pt>
                <c:pt idx="5">
                  <c:v>2.5</c:v>
                </c:pt>
                <c:pt idx="6">
                  <c:v>2</c:v>
                </c:pt>
              </c:numCache>
            </c:numRef>
          </c:xVal>
          <c:yVal>
            <c:numRef>
              <c:f>Лист1!$E$3:$E$9</c:f>
              <c:numCache>
                <c:formatCode>General</c:formatCode>
                <c:ptCount val="7"/>
                <c:pt idx="0">
                  <c:v>450</c:v>
                </c:pt>
                <c:pt idx="1">
                  <c:v>650</c:v>
                </c:pt>
                <c:pt idx="2">
                  <c:v>400</c:v>
                </c:pt>
                <c:pt idx="3">
                  <c:v>650</c:v>
                </c:pt>
                <c:pt idx="4">
                  <c:v>1300</c:v>
                </c:pt>
                <c:pt idx="5">
                  <c:v>800</c:v>
                </c:pt>
                <c:pt idx="6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4-4392-98F3-F7A6E646E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504528"/>
        <c:axId val="1301002240"/>
      </c:scatterChart>
      <c:valAx>
        <c:axId val="141550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Сроки,</a:t>
                </a:r>
                <a:r>
                  <a:rPr lang="ru-RU" baseline="0"/>
                  <a:t> дни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1002240"/>
        <c:crosses val="autoZero"/>
        <c:crossBetween val="midCat"/>
      </c:valAx>
      <c:valAx>
        <c:axId val="130100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Стоимость,</a:t>
                </a:r>
                <a:r>
                  <a:rPr lang="ru-RU" baseline="0"/>
                  <a:t> руб.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550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540544</xdr:colOff>
      <xdr:row>0</xdr:row>
      <xdr:rowOff>0</xdr:rowOff>
    </xdr:from>
    <xdr:to>
      <xdr:col>17</xdr:col>
      <xdr:colOff>154781</xdr:colOff>
      <xdr:row>15</xdr:row>
      <xdr:rowOff>4762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3407891-9282-4E50-95B8-46D868B3B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126211</xdr:colOff>
      <xdr:row>9</xdr:row>
      <xdr:rowOff>58093</xdr:rowOff>
    </xdr:from>
    <xdr:to>
      <xdr:col>16</xdr:col>
      <xdr:colOff>136072</xdr:colOff>
      <xdr:row>11</xdr:row>
      <xdr:rowOff>154214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DEBA7CBF-01C3-4402-8E6D-1223CBC8F837}"/>
            </a:ext>
          </a:extLst>
        </xdr:cNvPr>
        <xdr:cNvCxnSpPr/>
      </xdr:nvCxnSpPr>
      <xdr:spPr>
        <a:xfrm>
          <a:off x="9487925" y="1690950"/>
          <a:ext cx="9861" cy="458978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635000</xdr:colOff>
      <xdr:row>9</xdr:row>
      <xdr:rowOff>26467</xdr:rowOff>
    </xdr:from>
    <xdr:to>
      <xdr:col>16</xdr:col>
      <xdr:colOff>113224</xdr:colOff>
      <xdr:row>9</xdr:row>
      <xdr:rowOff>27214</xdr:rowOff>
    </xdr:to>
    <xdr:cxnSp macro="">
      <xdr:nvCxnSpPr>
        <xdr:cNvPr id="5" name="Прямая соединительная линия 4">
          <a:extLst>
            <a:ext uri="{FF2B5EF4-FFF2-40B4-BE49-F238E27FC236}">
              <a16:creationId xmlns:a16="http://schemas.microsoft.com/office/drawing/2014/main" id="{0E3EA7D1-8F4E-4174-A4B3-76D066586414}"/>
            </a:ext>
          </a:extLst>
        </xdr:cNvPr>
        <xdr:cNvCxnSpPr/>
      </xdr:nvCxnSpPr>
      <xdr:spPr>
        <a:xfrm flipH="1">
          <a:off x="6223000" y="1659324"/>
          <a:ext cx="3251938" cy="74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317500</xdr:colOff>
      <xdr:row>3</xdr:row>
      <xdr:rowOff>52060</xdr:rowOff>
    </xdr:from>
    <xdr:to>
      <xdr:col>12</xdr:col>
      <xdr:colOff>318149</xdr:colOff>
      <xdr:row>12</xdr:row>
      <xdr:rowOff>16657</xdr:rowOff>
    </xdr:to>
    <xdr:cxnSp macro="">
      <xdr:nvCxnSpPr>
        <xdr:cNvPr id="14" name="Прямая соединительная линия 13">
          <a:extLst>
            <a:ext uri="{FF2B5EF4-FFF2-40B4-BE49-F238E27FC236}">
              <a16:creationId xmlns:a16="http://schemas.microsoft.com/office/drawing/2014/main" id="{9EA76090-0FE0-404B-B5EA-55FF60427B49}"/>
            </a:ext>
          </a:extLst>
        </xdr:cNvPr>
        <xdr:cNvCxnSpPr/>
      </xdr:nvCxnSpPr>
      <xdr:spPr>
        <a:xfrm flipH="1">
          <a:off x="9071429" y="596346"/>
          <a:ext cx="649" cy="1597454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622334</xdr:colOff>
      <xdr:row>3</xdr:row>
      <xdr:rowOff>31922</xdr:rowOff>
    </xdr:from>
    <xdr:to>
      <xdr:col>12</xdr:col>
      <xdr:colOff>239060</xdr:colOff>
      <xdr:row>3</xdr:row>
      <xdr:rowOff>39068</xdr:rowOff>
    </xdr:to>
    <xdr:cxnSp macro="">
      <xdr:nvCxnSpPr>
        <xdr:cNvPr id="16" name="Прямая соединительная линия 15">
          <a:extLst>
            <a:ext uri="{FF2B5EF4-FFF2-40B4-BE49-F238E27FC236}">
              <a16:creationId xmlns:a16="http://schemas.microsoft.com/office/drawing/2014/main" id="{D1FEE88F-8246-464D-8263-4254204984C9}"/>
            </a:ext>
          </a:extLst>
        </xdr:cNvPr>
        <xdr:cNvCxnSpPr/>
      </xdr:nvCxnSpPr>
      <xdr:spPr>
        <a:xfrm flipH="1" flipV="1">
          <a:off x="6210334" y="576208"/>
          <a:ext cx="959297" cy="714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589643</xdr:colOff>
      <xdr:row>7</xdr:row>
      <xdr:rowOff>119778</xdr:rowOff>
    </xdr:from>
    <xdr:to>
      <xdr:col>13</xdr:col>
      <xdr:colOff>605182</xdr:colOff>
      <xdr:row>11</xdr:row>
      <xdr:rowOff>163286</xdr:rowOff>
    </xdr:to>
    <xdr:cxnSp macro="">
      <xdr:nvCxnSpPr>
        <xdr:cNvPr id="11" name="Прямая соединительная линия 10">
          <a:extLst>
            <a:ext uri="{FF2B5EF4-FFF2-40B4-BE49-F238E27FC236}">
              <a16:creationId xmlns:a16="http://schemas.microsoft.com/office/drawing/2014/main" id="{531E27CE-696C-4702-9866-46460456F8DD}"/>
            </a:ext>
          </a:extLst>
        </xdr:cNvPr>
        <xdr:cNvCxnSpPr/>
      </xdr:nvCxnSpPr>
      <xdr:spPr>
        <a:xfrm flipH="1">
          <a:off x="9951357" y="1389778"/>
          <a:ext cx="15539" cy="769222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671285</xdr:colOff>
      <xdr:row>7</xdr:row>
      <xdr:rowOff>81643</xdr:rowOff>
    </xdr:from>
    <xdr:to>
      <xdr:col>13</xdr:col>
      <xdr:colOff>564982</xdr:colOff>
      <xdr:row>7</xdr:row>
      <xdr:rowOff>106295</xdr:rowOff>
    </xdr:to>
    <xdr:cxnSp macro="">
      <xdr:nvCxnSpPr>
        <xdr:cNvPr id="12" name="Прямая соединительная линия 11">
          <a:extLst>
            <a:ext uri="{FF2B5EF4-FFF2-40B4-BE49-F238E27FC236}">
              <a16:creationId xmlns:a16="http://schemas.microsoft.com/office/drawing/2014/main" id="{4BEBCB43-C6A3-4D70-94B4-CD52DB9BB35D}"/>
            </a:ext>
          </a:extLst>
        </xdr:cNvPr>
        <xdr:cNvCxnSpPr/>
      </xdr:nvCxnSpPr>
      <xdr:spPr>
        <a:xfrm flipH="1" flipV="1">
          <a:off x="6259285" y="1351643"/>
          <a:ext cx="1844054" cy="24652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0</xdr:colOff>
      <xdr:row>19</xdr:row>
      <xdr:rowOff>0</xdr:rowOff>
    </xdr:from>
    <xdr:to>
      <xdr:col>17</xdr:col>
      <xdr:colOff>307975</xdr:colOff>
      <xdr:row>33</xdr:row>
      <xdr:rowOff>79375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05FC73F-CEE4-42AD-96DD-ED81659D4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25857" y="3492500"/>
          <a:ext cx="4562475" cy="2619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370958</xdr:colOff>
      <xdr:row>1</xdr:row>
      <xdr:rowOff>163284</xdr:rowOff>
    </xdr:from>
    <xdr:to>
      <xdr:col>23</xdr:col>
      <xdr:colOff>372836</xdr:colOff>
      <xdr:row>33</xdr:row>
      <xdr:rowOff>154213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85E45EC-6D53-4EE8-B4D6-6E8B177BD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49101" y="362855"/>
          <a:ext cx="6714735" cy="6377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EAD57-D738-4944-B27E-0339AE979C52}">
  <dimension ref="A1:K28"/>
  <sheetViews>
    <sheetView tabSelected="1" zoomScale="70" zoomScaleNormal="70" workbookViewId="0">
      <selection activeCell="G35" sqref="G35"/>
    </sheetView>
  </sheetViews>
  <sheetFormatPr baseColWidth="10" defaultColWidth="8.83203125" defaultRowHeight="15" x14ac:dyDescent="0.2"/>
  <cols>
    <col min="1" max="1" width="6.5" bestFit="1" customWidth="1"/>
    <col min="2" max="3" width="11" bestFit="1" customWidth="1"/>
    <col min="4" max="4" width="15" bestFit="1" customWidth="1"/>
    <col min="5" max="6" width="14.33203125" bestFit="1" customWidth="1"/>
    <col min="7" max="7" width="27" bestFit="1" customWidth="1"/>
    <col min="8" max="8" width="14" customWidth="1"/>
  </cols>
  <sheetData>
    <row r="1" spans="1:11" x14ac:dyDescent="0.2">
      <c r="A1" s="11"/>
      <c r="B1" s="12" t="s">
        <v>24</v>
      </c>
      <c r="C1" s="11"/>
      <c r="D1" s="11"/>
    </row>
    <row r="2" spans="1:11" x14ac:dyDescent="0.2">
      <c r="B2" s="1"/>
      <c r="C2" s="1" t="s">
        <v>0</v>
      </c>
      <c r="D2" s="1" t="s">
        <v>1</v>
      </c>
      <c r="E2" s="1" t="s">
        <v>2</v>
      </c>
      <c r="F2" s="1" t="s">
        <v>3</v>
      </c>
      <c r="K2" s="2" t="s">
        <v>13</v>
      </c>
    </row>
    <row r="3" spans="1:11" x14ac:dyDescent="0.2">
      <c r="B3" s="25" t="s">
        <v>4</v>
      </c>
      <c r="C3" s="1" t="s">
        <v>5</v>
      </c>
      <c r="D3" s="1">
        <v>3.5</v>
      </c>
      <c r="E3" s="1">
        <v>450</v>
      </c>
      <c r="F3" s="1">
        <v>95</v>
      </c>
      <c r="K3" t="s">
        <v>14</v>
      </c>
    </row>
    <row r="4" spans="1:11" x14ac:dyDescent="0.2">
      <c r="B4" s="25"/>
      <c r="C4" s="1" t="s">
        <v>6</v>
      </c>
      <c r="D4" s="1">
        <v>2.5</v>
      </c>
      <c r="E4" s="1">
        <v>650</v>
      </c>
      <c r="F4" s="1">
        <v>90</v>
      </c>
      <c r="K4" t="s">
        <v>15</v>
      </c>
    </row>
    <row r="5" spans="1:11" x14ac:dyDescent="0.2">
      <c r="B5" s="26" t="s">
        <v>7</v>
      </c>
      <c r="C5" s="4" t="s">
        <v>5</v>
      </c>
      <c r="D5" s="4">
        <v>3.5</v>
      </c>
      <c r="E5" s="4">
        <v>400</v>
      </c>
      <c r="F5" s="4">
        <v>95</v>
      </c>
      <c r="G5" t="s">
        <v>21</v>
      </c>
    </row>
    <row r="6" spans="1:11" x14ac:dyDescent="0.2">
      <c r="B6" s="26"/>
      <c r="C6" s="4" t="s">
        <v>6</v>
      </c>
      <c r="D6" s="4">
        <v>2</v>
      </c>
      <c r="E6" s="4">
        <v>650</v>
      </c>
      <c r="F6" s="4">
        <v>80</v>
      </c>
      <c r="G6" t="s">
        <v>22</v>
      </c>
      <c r="K6" t="s">
        <v>16</v>
      </c>
    </row>
    <row r="7" spans="1:11" x14ac:dyDescent="0.2">
      <c r="B7" s="26"/>
      <c r="C7" s="4" t="s">
        <v>9</v>
      </c>
      <c r="D7" s="4">
        <v>1</v>
      </c>
      <c r="E7" s="4">
        <v>1300</v>
      </c>
      <c r="F7" s="4">
        <v>60</v>
      </c>
      <c r="G7" t="s">
        <v>20</v>
      </c>
    </row>
    <row r="8" spans="1:11" x14ac:dyDescent="0.2">
      <c r="B8" s="25" t="s">
        <v>8</v>
      </c>
      <c r="C8" s="1" t="s">
        <v>5</v>
      </c>
      <c r="D8" s="1">
        <v>2.5</v>
      </c>
      <c r="E8" s="1">
        <v>800</v>
      </c>
      <c r="F8" s="1">
        <v>90</v>
      </c>
    </row>
    <row r="9" spans="1:11" x14ac:dyDescent="0.2">
      <c r="B9" s="25"/>
      <c r="C9" s="1" t="s">
        <v>6</v>
      </c>
      <c r="D9" s="1">
        <v>2</v>
      </c>
      <c r="E9" s="1">
        <v>800</v>
      </c>
      <c r="F9" s="1">
        <v>80</v>
      </c>
    </row>
    <row r="10" spans="1:11" x14ac:dyDescent="0.2">
      <c r="D10">
        <f>MIN(D3:D9)</f>
        <v>1</v>
      </c>
      <c r="E10">
        <f>MIN(E3:E9)</f>
        <v>400</v>
      </c>
      <c r="G10" s="24" t="s">
        <v>25</v>
      </c>
      <c r="H10" s="24"/>
    </row>
    <row r="11" spans="1:11" x14ac:dyDescent="0.2">
      <c r="D11" t="s">
        <v>10</v>
      </c>
      <c r="E11" t="s">
        <v>10</v>
      </c>
    </row>
    <row r="12" spans="1:11" x14ac:dyDescent="0.2">
      <c r="A12" s="11"/>
      <c r="B12" s="12" t="s">
        <v>23</v>
      </c>
      <c r="C12" s="11"/>
      <c r="D12" s="11"/>
    </row>
    <row r="13" spans="1:11" x14ac:dyDescent="0.2">
      <c r="D13" t="s">
        <v>10</v>
      </c>
      <c r="E13" t="s">
        <v>10</v>
      </c>
      <c r="F13" t="s">
        <v>11</v>
      </c>
    </row>
    <row r="14" spans="1:11" x14ac:dyDescent="0.2">
      <c r="B14" s="1"/>
      <c r="C14" s="1" t="s">
        <v>0</v>
      </c>
      <c r="D14" s="1" t="s">
        <v>1</v>
      </c>
      <c r="E14" s="1" t="s">
        <v>2</v>
      </c>
      <c r="F14" s="1" t="s">
        <v>3</v>
      </c>
      <c r="G14" s="5" t="s">
        <v>18</v>
      </c>
    </row>
    <row r="15" spans="1:11" x14ac:dyDescent="0.2">
      <c r="B15" s="25" t="s">
        <v>4</v>
      </c>
      <c r="C15" s="3" t="s">
        <v>5</v>
      </c>
      <c r="D15" s="3">
        <v>3.5</v>
      </c>
      <c r="E15" s="3">
        <v>450</v>
      </c>
      <c r="F15" s="3">
        <v>95</v>
      </c>
      <c r="G15">
        <f t="shared" ref="G15:G21" si="0">SUMPRODUCT(D15:F15,$D$24:$F$24)</f>
        <v>-65.875</v>
      </c>
    </row>
    <row r="16" spans="1:11" x14ac:dyDescent="0.2">
      <c r="B16" s="25"/>
      <c r="C16" s="3" t="s">
        <v>6</v>
      </c>
      <c r="D16" s="3">
        <v>2.5</v>
      </c>
      <c r="E16" s="3">
        <v>650</v>
      </c>
      <c r="F16" s="3">
        <v>90</v>
      </c>
      <c r="G16">
        <f t="shared" si="0"/>
        <v>-118.125</v>
      </c>
    </row>
    <row r="17" spans="2:11" x14ac:dyDescent="0.2">
      <c r="B17" s="26" t="s">
        <v>7</v>
      </c>
      <c r="C17" s="13" t="s">
        <v>5</v>
      </c>
      <c r="D17" s="13">
        <v>3.5</v>
      </c>
      <c r="E17" s="13">
        <v>400</v>
      </c>
      <c r="F17" s="13">
        <v>95</v>
      </c>
      <c r="G17" s="14">
        <f t="shared" si="0"/>
        <v>-53.375</v>
      </c>
    </row>
    <row r="18" spans="2:11" ht="18" x14ac:dyDescent="0.2">
      <c r="B18" s="26"/>
      <c r="C18" s="3" t="s">
        <v>6</v>
      </c>
      <c r="D18" s="3">
        <v>2</v>
      </c>
      <c r="E18" s="3">
        <v>650</v>
      </c>
      <c r="F18" s="3">
        <v>80</v>
      </c>
      <c r="G18">
        <f t="shared" si="0"/>
        <v>-123</v>
      </c>
      <c r="K18" s="23" t="s">
        <v>42</v>
      </c>
    </row>
    <row r="19" spans="2:11" x14ac:dyDescent="0.2">
      <c r="B19" s="26"/>
      <c r="C19" s="3" t="s">
        <v>9</v>
      </c>
      <c r="D19" s="3">
        <v>1</v>
      </c>
      <c r="E19" s="3">
        <v>1300</v>
      </c>
      <c r="F19" s="3">
        <v>60</v>
      </c>
      <c r="G19">
        <f t="shared" si="0"/>
        <v>-295.25</v>
      </c>
      <c r="K19" t="s">
        <v>41</v>
      </c>
    </row>
    <row r="20" spans="2:11" x14ac:dyDescent="0.2">
      <c r="B20" s="25" t="s">
        <v>8</v>
      </c>
      <c r="C20" s="3" t="s">
        <v>5</v>
      </c>
      <c r="D20" s="3">
        <v>2.5</v>
      </c>
      <c r="E20" s="3">
        <v>800</v>
      </c>
      <c r="F20" s="3">
        <v>90</v>
      </c>
      <c r="G20">
        <f t="shared" si="0"/>
        <v>-155.625</v>
      </c>
    </row>
    <row r="21" spans="2:11" x14ac:dyDescent="0.2">
      <c r="B21" s="25"/>
      <c r="C21" s="3" t="s">
        <v>6</v>
      </c>
      <c r="D21" s="3">
        <v>2</v>
      </c>
      <c r="E21" s="3">
        <v>800</v>
      </c>
      <c r="F21" s="3">
        <v>80</v>
      </c>
      <c r="G21">
        <f t="shared" si="0"/>
        <v>-160.5</v>
      </c>
    </row>
    <row r="22" spans="2:11" x14ac:dyDescent="0.2">
      <c r="G22">
        <f>MAX(G15:G21)</f>
        <v>-53.375</v>
      </c>
    </row>
    <row r="23" spans="2:11" x14ac:dyDescent="0.2">
      <c r="C23" t="s">
        <v>17</v>
      </c>
      <c r="D23" s="6">
        <v>0.25</v>
      </c>
      <c r="E23" s="7">
        <v>0.25</v>
      </c>
      <c r="F23" s="7">
        <v>0.5</v>
      </c>
    </row>
    <row r="24" spans="2:11" x14ac:dyDescent="0.2">
      <c r="C24" s="9" t="s">
        <v>19</v>
      </c>
      <c r="D24" s="10">
        <f>-D23</f>
        <v>-0.25</v>
      </c>
      <c r="E24" s="10">
        <f>-E23</f>
        <v>-0.25</v>
      </c>
      <c r="F24" s="10">
        <f>F23</f>
        <v>0.5</v>
      </c>
    </row>
    <row r="27" spans="2:11" x14ac:dyDescent="0.2">
      <c r="B27" t="s">
        <v>26</v>
      </c>
    </row>
    <row r="28" spans="2:11" x14ac:dyDescent="0.2">
      <c r="B28" t="s">
        <v>27</v>
      </c>
    </row>
  </sheetData>
  <mergeCells count="7">
    <mergeCell ref="G10:H10"/>
    <mergeCell ref="B15:B16"/>
    <mergeCell ref="B17:B19"/>
    <mergeCell ref="B20:B21"/>
    <mergeCell ref="B3:B4"/>
    <mergeCell ref="B5:B7"/>
    <mergeCell ref="B8:B9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8CE5E-960A-4E4F-93FA-D4DDA9FCBC5D}">
  <dimension ref="B6:M50"/>
  <sheetViews>
    <sheetView zoomScale="70" zoomScaleNormal="70" workbookViewId="0">
      <selection activeCell="F7" sqref="F7"/>
    </sheetView>
  </sheetViews>
  <sheetFormatPr baseColWidth="10" defaultColWidth="8.83203125" defaultRowHeight="15" x14ac:dyDescent="0.2"/>
  <cols>
    <col min="2" max="2" width="16.83203125" customWidth="1"/>
    <col min="3" max="6" width="10" bestFit="1" customWidth="1"/>
    <col min="9" max="9" width="10" bestFit="1" customWidth="1"/>
    <col min="10" max="10" width="10.1640625" bestFit="1" customWidth="1"/>
    <col min="11" max="13" width="10" bestFit="1" customWidth="1"/>
  </cols>
  <sheetData>
    <row r="6" spans="2:13" x14ac:dyDescent="0.2">
      <c r="B6" t="s">
        <v>12</v>
      </c>
    </row>
    <row r="8" spans="2:13" x14ac:dyDescent="0.2">
      <c r="B8" s="28" t="s">
        <v>28</v>
      </c>
      <c r="C8" s="28"/>
      <c r="D8" s="28"/>
      <c r="E8" s="28"/>
      <c r="F8" s="28"/>
      <c r="I8" s="28" t="s">
        <v>29</v>
      </c>
      <c r="J8" s="28"/>
      <c r="K8" s="28"/>
      <c r="L8" s="28"/>
      <c r="M8" s="28"/>
    </row>
    <row r="10" spans="2:13" x14ac:dyDescent="0.2">
      <c r="B10" s="8"/>
      <c r="C10" s="8" t="s">
        <v>28</v>
      </c>
      <c r="D10" s="8" t="s">
        <v>29</v>
      </c>
      <c r="E10" s="8" t="s">
        <v>30</v>
      </c>
      <c r="F10" s="8" t="s">
        <v>31</v>
      </c>
      <c r="G10" s="16"/>
      <c r="H10" s="16"/>
      <c r="I10" s="8"/>
      <c r="J10" s="8" t="s">
        <v>28</v>
      </c>
      <c r="K10" s="8" t="s">
        <v>29</v>
      </c>
      <c r="L10" s="8" t="s">
        <v>30</v>
      </c>
      <c r="M10" s="8" t="s">
        <v>31</v>
      </c>
    </row>
    <row r="11" spans="2:13" x14ac:dyDescent="0.2">
      <c r="B11" s="8" t="s">
        <v>28</v>
      </c>
      <c r="C11" s="17">
        <v>1</v>
      </c>
      <c r="D11" s="8">
        <v>1</v>
      </c>
      <c r="E11" s="8">
        <v>0</v>
      </c>
      <c r="F11" s="8">
        <v>0</v>
      </c>
      <c r="G11" s="16"/>
      <c r="H11" s="16"/>
      <c r="I11" s="8" t="s">
        <v>28</v>
      </c>
      <c r="J11" s="17">
        <v>1</v>
      </c>
      <c r="K11" s="8">
        <v>0</v>
      </c>
      <c r="L11" s="8">
        <v>1</v>
      </c>
      <c r="M11" s="8">
        <v>1</v>
      </c>
    </row>
    <row r="12" spans="2:13" x14ac:dyDescent="0.2">
      <c r="B12" s="8" t="s">
        <v>29</v>
      </c>
      <c r="C12" s="8">
        <f>1-D11</f>
        <v>0</v>
      </c>
      <c r="D12" s="17">
        <v>1</v>
      </c>
      <c r="E12" s="8">
        <v>0</v>
      </c>
      <c r="F12" s="8">
        <v>1</v>
      </c>
      <c r="G12" s="16"/>
      <c r="H12" s="16"/>
      <c r="I12" s="8" t="s">
        <v>29</v>
      </c>
      <c r="J12" s="8">
        <f>1-K11</f>
        <v>1</v>
      </c>
      <c r="K12" s="17">
        <v>1</v>
      </c>
      <c r="L12" s="8">
        <v>0</v>
      </c>
      <c r="M12" s="8">
        <v>1</v>
      </c>
    </row>
    <row r="13" spans="2:13" x14ac:dyDescent="0.2">
      <c r="B13" s="8" t="s">
        <v>30</v>
      </c>
      <c r="C13" s="8">
        <f>1-E11</f>
        <v>1</v>
      </c>
      <c r="D13" s="8">
        <f>1-E12</f>
        <v>1</v>
      </c>
      <c r="E13" s="17">
        <v>1</v>
      </c>
      <c r="F13" s="8">
        <v>1</v>
      </c>
      <c r="G13" s="16"/>
      <c r="H13" s="16"/>
      <c r="I13" s="8" t="s">
        <v>30</v>
      </c>
      <c r="J13" s="8">
        <f>1-L11</f>
        <v>0</v>
      </c>
      <c r="K13" s="8">
        <f>1-L12</f>
        <v>1</v>
      </c>
      <c r="L13" s="17">
        <v>1</v>
      </c>
      <c r="M13" s="8">
        <v>1</v>
      </c>
    </row>
    <row r="14" spans="2:13" x14ac:dyDescent="0.2">
      <c r="B14" s="8" t="s">
        <v>31</v>
      </c>
      <c r="C14" s="8">
        <f>1-F11</f>
        <v>1</v>
      </c>
      <c r="D14" s="8">
        <f>1-F12</f>
        <v>0</v>
      </c>
      <c r="E14" s="8">
        <f>1-F13</f>
        <v>0</v>
      </c>
      <c r="F14" s="17">
        <v>1</v>
      </c>
      <c r="G14" s="16"/>
      <c r="H14" s="16"/>
      <c r="I14" s="8" t="s">
        <v>31</v>
      </c>
      <c r="J14" s="8">
        <f>1-M11</f>
        <v>0</v>
      </c>
      <c r="K14" s="8">
        <f>1-M12</f>
        <v>0</v>
      </c>
      <c r="L14" s="8">
        <f>1-M13</f>
        <v>0</v>
      </c>
      <c r="M14" s="17">
        <v>1</v>
      </c>
    </row>
    <row r="15" spans="2:13" x14ac:dyDescent="0.2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2:13" x14ac:dyDescent="0.2">
      <c r="B16" s="28" t="s">
        <v>30</v>
      </c>
      <c r="C16" s="28"/>
      <c r="D16" s="28"/>
      <c r="E16" s="28"/>
      <c r="F16" s="28"/>
      <c r="G16" s="16"/>
      <c r="H16" s="16"/>
      <c r="I16" s="28" t="s">
        <v>31</v>
      </c>
      <c r="J16" s="28"/>
      <c r="K16" s="28"/>
      <c r="L16" s="28"/>
      <c r="M16" s="28"/>
    </row>
    <row r="17" spans="2:13" x14ac:dyDescent="0.2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2:13" x14ac:dyDescent="0.2">
      <c r="B18" s="8"/>
      <c r="C18" s="8" t="s">
        <v>28</v>
      </c>
      <c r="D18" s="8" t="s">
        <v>29</v>
      </c>
      <c r="E18" s="8" t="s">
        <v>30</v>
      </c>
      <c r="F18" s="8" t="s">
        <v>31</v>
      </c>
      <c r="G18" s="16"/>
      <c r="H18" s="16"/>
      <c r="I18" s="8"/>
      <c r="J18" s="8" t="s">
        <v>28</v>
      </c>
      <c r="K18" s="8" t="s">
        <v>29</v>
      </c>
      <c r="L18" s="8" t="s">
        <v>30</v>
      </c>
      <c r="M18" s="8" t="s">
        <v>31</v>
      </c>
    </row>
    <row r="19" spans="2:13" x14ac:dyDescent="0.2">
      <c r="B19" s="8" t="s">
        <v>28</v>
      </c>
      <c r="C19" s="17">
        <v>1</v>
      </c>
      <c r="D19" s="8">
        <v>1</v>
      </c>
      <c r="E19" s="8">
        <v>0</v>
      </c>
      <c r="F19" s="8">
        <v>1</v>
      </c>
      <c r="G19" s="16"/>
      <c r="H19" s="16"/>
      <c r="I19" s="8" t="s">
        <v>28</v>
      </c>
      <c r="J19" s="17">
        <v>1</v>
      </c>
      <c r="K19" s="8">
        <v>1</v>
      </c>
      <c r="L19" s="8">
        <v>0</v>
      </c>
      <c r="M19" s="8">
        <v>1</v>
      </c>
    </row>
    <row r="20" spans="2:13" x14ac:dyDescent="0.2">
      <c r="B20" s="8" t="s">
        <v>29</v>
      </c>
      <c r="C20" s="8">
        <f>1-D19</f>
        <v>0</v>
      </c>
      <c r="D20" s="17">
        <v>1</v>
      </c>
      <c r="E20" s="8">
        <v>0</v>
      </c>
      <c r="F20" s="8">
        <v>1</v>
      </c>
      <c r="G20" s="16"/>
      <c r="H20" s="16"/>
      <c r="I20" s="8" t="s">
        <v>29</v>
      </c>
      <c r="J20" s="8">
        <f>1-K19</f>
        <v>0</v>
      </c>
      <c r="K20" s="17">
        <v>1</v>
      </c>
      <c r="L20" s="8">
        <v>0</v>
      </c>
      <c r="M20" s="8">
        <v>1</v>
      </c>
    </row>
    <row r="21" spans="2:13" x14ac:dyDescent="0.2">
      <c r="B21" s="8" t="s">
        <v>30</v>
      </c>
      <c r="C21" s="8">
        <f>1-E19</f>
        <v>1</v>
      </c>
      <c r="D21" s="8">
        <f>1-E20</f>
        <v>1</v>
      </c>
      <c r="E21" s="17">
        <v>1</v>
      </c>
      <c r="F21" s="8">
        <v>1</v>
      </c>
      <c r="G21" s="16"/>
      <c r="H21" s="16"/>
      <c r="I21" s="8" t="s">
        <v>30</v>
      </c>
      <c r="J21" s="8">
        <f>1-L19</f>
        <v>1</v>
      </c>
      <c r="K21" s="8">
        <f>1-L20</f>
        <v>1</v>
      </c>
      <c r="L21" s="17">
        <v>1</v>
      </c>
      <c r="M21" s="8">
        <v>1</v>
      </c>
    </row>
    <row r="22" spans="2:13" x14ac:dyDescent="0.2">
      <c r="B22" s="8" t="s">
        <v>31</v>
      </c>
      <c r="C22" s="8">
        <f>1-F19</f>
        <v>0</v>
      </c>
      <c r="D22" s="8">
        <f>1-F20</f>
        <v>0</v>
      </c>
      <c r="E22" s="8">
        <f>1-F21</f>
        <v>0</v>
      </c>
      <c r="F22" s="17">
        <v>1</v>
      </c>
      <c r="G22" s="16"/>
      <c r="H22" s="16"/>
      <c r="I22" s="8" t="s">
        <v>31</v>
      </c>
      <c r="J22" s="8">
        <f>1-M19</f>
        <v>0</v>
      </c>
      <c r="K22" s="8">
        <f>1-M20</f>
        <v>0</v>
      </c>
      <c r="L22" s="8">
        <f>1-M21</f>
        <v>0</v>
      </c>
      <c r="M22" s="17">
        <v>1</v>
      </c>
    </row>
    <row r="23" spans="2:13" x14ac:dyDescent="0.2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2:13" x14ac:dyDescent="0.2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2:13" x14ac:dyDescent="0.2">
      <c r="B25" s="29" t="s">
        <v>32</v>
      </c>
      <c r="C25" s="29"/>
      <c r="D25" s="29"/>
      <c r="E25" s="29"/>
      <c r="F25" s="29"/>
      <c r="G25" s="16"/>
      <c r="H25" s="16"/>
      <c r="I25" s="16"/>
      <c r="J25" s="16"/>
      <c r="K25" s="16"/>
      <c r="L25" s="16"/>
      <c r="M25" s="16"/>
    </row>
    <row r="26" spans="2:13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2:13" x14ac:dyDescent="0.2">
      <c r="B27" s="8"/>
      <c r="C27" s="8" t="s">
        <v>28</v>
      </c>
      <c r="D27" s="8" t="s">
        <v>29</v>
      </c>
      <c r="E27" s="22" t="s">
        <v>30</v>
      </c>
      <c r="F27" s="8" t="s">
        <v>31</v>
      </c>
      <c r="G27" s="16"/>
      <c r="H27" s="16"/>
      <c r="I27" s="8" t="s">
        <v>33</v>
      </c>
      <c r="J27" s="8" t="s">
        <v>34</v>
      </c>
      <c r="K27" s="8" t="s">
        <v>35</v>
      </c>
      <c r="L27" s="8" t="s">
        <v>36</v>
      </c>
      <c r="M27" s="16"/>
    </row>
    <row r="28" spans="2:13" x14ac:dyDescent="0.2">
      <c r="B28" s="8" t="s">
        <v>28</v>
      </c>
      <c r="C28" s="18">
        <v>1</v>
      </c>
      <c r="D28" s="19">
        <v>1</v>
      </c>
      <c r="E28" s="19">
        <v>0</v>
      </c>
      <c r="F28" s="19">
        <v>1</v>
      </c>
      <c r="G28" s="16"/>
      <c r="H28" s="16"/>
      <c r="I28" s="8">
        <f>SUMXMY2(C11:F14,$C$28:$F$31)</f>
        <v>2</v>
      </c>
      <c r="J28" s="8">
        <f>SUMXMY2(J11:M14,$C$28:$F$31)</f>
        <v>4</v>
      </c>
      <c r="K28" s="8">
        <f>SUMXMY2(C19:F22,$C$28:$F$31)</f>
        <v>0</v>
      </c>
      <c r="L28" s="8">
        <f>SUMXMY2(J19:M22,$C$28:$F$31)</f>
        <v>0</v>
      </c>
      <c r="M28" s="16"/>
    </row>
    <row r="29" spans="2:13" x14ac:dyDescent="0.2">
      <c r="B29" s="8" t="s">
        <v>29</v>
      </c>
      <c r="C29" s="8">
        <f>1-D28</f>
        <v>0</v>
      </c>
      <c r="D29" s="18">
        <v>1</v>
      </c>
      <c r="E29" s="19">
        <v>0</v>
      </c>
      <c r="F29" s="19">
        <v>1</v>
      </c>
      <c r="G29" s="16"/>
      <c r="H29" s="16"/>
      <c r="I29" s="16"/>
      <c r="J29" s="16"/>
      <c r="K29" s="16"/>
      <c r="L29" s="16"/>
      <c r="M29" s="16"/>
    </row>
    <row r="30" spans="2:13" x14ac:dyDescent="0.2">
      <c r="B30" s="8" t="s">
        <v>30</v>
      </c>
      <c r="C30" s="8">
        <f>1-E28</f>
        <v>1</v>
      </c>
      <c r="D30" s="8">
        <f>1-E29</f>
        <v>1</v>
      </c>
      <c r="E30" s="18">
        <v>1</v>
      </c>
      <c r="F30" s="19">
        <v>1</v>
      </c>
      <c r="G30" s="16"/>
      <c r="H30" s="16"/>
      <c r="I30" s="27" t="s">
        <v>37</v>
      </c>
      <c r="J30" s="27"/>
      <c r="K30" s="16">
        <f>SUM(I28:L28)</f>
        <v>6</v>
      </c>
      <c r="L30" s="16"/>
      <c r="M30" s="16"/>
    </row>
    <row r="31" spans="2:13" x14ac:dyDescent="0.2">
      <c r="B31" s="8" t="s">
        <v>31</v>
      </c>
      <c r="C31" s="8">
        <f>1-F28</f>
        <v>0</v>
      </c>
      <c r="D31" s="8">
        <f>1-F29</f>
        <v>0</v>
      </c>
      <c r="E31" s="8">
        <f>1-F30</f>
        <v>0</v>
      </c>
      <c r="F31" s="18">
        <v>1</v>
      </c>
      <c r="G31" s="16"/>
      <c r="H31" s="16"/>
      <c r="I31" s="16"/>
      <c r="J31" s="16"/>
      <c r="K31" s="16"/>
      <c r="L31" s="16"/>
      <c r="M31" s="16"/>
    </row>
    <row r="32" spans="2:13" x14ac:dyDescent="0.2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2:13" x14ac:dyDescent="0.2">
      <c r="B33" s="19" t="s">
        <v>38</v>
      </c>
      <c r="C33" s="19">
        <f>SUM(C28:C31)</f>
        <v>2</v>
      </c>
      <c r="D33" s="19">
        <f>SUM(D28:D31)</f>
        <v>3</v>
      </c>
      <c r="E33" s="22">
        <f>SUM(E28:E31)</f>
        <v>1</v>
      </c>
      <c r="F33" s="19">
        <f>SUM(F28:F31)</f>
        <v>4</v>
      </c>
      <c r="G33" s="16"/>
      <c r="H33" s="16" t="s">
        <v>39</v>
      </c>
      <c r="I33" s="16"/>
      <c r="J33" s="16"/>
      <c r="K33" s="16"/>
      <c r="L33" s="16"/>
      <c r="M33" s="16"/>
    </row>
    <row r="35" spans="2:13" x14ac:dyDescent="0.2">
      <c r="B35" s="15" t="s">
        <v>40</v>
      </c>
    </row>
    <row r="37" spans="2:13" x14ac:dyDescent="0.2">
      <c r="C37" s="20"/>
      <c r="D37" s="20"/>
      <c r="E37" s="20"/>
      <c r="F37" s="20"/>
      <c r="G37" s="20"/>
      <c r="H37" s="20"/>
      <c r="I37" s="20"/>
      <c r="J37" s="21"/>
      <c r="K37" s="20"/>
    </row>
    <row r="38" spans="2:13" x14ac:dyDescent="0.2">
      <c r="C38" s="20"/>
      <c r="D38" s="20"/>
      <c r="E38" s="20"/>
      <c r="F38" s="20"/>
      <c r="G38" s="20"/>
      <c r="H38" s="20"/>
      <c r="I38" s="20"/>
      <c r="J38" s="21"/>
      <c r="K38" s="20"/>
    </row>
    <row r="39" spans="2:13" x14ac:dyDescent="0.2">
      <c r="C39" s="20"/>
      <c r="D39" s="20"/>
      <c r="E39" s="20"/>
      <c r="F39" s="20"/>
      <c r="G39" s="20"/>
      <c r="H39" s="20"/>
      <c r="I39" s="20"/>
      <c r="J39" s="21"/>
      <c r="K39" s="20"/>
    </row>
    <row r="40" spans="2:13" x14ac:dyDescent="0.2">
      <c r="C40" s="20"/>
      <c r="D40" s="20"/>
      <c r="E40" s="20"/>
      <c r="F40" s="20"/>
      <c r="G40" s="20"/>
      <c r="H40" s="20"/>
      <c r="I40" s="20"/>
      <c r="J40" s="21"/>
      <c r="K40" s="20"/>
    </row>
    <row r="41" spans="2:13" x14ac:dyDescent="0.2">
      <c r="C41" s="20"/>
      <c r="D41" s="20"/>
      <c r="E41" s="20"/>
      <c r="F41" s="20"/>
      <c r="G41" s="20"/>
      <c r="H41" s="20"/>
      <c r="I41" s="20"/>
      <c r="J41" s="21"/>
      <c r="K41" s="20"/>
    </row>
    <row r="42" spans="2:13" x14ac:dyDescent="0.2">
      <c r="C42" s="20"/>
      <c r="D42" s="20"/>
      <c r="E42" s="20"/>
      <c r="F42" s="20"/>
      <c r="G42" s="20"/>
      <c r="H42" s="20"/>
      <c r="I42" s="20"/>
      <c r="J42" s="21"/>
      <c r="K42" s="20"/>
    </row>
    <row r="43" spans="2:13" x14ac:dyDescent="0.2">
      <c r="C43" s="20"/>
      <c r="D43" s="20"/>
      <c r="E43" s="20"/>
      <c r="F43" s="20"/>
      <c r="G43" s="20"/>
      <c r="H43" s="20"/>
      <c r="I43" s="20"/>
      <c r="J43" s="20"/>
      <c r="K43" s="20"/>
    </row>
    <row r="44" spans="2:13" x14ac:dyDescent="0.2">
      <c r="C44" s="20"/>
      <c r="D44" s="20"/>
      <c r="E44" s="20"/>
      <c r="F44" s="20"/>
      <c r="G44" s="20"/>
      <c r="H44" s="20"/>
      <c r="I44" s="20"/>
      <c r="J44" s="20"/>
      <c r="K44" s="20"/>
    </row>
    <row r="45" spans="2:13" x14ac:dyDescent="0.2">
      <c r="C45" s="20"/>
      <c r="D45" s="20"/>
      <c r="E45" s="20"/>
      <c r="F45" s="20"/>
      <c r="G45" s="20"/>
      <c r="H45" s="20"/>
      <c r="I45" s="20"/>
      <c r="J45" s="20"/>
      <c r="K45" s="20"/>
    </row>
    <row r="46" spans="2:13" x14ac:dyDescent="0.2">
      <c r="C46" s="20"/>
      <c r="D46" s="20"/>
      <c r="E46" s="20"/>
      <c r="F46" s="20"/>
      <c r="G46" s="20"/>
      <c r="H46" s="20"/>
      <c r="I46" s="20"/>
      <c r="J46" s="20"/>
      <c r="K46" s="20"/>
    </row>
    <row r="47" spans="2:13" x14ac:dyDescent="0.2">
      <c r="C47" s="20"/>
      <c r="D47" s="20"/>
      <c r="E47" s="20"/>
      <c r="F47" s="20"/>
      <c r="G47" s="20"/>
      <c r="H47" s="20"/>
      <c r="I47" s="20"/>
      <c r="J47" s="20"/>
      <c r="K47" s="20"/>
    </row>
    <row r="48" spans="2:13" x14ac:dyDescent="0.2">
      <c r="C48" s="20"/>
      <c r="D48" s="20"/>
      <c r="E48" s="20"/>
      <c r="F48" s="20"/>
      <c r="G48" s="20"/>
      <c r="H48" s="20"/>
      <c r="I48" s="20"/>
      <c r="J48" s="20"/>
      <c r="K48" s="20"/>
    </row>
    <row r="49" spans="3:11" x14ac:dyDescent="0.2">
      <c r="C49" s="20"/>
      <c r="D49" s="20"/>
      <c r="E49" s="20"/>
      <c r="F49" s="20"/>
      <c r="G49" s="20"/>
      <c r="H49" s="20"/>
      <c r="I49" s="20"/>
      <c r="J49" s="20"/>
      <c r="K49" s="20"/>
    </row>
    <row r="50" spans="3:11" x14ac:dyDescent="0.2">
      <c r="C50" s="20"/>
      <c r="D50" s="20"/>
      <c r="E50" s="20"/>
      <c r="F50" s="20"/>
      <c r="G50" s="20"/>
      <c r="H50" s="20"/>
      <c r="I50" s="20"/>
      <c r="J50" s="20"/>
      <c r="K50" s="20"/>
    </row>
  </sheetData>
  <mergeCells count="6">
    <mergeCell ref="I30:J30"/>
    <mergeCell ref="B8:F8"/>
    <mergeCell ref="I8:M8"/>
    <mergeCell ref="B16:F16"/>
    <mergeCell ref="I16:M16"/>
    <mergeCell ref="B25:F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Madina Talapkaliyeva</dc:creator>
  <cp:lastModifiedBy>Microsoft Office User</cp:lastModifiedBy>
  <dcterms:created xsi:type="dcterms:W3CDTF">2022-01-19T22:36:18Z</dcterms:created>
  <dcterms:modified xsi:type="dcterms:W3CDTF">2022-06-19T14:02:32Z</dcterms:modified>
</cp:coreProperties>
</file>