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Ortega\Desktop\Nueva carpeta\"/>
    </mc:Choice>
  </mc:AlternateContent>
  <xr:revisionPtr revIDLastSave="0" documentId="8_{ADB1DAA9-7934-4231-9F74-BCAD3A12A735}" xr6:coauthVersionLast="47" xr6:coauthVersionMax="47" xr10:uidLastSave="{00000000-0000-0000-0000-000000000000}"/>
  <bookViews>
    <workbookView xWindow="-120" yWindow="-120" windowWidth="20730" windowHeight="11160" xr2:uid="{507E712F-901E-470B-8C65-000F647770E7}"/>
  </bookViews>
  <sheets>
    <sheet name="Abarrotes" sheetId="1" r:id="rId1"/>
    <sheet name="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3" i="2"/>
  <c r="P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3" i="2"/>
  <c r="T56" i="2"/>
  <c r="T54" i="2"/>
  <c r="T22" i="2"/>
  <c r="T23" i="2" s="1"/>
  <c r="T24" i="2" s="1"/>
  <c r="T25" i="2" s="1"/>
  <c r="T26" i="2" s="1"/>
  <c r="T27" i="2" s="1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H3" i="2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" i="2"/>
  <c r="L56" i="2"/>
  <c r="L54" i="2"/>
  <c r="L22" i="2"/>
  <c r="L23" i="2" s="1"/>
  <c r="L24" i="2" s="1"/>
  <c r="L25" i="2" s="1"/>
  <c r="L26" i="2" s="1"/>
  <c r="L27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4" i="2"/>
  <c r="G5" i="2"/>
  <c r="G6" i="2"/>
  <c r="G7" i="2"/>
  <c r="G8" i="2"/>
  <c r="G9" i="2"/>
  <c r="G10" i="2"/>
  <c r="G11" i="2"/>
  <c r="H49" i="2"/>
  <c r="H50" i="2"/>
  <c r="H51" i="2"/>
  <c r="H52" i="2"/>
  <c r="H53" i="2"/>
  <c r="H54" i="2"/>
  <c r="H55" i="2"/>
  <c r="H56" i="2"/>
  <c r="H37" i="2"/>
  <c r="H38" i="2"/>
  <c r="H39" i="2"/>
  <c r="H40" i="2"/>
  <c r="H41" i="2"/>
  <c r="H42" i="2"/>
  <c r="H43" i="2"/>
  <c r="H44" i="2"/>
  <c r="H45" i="2"/>
  <c r="H46" i="2"/>
  <c r="H47" i="2"/>
  <c r="H4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3" i="2"/>
  <c r="J2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4" i="2"/>
  <c r="F3" i="2"/>
  <c r="D56" i="2"/>
  <c r="D54" i="2"/>
  <c r="D22" i="2"/>
  <c r="D23" i="2" s="1"/>
  <c r="D24" i="2" s="1"/>
  <c r="D25" i="2" s="1"/>
  <c r="D26" i="2" s="1"/>
  <c r="D2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L2" i="1"/>
  <c r="L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" i="1"/>
  <c r="L5" i="1"/>
  <c r="L6" i="1"/>
  <c r="L7" i="1"/>
  <c r="L8" i="1"/>
  <c r="L9" i="1"/>
  <c r="L10" i="1"/>
  <c r="L11" i="1"/>
  <c r="L12" i="1"/>
  <c r="L13" i="1"/>
  <c r="J55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H55" i="1"/>
  <c r="G55" i="1"/>
  <c r="H53" i="1"/>
  <c r="G53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28" i="1"/>
  <c r="B29" i="1" s="1"/>
  <c r="B30" i="1" s="1"/>
  <c r="B31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G23" i="1"/>
  <c r="G24" i="1" s="1"/>
  <c r="G25" i="1" s="1"/>
  <c r="G26" i="1" s="1"/>
  <c r="H21" i="1"/>
  <c r="H22" i="1" s="1"/>
  <c r="H23" i="1" s="1"/>
  <c r="H24" i="1" s="1"/>
  <c r="H25" i="1" s="1"/>
  <c r="H26" i="1" s="1"/>
  <c r="B21" i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B12" i="1"/>
  <c r="B13" i="1" s="1"/>
  <c r="B14" i="1" s="1"/>
  <c r="B15" i="1" s="1"/>
  <c r="B16" i="1" s="1"/>
  <c r="B7" i="1"/>
  <c r="B8" i="1" s="1"/>
  <c r="B9" i="1" s="1"/>
  <c r="B10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I7" i="1"/>
  <c r="I8" i="1" s="1"/>
  <c r="I9" i="1" s="1"/>
  <c r="I10" i="1" s="1"/>
  <c r="I11" i="1" s="1"/>
  <c r="I12" i="1" s="1"/>
  <c r="I13" i="1" s="1"/>
  <c r="I14" i="1" s="1"/>
  <c r="I15" i="1" s="1"/>
  <c r="I16" i="1" s="1"/>
</calcChain>
</file>

<file path=xl/sharedStrings.xml><?xml version="1.0" encoding="utf-8"?>
<sst xmlns="http://schemas.openxmlformats.org/spreadsheetml/2006/main" count="223" uniqueCount="99">
  <si>
    <t>Division</t>
  </si>
  <si>
    <t>Ubicación</t>
  </si>
  <si>
    <t>Nombre</t>
  </si>
  <si>
    <t>Marca</t>
  </si>
  <si>
    <t>Tipo</t>
  </si>
  <si>
    <t>Cantidad</t>
  </si>
  <si>
    <t>Precio</t>
  </si>
  <si>
    <t>Precio Compra</t>
  </si>
  <si>
    <t>Codigo</t>
  </si>
  <si>
    <t>Pasillo 2</t>
  </si>
  <si>
    <t>Kellogg´s</t>
  </si>
  <si>
    <t xml:space="preserve">Cereal </t>
  </si>
  <si>
    <t>Zucaritas</t>
  </si>
  <si>
    <t>Cereal Azucarado</t>
  </si>
  <si>
    <t xml:space="preserve">Choco Krispi </t>
  </si>
  <si>
    <t>Special K</t>
  </si>
  <si>
    <t>Corn Pops</t>
  </si>
  <si>
    <t>Emperador Limon</t>
  </si>
  <si>
    <t>Gamesa</t>
  </si>
  <si>
    <t>galleta</t>
  </si>
  <si>
    <t>Emperador Chocolate</t>
  </si>
  <si>
    <t>Emperador Vainilla</t>
  </si>
  <si>
    <t>Emperador Combinado</t>
  </si>
  <si>
    <t>Emperador Senzo</t>
  </si>
  <si>
    <t>Emperador Café intenso</t>
  </si>
  <si>
    <t>Pasillo 1</t>
  </si>
  <si>
    <t xml:space="preserve">Doritos </t>
  </si>
  <si>
    <t>Sabritas</t>
  </si>
  <si>
    <t xml:space="preserve">Nacho </t>
  </si>
  <si>
    <t>Incognita</t>
  </si>
  <si>
    <t>3D</t>
  </si>
  <si>
    <t>Pizza</t>
  </si>
  <si>
    <t>Sabirtas</t>
  </si>
  <si>
    <t xml:space="preserve">Naturales </t>
  </si>
  <si>
    <t>Adobadas</t>
  </si>
  <si>
    <t>Flamin hot</t>
  </si>
  <si>
    <t xml:space="preserve">Crema y Especias </t>
  </si>
  <si>
    <t>Habanero</t>
  </si>
  <si>
    <t>Limon</t>
  </si>
  <si>
    <t>Pasillo 3</t>
  </si>
  <si>
    <t>Salsa cremosa Del Primo</t>
  </si>
  <si>
    <t xml:space="preserve">Del Primo </t>
  </si>
  <si>
    <t>Salsa</t>
  </si>
  <si>
    <t>Salsa Del Primo guacamole </t>
  </si>
  <si>
    <t>Salsa habanera roja</t>
  </si>
  <si>
    <t>Salsa habanera verde</t>
  </si>
  <si>
    <t>Salsa roja Del Primo </t>
  </si>
  <si>
    <t>Salsa verde Del Primo</t>
  </si>
  <si>
    <t>Chamoy Fruit &amp; Drinks</t>
  </si>
  <si>
    <t>ZAASCHILA</t>
  </si>
  <si>
    <t>Mango &amp; Habanero</t>
  </si>
  <si>
    <t>Salsa 3 Chiles Taquera</t>
  </si>
  <si>
    <t>Salsa BBQ Sweet &amp; Spicy</t>
  </si>
  <si>
    <t>Salsa Black Botana</t>
  </si>
  <si>
    <t>Salsa Black Sea Food &amp; Drinks</t>
  </si>
  <si>
    <t>Salsa Brava &amp; Flamas</t>
  </si>
  <si>
    <t>Salsa Chamoy Arándano</t>
  </si>
  <si>
    <t>Salsa Chamoy Botana</t>
  </si>
  <si>
    <t>Salsa Chipotle Cremosa</t>
  </si>
  <si>
    <t>Salsa de Árbol Taquera</t>
  </si>
  <si>
    <t>Salsa Guacamole &amp; Habanero</t>
  </si>
  <si>
    <t>Salsa Guacamole &amp; Serrano</t>
  </si>
  <si>
    <t>Salsa Habanero &amp; Flamas</t>
  </si>
  <si>
    <t>Salsa Habanero Cremosa</t>
  </si>
  <si>
    <t>Salsa Habanero Taquera</t>
  </si>
  <si>
    <t>Salsa Hot Wings &amp; Ribs</t>
  </si>
  <si>
    <t>Salsa Piquín Homestyle</t>
  </si>
  <si>
    <t>Salsa Queso &amp; Jalapeño</t>
  </si>
  <si>
    <t>Salsa Ranch &amp; Jalapeño</t>
  </si>
  <si>
    <t>Salsa Serrano &amp; Tequila Gourmet</t>
  </si>
  <si>
    <t>Salsa Snack Botana</t>
  </si>
  <si>
    <t>Salsa Habanero Gourmet</t>
  </si>
  <si>
    <t>E 10</t>
  </si>
  <si>
    <t>E 1</t>
  </si>
  <si>
    <t>E 3</t>
  </si>
  <si>
    <t xml:space="preserve">E 1 </t>
  </si>
  <si>
    <t>R 1</t>
  </si>
  <si>
    <t>Coca Cola 2L 1/2</t>
  </si>
  <si>
    <t>Coca Cola</t>
  </si>
  <si>
    <t>Azucar</t>
  </si>
  <si>
    <t>R 2</t>
  </si>
  <si>
    <t>Coca Cola 1L 1/2</t>
  </si>
  <si>
    <t>Coca Cola 600 ml</t>
  </si>
  <si>
    <t>Coca Cola 500 ml</t>
  </si>
  <si>
    <t>Sin Azucar</t>
  </si>
  <si>
    <t>Aviso</t>
  </si>
  <si>
    <t>Ventas</t>
  </si>
  <si>
    <t>Tiempo</t>
  </si>
  <si>
    <t>Enero</t>
  </si>
  <si>
    <t>Codigo Producto</t>
  </si>
  <si>
    <t>Inventario Inicial</t>
  </si>
  <si>
    <t>Demanda</t>
  </si>
  <si>
    <t>Stock</t>
  </si>
  <si>
    <t>Status</t>
  </si>
  <si>
    <t>Precio Venta</t>
  </si>
  <si>
    <t>Total</t>
  </si>
  <si>
    <t>Febrero</t>
  </si>
  <si>
    <t>Marzo</t>
  </si>
  <si>
    <t>Total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</si>
</sst>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8" fontId="0" fillId="0" borderId="1" xfId="0" applyNumberFormat="1" applyBorder="1"/>
    <xf numFmtId="0" fontId="1" fillId="2" borderId="1" xfId="1" applyBorder="1"/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7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49B0-D0E5-44BF-84F1-D70A05B89E64}">
  <dimension ref="A1:M56"/>
  <sheetViews>
    <sheetView tabSelected="1" topLeftCell="A10" zoomScale="118" workbookViewId="0">
      <selection activeCell="N15" sqref="N15"/>
    </sheetView>
  </sheetViews>
  <sheetFormatPr baseColWidth="10" defaultRowHeight="15" x14ac:dyDescent="0.25"/>
  <cols>
    <col min="3" max="3" width="31.140625" customWidth="1"/>
    <col min="4" max="4" width="24.42578125" customWidth="1"/>
    <col min="5" max="5" width="16.7109375" customWidth="1"/>
    <col min="8" max="8" width="19.5703125" customWidth="1"/>
    <col min="10" max="10" width="22.85546875" customWidth="1"/>
    <col min="11" max="11" width="11.85546875" bestFit="1" customWidth="1"/>
  </cols>
  <sheetData>
    <row r="1" spans="1:13" x14ac:dyDescent="0.2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85</v>
      </c>
      <c r="K1" s="4" t="s">
        <v>86</v>
      </c>
      <c r="L1" s="4" t="s">
        <v>87</v>
      </c>
      <c r="M1" s="4" t="s">
        <v>98</v>
      </c>
    </row>
    <row r="2" spans="1:13" x14ac:dyDescent="0.25">
      <c r="A2" s="1" t="s">
        <v>25</v>
      </c>
      <c r="B2" s="1" t="s">
        <v>76</v>
      </c>
      <c r="C2" s="1" t="s">
        <v>77</v>
      </c>
      <c r="D2" s="1" t="s">
        <v>78</v>
      </c>
      <c r="E2" s="1" t="s">
        <v>79</v>
      </c>
      <c r="F2" s="1">
        <v>20</v>
      </c>
      <c r="G2" s="1">
        <v>30</v>
      </c>
      <c r="H2" s="1">
        <v>32</v>
      </c>
      <c r="I2" s="1">
        <v>1</v>
      </c>
      <c r="J2" s="1" t="str">
        <f>Ventas!H3</f>
        <v>Mercancia Suficiente</v>
      </c>
      <c r="K2" s="1">
        <v>10</v>
      </c>
      <c r="L2" s="1">
        <f>F2/K2</f>
        <v>2</v>
      </c>
      <c r="M2" s="1">
        <f>H2*K2</f>
        <v>320</v>
      </c>
    </row>
    <row r="3" spans="1:13" x14ac:dyDescent="0.25">
      <c r="A3" s="1" t="s">
        <v>25</v>
      </c>
      <c r="B3" s="1" t="s">
        <v>80</v>
      </c>
      <c r="C3" s="1" t="s">
        <v>81</v>
      </c>
      <c r="D3" s="1" t="s">
        <v>78</v>
      </c>
      <c r="E3" s="1" t="s">
        <v>79</v>
      </c>
      <c r="F3">
        <v>18</v>
      </c>
      <c r="G3" s="1">
        <v>20</v>
      </c>
      <c r="H3" s="1">
        <v>23</v>
      </c>
      <c r="I3" s="1">
        <v>2</v>
      </c>
      <c r="J3" s="1" t="str">
        <f t="shared" ref="J3:J54" si="0">IF(F3&lt;20,"Rellenar Mercancia", "Mercancia Suficiente")</f>
        <v>Rellenar Mercancia</v>
      </c>
      <c r="K3" s="1">
        <v>12</v>
      </c>
      <c r="L3" s="1">
        <f>F3/K3</f>
        <v>1.5</v>
      </c>
      <c r="M3" s="1">
        <f t="shared" ref="M3:M55" si="1">H3*K3</f>
        <v>276</v>
      </c>
    </row>
    <row r="4" spans="1:13" x14ac:dyDescent="0.25">
      <c r="A4" s="1" t="s">
        <v>25</v>
      </c>
      <c r="B4" s="1" t="s">
        <v>80</v>
      </c>
      <c r="C4" s="1" t="s">
        <v>83</v>
      </c>
      <c r="D4" s="1" t="s">
        <v>78</v>
      </c>
      <c r="E4" s="1" t="s">
        <v>84</v>
      </c>
      <c r="F4" s="1">
        <v>15</v>
      </c>
      <c r="G4" s="1">
        <v>15</v>
      </c>
      <c r="H4" s="1">
        <v>17</v>
      </c>
      <c r="I4" s="1">
        <v>3</v>
      </c>
      <c r="J4" s="1" t="str">
        <f t="shared" si="0"/>
        <v>Rellenar Mercancia</v>
      </c>
      <c r="K4" s="1">
        <v>15</v>
      </c>
      <c r="L4" s="1">
        <f t="shared" ref="L4:L55" si="2">F4/K4</f>
        <v>1</v>
      </c>
      <c r="M4" s="1">
        <f t="shared" si="1"/>
        <v>255</v>
      </c>
    </row>
    <row r="5" spans="1:13" x14ac:dyDescent="0.25">
      <c r="A5" s="1" t="s">
        <v>9</v>
      </c>
      <c r="B5" s="1" t="s">
        <v>76</v>
      </c>
      <c r="C5" s="1" t="s">
        <v>82</v>
      </c>
      <c r="D5" s="1" t="s">
        <v>78</v>
      </c>
      <c r="E5" s="1" t="s">
        <v>84</v>
      </c>
      <c r="F5" s="1">
        <v>23</v>
      </c>
      <c r="G5" s="1">
        <v>16</v>
      </c>
      <c r="H5" s="1">
        <v>18</v>
      </c>
      <c r="I5" s="1">
        <v>4</v>
      </c>
      <c r="J5" s="1" t="str">
        <f t="shared" si="0"/>
        <v>Mercancia Suficiente</v>
      </c>
      <c r="K5" s="1">
        <v>7</v>
      </c>
      <c r="L5" s="1">
        <f t="shared" si="2"/>
        <v>3.2857142857142856</v>
      </c>
      <c r="M5" s="1">
        <f t="shared" si="1"/>
        <v>126</v>
      </c>
    </row>
    <row r="6" spans="1:13" x14ac:dyDescent="0.25">
      <c r="A6" s="1" t="s">
        <v>25</v>
      </c>
      <c r="B6" s="1" t="s">
        <v>72</v>
      </c>
      <c r="C6" s="1" t="s">
        <v>10</v>
      </c>
      <c r="D6" s="1" t="s">
        <v>10</v>
      </c>
      <c r="E6" s="1" t="s">
        <v>11</v>
      </c>
      <c r="F6">
        <v>22</v>
      </c>
      <c r="G6" s="1">
        <v>49</v>
      </c>
      <c r="H6" s="1">
        <v>32.9</v>
      </c>
      <c r="I6" s="1">
        <v>5</v>
      </c>
      <c r="J6" s="1" t="str">
        <f t="shared" si="0"/>
        <v>Mercancia Suficiente</v>
      </c>
      <c r="K6" s="1">
        <v>23</v>
      </c>
      <c r="L6" s="1">
        <f t="shared" si="2"/>
        <v>0.95652173913043481</v>
      </c>
      <c r="M6" s="1">
        <f t="shared" si="1"/>
        <v>756.69999999999993</v>
      </c>
    </row>
    <row r="7" spans="1:13" x14ac:dyDescent="0.25">
      <c r="A7" s="1" t="str">
        <f>A6</f>
        <v>Pasillo 1</v>
      </c>
      <c r="B7" s="1" t="str">
        <f>B6</f>
        <v>E 10</v>
      </c>
      <c r="C7" s="1" t="s">
        <v>12</v>
      </c>
      <c r="D7" s="1" t="s">
        <v>10</v>
      </c>
      <c r="E7" s="1" t="s">
        <v>13</v>
      </c>
      <c r="F7" s="1">
        <v>27</v>
      </c>
      <c r="G7" s="1">
        <v>49</v>
      </c>
      <c r="H7" s="1">
        <v>32.9</v>
      </c>
      <c r="I7" s="1">
        <f t="shared" ref="I7:I16" si="3">SUM(I6+1)</f>
        <v>6</v>
      </c>
      <c r="J7" s="1" t="str">
        <f t="shared" si="0"/>
        <v>Mercancia Suficiente</v>
      </c>
      <c r="K7" s="1">
        <v>18</v>
      </c>
      <c r="L7" s="1">
        <f t="shared" si="2"/>
        <v>1.5</v>
      </c>
      <c r="M7" s="1">
        <f t="shared" si="1"/>
        <v>592.19999999999993</v>
      </c>
    </row>
    <row r="8" spans="1:13" x14ac:dyDescent="0.25">
      <c r="A8" s="1" t="str">
        <f t="shared" ref="A8:B16" si="4">A7</f>
        <v>Pasillo 1</v>
      </c>
      <c r="B8" s="1" t="str">
        <f t="shared" si="4"/>
        <v>E 10</v>
      </c>
      <c r="C8" s="2" t="s">
        <v>14</v>
      </c>
      <c r="D8" s="1" t="s">
        <v>10</v>
      </c>
      <c r="E8" s="1" t="s">
        <v>13</v>
      </c>
      <c r="F8">
        <v>33</v>
      </c>
      <c r="G8" s="1">
        <v>49</v>
      </c>
      <c r="H8" s="1">
        <v>32.9</v>
      </c>
      <c r="I8" s="1">
        <f t="shared" si="3"/>
        <v>7</v>
      </c>
      <c r="J8" s="1" t="str">
        <f t="shared" si="0"/>
        <v>Mercancia Suficiente</v>
      </c>
      <c r="K8" s="1">
        <v>12</v>
      </c>
      <c r="L8" s="1">
        <f t="shared" si="2"/>
        <v>2.75</v>
      </c>
      <c r="M8" s="1">
        <f t="shared" si="1"/>
        <v>394.79999999999995</v>
      </c>
    </row>
    <row r="9" spans="1:13" x14ac:dyDescent="0.25">
      <c r="A9" s="1" t="str">
        <f t="shared" si="4"/>
        <v>Pasillo 1</v>
      </c>
      <c r="B9" s="1" t="str">
        <f t="shared" si="4"/>
        <v>E 10</v>
      </c>
      <c r="C9" s="1" t="s">
        <v>15</v>
      </c>
      <c r="D9" s="1" t="s">
        <v>10</v>
      </c>
      <c r="E9" s="1" t="s">
        <v>13</v>
      </c>
      <c r="F9" s="1">
        <v>32</v>
      </c>
      <c r="G9" s="1">
        <v>49</v>
      </c>
      <c r="H9" s="1">
        <v>32.9</v>
      </c>
      <c r="I9" s="1">
        <f t="shared" si="3"/>
        <v>8</v>
      </c>
      <c r="J9" s="1" t="str">
        <f t="shared" si="0"/>
        <v>Mercancia Suficiente</v>
      </c>
      <c r="K9" s="1">
        <v>13</v>
      </c>
      <c r="L9" s="1">
        <f t="shared" si="2"/>
        <v>2.4615384615384617</v>
      </c>
      <c r="M9" s="1">
        <f t="shared" si="1"/>
        <v>427.7</v>
      </c>
    </row>
    <row r="10" spans="1:13" x14ac:dyDescent="0.25">
      <c r="A10" s="1" t="str">
        <f t="shared" si="4"/>
        <v>Pasillo 1</v>
      </c>
      <c r="B10" s="1" t="str">
        <f>B9</f>
        <v>E 10</v>
      </c>
      <c r="C10" s="1" t="s">
        <v>16</v>
      </c>
      <c r="D10" s="1" t="s">
        <v>10</v>
      </c>
      <c r="E10" s="1" t="s">
        <v>13</v>
      </c>
      <c r="F10" s="1">
        <v>8</v>
      </c>
      <c r="G10" s="1">
        <v>49</v>
      </c>
      <c r="H10" s="1">
        <v>32.9</v>
      </c>
      <c r="I10" s="1">
        <f t="shared" si="3"/>
        <v>9</v>
      </c>
      <c r="J10" s="1" t="str">
        <f t="shared" si="0"/>
        <v>Rellenar Mercancia</v>
      </c>
      <c r="K10" s="1">
        <v>20</v>
      </c>
      <c r="L10" s="1">
        <f t="shared" si="2"/>
        <v>0.4</v>
      </c>
      <c r="M10" s="1">
        <f t="shared" si="1"/>
        <v>658</v>
      </c>
    </row>
    <row r="11" spans="1:13" x14ac:dyDescent="0.25">
      <c r="A11" s="1" t="str">
        <f t="shared" si="4"/>
        <v>Pasillo 1</v>
      </c>
      <c r="B11" s="1" t="s">
        <v>73</v>
      </c>
      <c r="C11" s="1" t="s">
        <v>17</v>
      </c>
      <c r="D11" s="1" t="s">
        <v>18</v>
      </c>
      <c r="E11" s="1" t="s">
        <v>19</v>
      </c>
      <c r="F11" s="1">
        <v>15</v>
      </c>
      <c r="G11" s="1">
        <v>19</v>
      </c>
      <c r="H11" s="1">
        <v>13.98</v>
      </c>
      <c r="I11" s="1">
        <f t="shared" si="3"/>
        <v>10</v>
      </c>
      <c r="J11" s="1" t="str">
        <f t="shared" si="0"/>
        <v>Rellenar Mercancia</v>
      </c>
      <c r="K11" s="1">
        <v>13</v>
      </c>
      <c r="L11" s="1">
        <f t="shared" si="2"/>
        <v>1.1538461538461537</v>
      </c>
      <c r="M11" s="1">
        <f t="shared" si="1"/>
        <v>181.74</v>
      </c>
    </row>
    <row r="12" spans="1:13" x14ac:dyDescent="0.25">
      <c r="A12" s="1" t="str">
        <f t="shared" si="4"/>
        <v>Pasillo 1</v>
      </c>
      <c r="B12" s="1" t="str">
        <f>B11</f>
        <v>E 1</v>
      </c>
      <c r="C12" s="1" t="s">
        <v>20</v>
      </c>
      <c r="D12" s="1" t="s">
        <v>18</v>
      </c>
      <c r="E12" s="1" t="s">
        <v>19</v>
      </c>
      <c r="F12" s="1">
        <v>12</v>
      </c>
      <c r="G12" s="1">
        <v>19</v>
      </c>
      <c r="H12" s="1">
        <v>13.98</v>
      </c>
      <c r="I12" s="1">
        <f t="shared" si="3"/>
        <v>11</v>
      </c>
      <c r="J12" s="1" t="str">
        <f t="shared" si="0"/>
        <v>Rellenar Mercancia</v>
      </c>
      <c r="K12" s="1">
        <v>16</v>
      </c>
      <c r="L12" s="1">
        <f t="shared" si="2"/>
        <v>0.75</v>
      </c>
      <c r="M12" s="1">
        <f t="shared" si="1"/>
        <v>223.68</v>
      </c>
    </row>
    <row r="13" spans="1:13" x14ac:dyDescent="0.25">
      <c r="A13" s="1" t="str">
        <f t="shared" si="4"/>
        <v>Pasillo 1</v>
      </c>
      <c r="B13" s="1" t="str">
        <f t="shared" si="4"/>
        <v>E 1</v>
      </c>
      <c r="C13" s="1" t="s">
        <v>21</v>
      </c>
      <c r="D13" s="1" t="s">
        <v>18</v>
      </c>
      <c r="E13" s="1" t="s">
        <v>19</v>
      </c>
      <c r="F13" s="1">
        <v>12</v>
      </c>
      <c r="G13" s="1">
        <v>19</v>
      </c>
      <c r="H13" s="1">
        <v>13.98</v>
      </c>
      <c r="I13" s="1">
        <f t="shared" si="3"/>
        <v>12</v>
      </c>
      <c r="J13" s="1" t="str">
        <f t="shared" si="0"/>
        <v>Rellenar Mercancia</v>
      </c>
      <c r="K13" s="1">
        <v>16</v>
      </c>
      <c r="L13" s="1">
        <f t="shared" si="2"/>
        <v>0.75</v>
      </c>
      <c r="M13" s="1">
        <f t="shared" si="1"/>
        <v>223.68</v>
      </c>
    </row>
    <row r="14" spans="1:13" x14ac:dyDescent="0.25">
      <c r="A14" s="1" t="str">
        <f t="shared" si="4"/>
        <v>Pasillo 1</v>
      </c>
      <c r="B14" s="1" t="str">
        <f t="shared" si="4"/>
        <v>E 1</v>
      </c>
      <c r="C14" s="1" t="s">
        <v>22</v>
      </c>
      <c r="D14" s="1" t="s">
        <v>18</v>
      </c>
      <c r="E14" s="1" t="s">
        <v>19</v>
      </c>
      <c r="F14" s="1">
        <v>26</v>
      </c>
      <c r="G14" s="1">
        <v>19</v>
      </c>
      <c r="H14" s="1">
        <v>13.98</v>
      </c>
      <c r="I14" s="1">
        <f t="shared" si="3"/>
        <v>13</v>
      </c>
      <c r="J14" s="1" t="str">
        <f t="shared" si="0"/>
        <v>Mercancia Suficiente</v>
      </c>
      <c r="K14" s="1">
        <v>2</v>
      </c>
      <c r="L14" s="1">
        <f t="shared" si="2"/>
        <v>13</v>
      </c>
      <c r="M14" s="1">
        <f t="shared" si="1"/>
        <v>27.96</v>
      </c>
    </row>
    <row r="15" spans="1:13" x14ac:dyDescent="0.25">
      <c r="A15" s="1" t="str">
        <f t="shared" si="4"/>
        <v>Pasillo 1</v>
      </c>
      <c r="B15" s="1" t="str">
        <f t="shared" si="4"/>
        <v>E 1</v>
      </c>
      <c r="C15" s="1" t="s">
        <v>23</v>
      </c>
      <c r="D15" s="1" t="s">
        <v>18</v>
      </c>
      <c r="E15" s="1" t="s">
        <v>19</v>
      </c>
      <c r="F15" s="1">
        <v>12</v>
      </c>
      <c r="G15" s="1">
        <v>19</v>
      </c>
      <c r="H15" s="1">
        <v>13.98</v>
      </c>
      <c r="I15" s="1">
        <f t="shared" si="3"/>
        <v>14</v>
      </c>
      <c r="J15" s="1" t="str">
        <f t="shared" si="0"/>
        <v>Rellenar Mercancia</v>
      </c>
      <c r="K15" s="1">
        <v>16</v>
      </c>
      <c r="L15" s="1">
        <f t="shared" si="2"/>
        <v>0.75</v>
      </c>
      <c r="M15" s="1">
        <f t="shared" si="1"/>
        <v>223.68</v>
      </c>
    </row>
    <row r="16" spans="1:13" x14ac:dyDescent="0.25">
      <c r="A16" s="1" t="str">
        <f t="shared" si="4"/>
        <v>Pasillo 1</v>
      </c>
      <c r="B16" s="1" t="str">
        <f t="shared" si="4"/>
        <v>E 1</v>
      </c>
      <c r="C16" s="1" t="s">
        <v>24</v>
      </c>
      <c r="D16" s="1" t="s">
        <v>18</v>
      </c>
      <c r="E16" s="1" t="s">
        <v>19</v>
      </c>
      <c r="F16" s="1">
        <v>16</v>
      </c>
      <c r="G16" s="1">
        <v>19</v>
      </c>
      <c r="H16" s="1">
        <v>13.98</v>
      </c>
      <c r="I16" s="5">
        <f t="shared" si="3"/>
        <v>15</v>
      </c>
      <c r="J16" s="1" t="str">
        <f t="shared" si="0"/>
        <v>Rellenar Mercancia</v>
      </c>
      <c r="K16" s="1">
        <v>4</v>
      </c>
      <c r="L16" s="1">
        <f t="shared" si="2"/>
        <v>4</v>
      </c>
      <c r="M16" s="1">
        <f t="shared" si="1"/>
        <v>55.92</v>
      </c>
    </row>
    <row r="17" spans="1:13" x14ac:dyDescent="0.25">
      <c r="A17" s="1" t="s">
        <v>9</v>
      </c>
      <c r="B17" s="3" t="s">
        <v>74</v>
      </c>
      <c r="C17" s="1" t="s">
        <v>26</v>
      </c>
      <c r="D17" s="1" t="s">
        <v>27</v>
      </c>
      <c r="E17" s="1" t="s">
        <v>28</v>
      </c>
      <c r="F17" s="1">
        <v>17</v>
      </c>
      <c r="G17" s="1">
        <v>16</v>
      </c>
      <c r="H17" s="1">
        <v>13.5</v>
      </c>
      <c r="I17" s="1">
        <v>16</v>
      </c>
      <c r="J17" s="1" t="str">
        <f t="shared" si="0"/>
        <v>Rellenar Mercancia</v>
      </c>
      <c r="K17" s="1">
        <v>3</v>
      </c>
      <c r="L17" s="1">
        <f t="shared" si="2"/>
        <v>5.666666666666667</v>
      </c>
      <c r="M17" s="1">
        <f t="shared" si="1"/>
        <v>40.5</v>
      </c>
    </row>
    <row r="18" spans="1:13" x14ac:dyDescent="0.25">
      <c r="A18" s="1" t="s">
        <v>9</v>
      </c>
      <c r="B18" s="1" t="s">
        <v>74</v>
      </c>
      <c r="C18" s="1" t="s">
        <v>26</v>
      </c>
      <c r="D18" s="1" t="s">
        <v>27</v>
      </c>
      <c r="E18" s="1" t="s">
        <v>29</v>
      </c>
      <c r="F18" s="1">
        <v>13</v>
      </c>
      <c r="G18" s="1">
        <v>16</v>
      </c>
      <c r="H18" s="1">
        <v>13.5</v>
      </c>
      <c r="I18" s="1">
        <f>SUM(I17+1)</f>
        <v>17</v>
      </c>
      <c r="J18" s="1" t="str">
        <f t="shared" si="0"/>
        <v>Rellenar Mercancia</v>
      </c>
      <c r="K18" s="1">
        <v>7</v>
      </c>
      <c r="L18" s="1">
        <f t="shared" si="2"/>
        <v>1.8571428571428572</v>
      </c>
      <c r="M18" s="1">
        <f t="shared" si="1"/>
        <v>94.5</v>
      </c>
    </row>
    <row r="19" spans="1:13" x14ac:dyDescent="0.25">
      <c r="A19" s="1" t="str">
        <f>A18</f>
        <v>Pasillo 2</v>
      </c>
      <c r="B19" s="1" t="s">
        <v>74</v>
      </c>
      <c r="C19" s="1" t="s">
        <v>26</v>
      </c>
      <c r="D19" s="1" t="s">
        <v>27</v>
      </c>
      <c r="E19" s="1" t="s">
        <v>30</v>
      </c>
      <c r="F19" s="1">
        <v>12</v>
      </c>
      <c r="G19" s="1">
        <v>16</v>
      </c>
      <c r="H19" s="1">
        <v>13.5</v>
      </c>
      <c r="I19" s="1">
        <f t="shared" ref="I19:I53" si="5">SUM(I18+1)</f>
        <v>18</v>
      </c>
      <c r="J19" s="1" t="str">
        <f t="shared" si="0"/>
        <v>Rellenar Mercancia</v>
      </c>
      <c r="K19" s="1">
        <v>8</v>
      </c>
      <c r="L19" s="1">
        <f t="shared" si="2"/>
        <v>1.5</v>
      </c>
      <c r="M19" s="1">
        <f t="shared" si="1"/>
        <v>108</v>
      </c>
    </row>
    <row r="20" spans="1:13" x14ac:dyDescent="0.25">
      <c r="A20" s="1" t="str">
        <f t="shared" ref="A20:B26" si="6">A19</f>
        <v>Pasillo 2</v>
      </c>
      <c r="B20" s="1" t="s">
        <v>74</v>
      </c>
      <c r="C20" s="1" t="s">
        <v>26</v>
      </c>
      <c r="D20" s="1" t="s">
        <v>27</v>
      </c>
      <c r="E20" s="1" t="s">
        <v>31</v>
      </c>
      <c r="F20" s="1">
        <v>15</v>
      </c>
      <c r="G20" s="1">
        <v>16</v>
      </c>
      <c r="H20" s="1">
        <v>13.5</v>
      </c>
      <c r="I20" s="1">
        <f t="shared" si="5"/>
        <v>19</v>
      </c>
      <c r="J20" s="1" t="str">
        <f t="shared" si="0"/>
        <v>Rellenar Mercancia</v>
      </c>
      <c r="K20" s="1">
        <v>5</v>
      </c>
      <c r="L20" s="1">
        <f t="shared" si="2"/>
        <v>3</v>
      </c>
      <c r="M20" s="1">
        <f t="shared" si="1"/>
        <v>67.5</v>
      </c>
    </row>
    <row r="21" spans="1:13" x14ac:dyDescent="0.25">
      <c r="A21" s="1" t="str">
        <f t="shared" si="6"/>
        <v>Pasillo 2</v>
      </c>
      <c r="B21" s="1" t="str">
        <f>B20</f>
        <v>E 3</v>
      </c>
      <c r="C21" s="1" t="s">
        <v>32</v>
      </c>
      <c r="D21" s="1" t="s">
        <v>27</v>
      </c>
      <c r="E21" s="1" t="s">
        <v>33</v>
      </c>
      <c r="F21" s="1">
        <v>16</v>
      </c>
      <c r="G21" s="1">
        <v>16</v>
      </c>
      <c r="H21" s="1">
        <f>H20</f>
        <v>13.5</v>
      </c>
      <c r="I21" s="1">
        <f t="shared" si="5"/>
        <v>20</v>
      </c>
      <c r="J21" s="1" t="str">
        <f t="shared" si="0"/>
        <v>Rellenar Mercancia</v>
      </c>
      <c r="K21" s="1">
        <v>4</v>
      </c>
      <c r="L21" s="1">
        <f t="shared" si="2"/>
        <v>4</v>
      </c>
      <c r="M21" s="1">
        <f t="shared" si="1"/>
        <v>54</v>
      </c>
    </row>
    <row r="22" spans="1:13" x14ac:dyDescent="0.25">
      <c r="A22" s="1" t="str">
        <f t="shared" si="6"/>
        <v>Pasillo 2</v>
      </c>
      <c r="B22" s="1" t="str">
        <f t="shared" si="6"/>
        <v>E 3</v>
      </c>
      <c r="C22" s="1" t="s">
        <v>32</v>
      </c>
      <c r="D22" s="1" t="s">
        <v>27</v>
      </c>
      <c r="E22" s="1" t="s">
        <v>34</v>
      </c>
      <c r="F22" s="1">
        <v>17</v>
      </c>
      <c r="G22" s="1">
        <v>16</v>
      </c>
      <c r="H22" s="1">
        <f t="shared" ref="H22:H26" si="7">H21</f>
        <v>13.5</v>
      </c>
      <c r="I22" s="1">
        <f t="shared" si="5"/>
        <v>21</v>
      </c>
      <c r="J22" s="1" t="str">
        <f t="shared" si="0"/>
        <v>Rellenar Mercancia</v>
      </c>
      <c r="K22" s="1">
        <v>3</v>
      </c>
      <c r="L22" s="1">
        <f t="shared" si="2"/>
        <v>5.666666666666667</v>
      </c>
      <c r="M22" s="1">
        <f t="shared" si="1"/>
        <v>40.5</v>
      </c>
    </row>
    <row r="23" spans="1:13" x14ac:dyDescent="0.25">
      <c r="A23" s="1" t="str">
        <f t="shared" si="6"/>
        <v>Pasillo 2</v>
      </c>
      <c r="B23" s="1" t="str">
        <f t="shared" si="6"/>
        <v>E 3</v>
      </c>
      <c r="C23" s="1" t="s">
        <v>32</v>
      </c>
      <c r="D23" s="1" t="s">
        <v>27</v>
      </c>
      <c r="E23" s="1" t="s">
        <v>35</v>
      </c>
      <c r="F23" s="1">
        <v>13</v>
      </c>
      <c r="G23" s="1">
        <f>G22</f>
        <v>16</v>
      </c>
      <c r="H23" s="1">
        <f t="shared" si="7"/>
        <v>13.5</v>
      </c>
      <c r="I23" s="1">
        <f t="shared" si="5"/>
        <v>22</v>
      </c>
      <c r="J23" s="1" t="str">
        <f t="shared" si="0"/>
        <v>Rellenar Mercancia</v>
      </c>
      <c r="K23" s="1">
        <v>7</v>
      </c>
      <c r="L23" s="1">
        <f t="shared" si="2"/>
        <v>1.8571428571428572</v>
      </c>
      <c r="M23" s="1">
        <f t="shared" si="1"/>
        <v>94.5</v>
      </c>
    </row>
    <row r="24" spans="1:13" x14ac:dyDescent="0.25">
      <c r="A24" s="1" t="str">
        <f t="shared" si="6"/>
        <v>Pasillo 2</v>
      </c>
      <c r="B24" s="1" t="str">
        <f t="shared" si="6"/>
        <v>E 3</v>
      </c>
      <c r="C24" s="1" t="s">
        <v>32</v>
      </c>
      <c r="D24" s="1" t="s">
        <v>27</v>
      </c>
      <c r="E24" s="1" t="s">
        <v>36</v>
      </c>
      <c r="F24" s="1">
        <v>12</v>
      </c>
      <c r="G24" s="1">
        <f t="shared" ref="G24:G26" si="8">G23</f>
        <v>16</v>
      </c>
      <c r="H24" s="1">
        <f t="shared" si="7"/>
        <v>13.5</v>
      </c>
      <c r="I24" s="1">
        <f t="shared" si="5"/>
        <v>23</v>
      </c>
      <c r="J24" s="1" t="str">
        <f t="shared" si="0"/>
        <v>Rellenar Mercancia</v>
      </c>
      <c r="K24" s="1">
        <v>8</v>
      </c>
      <c r="L24" s="1">
        <f t="shared" si="2"/>
        <v>1.5</v>
      </c>
      <c r="M24" s="1">
        <f t="shared" si="1"/>
        <v>108</v>
      </c>
    </row>
    <row r="25" spans="1:13" x14ac:dyDescent="0.25">
      <c r="A25" s="1" t="str">
        <f t="shared" si="6"/>
        <v>Pasillo 2</v>
      </c>
      <c r="B25" s="1" t="str">
        <f t="shared" si="6"/>
        <v>E 3</v>
      </c>
      <c r="C25" s="1" t="s">
        <v>32</v>
      </c>
      <c r="D25" s="1" t="s">
        <v>27</v>
      </c>
      <c r="E25" s="1" t="s">
        <v>37</v>
      </c>
      <c r="F25" s="1">
        <v>11</v>
      </c>
      <c r="G25" s="1">
        <f t="shared" si="8"/>
        <v>16</v>
      </c>
      <c r="H25" s="1">
        <f t="shared" si="7"/>
        <v>13.5</v>
      </c>
      <c r="I25" s="1">
        <f t="shared" si="5"/>
        <v>24</v>
      </c>
      <c r="J25" s="1" t="str">
        <f t="shared" si="0"/>
        <v>Rellenar Mercancia</v>
      </c>
      <c r="K25" s="1">
        <v>9</v>
      </c>
      <c r="L25" s="1">
        <f t="shared" si="2"/>
        <v>1.2222222222222223</v>
      </c>
      <c r="M25" s="1">
        <f t="shared" si="1"/>
        <v>121.5</v>
      </c>
    </row>
    <row r="26" spans="1:13" x14ac:dyDescent="0.25">
      <c r="A26" s="1" t="str">
        <f t="shared" si="6"/>
        <v>Pasillo 2</v>
      </c>
      <c r="B26" s="1" t="str">
        <f t="shared" si="6"/>
        <v>E 3</v>
      </c>
      <c r="C26" s="1" t="s">
        <v>32</v>
      </c>
      <c r="D26" s="1" t="s">
        <v>27</v>
      </c>
      <c r="E26" s="1" t="s">
        <v>38</v>
      </c>
      <c r="F26" s="1">
        <v>14</v>
      </c>
      <c r="G26" s="1">
        <f t="shared" si="8"/>
        <v>16</v>
      </c>
      <c r="H26" s="1">
        <f t="shared" si="7"/>
        <v>13.5</v>
      </c>
      <c r="I26" s="1">
        <f t="shared" si="5"/>
        <v>25</v>
      </c>
      <c r="J26" s="1" t="str">
        <f t="shared" si="0"/>
        <v>Rellenar Mercancia</v>
      </c>
      <c r="K26" s="1">
        <v>6</v>
      </c>
      <c r="L26" s="1">
        <f t="shared" si="2"/>
        <v>2.3333333333333335</v>
      </c>
      <c r="M26" s="1">
        <f t="shared" si="1"/>
        <v>81</v>
      </c>
    </row>
    <row r="27" spans="1:13" x14ac:dyDescent="0.25">
      <c r="A27" s="1" t="s">
        <v>39</v>
      </c>
      <c r="B27" s="1" t="s">
        <v>75</v>
      </c>
      <c r="C27" s="1" t="s">
        <v>40</v>
      </c>
      <c r="D27" s="1" t="s">
        <v>41</v>
      </c>
      <c r="E27" s="1" t="s">
        <v>42</v>
      </c>
      <c r="F27" s="1">
        <v>16</v>
      </c>
      <c r="G27" s="1">
        <v>23</v>
      </c>
      <c r="H27" s="1">
        <v>17</v>
      </c>
      <c r="I27" s="1">
        <f t="shared" si="5"/>
        <v>26</v>
      </c>
      <c r="J27" s="1" t="str">
        <f t="shared" si="0"/>
        <v>Rellenar Mercancia</v>
      </c>
      <c r="K27" s="1">
        <v>4</v>
      </c>
      <c r="L27" s="1">
        <f t="shared" si="2"/>
        <v>4</v>
      </c>
      <c r="M27" s="1">
        <f t="shared" si="1"/>
        <v>68</v>
      </c>
    </row>
    <row r="28" spans="1:13" x14ac:dyDescent="0.25">
      <c r="A28" s="1" t="str">
        <f>A27</f>
        <v>Pasillo 3</v>
      </c>
      <c r="B28" s="1" t="str">
        <f>B27</f>
        <v xml:space="preserve">E 1 </v>
      </c>
      <c r="C28" s="1" t="s">
        <v>43</v>
      </c>
      <c r="D28" s="1" t="s">
        <v>41</v>
      </c>
      <c r="E28" s="1" t="s">
        <v>42</v>
      </c>
      <c r="F28" s="1">
        <v>12</v>
      </c>
      <c r="G28" s="1">
        <v>23</v>
      </c>
      <c r="H28" s="1">
        <v>17</v>
      </c>
      <c r="I28" s="1">
        <f t="shared" si="5"/>
        <v>27</v>
      </c>
      <c r="J28" s="1" t="str">
        <f t="shared" si="0"/>
        <v>Rellenar Mercancia</v>
      </c>
      <c r="K28" s="1">
        <v>3</v>
      </c>
      <c r="L28" s="1">
        <f t="shared" si="2"/>
        <v>4</v>
      </c>
      <c r="M28" s="1">
        <f t="shared" si="1"/>
        <v>51</v>
      </c>
    </row>
    <row r="29" spans="1:13" x14ac:dyDescent="0.25">
      <c r="A29" s="1" t="str">
        <f t="shared" ref="A29:B44" si="9">A28</f>
        <v>Pasillo 3</v>
      </c>
      <c r="B29" s="1" t="str">
        <f t="shared" si="9"/>
        <v xml:space="preserve">E 1 </v>
      </c>
      <c r="C29" s="1" t="s">
        <v>44</v>
      </c>
      <c r="D29" s="1" t="s">
        <v>41</v>
      </c>
      <c r="E29" s="1" t="s">
        <v>42</v>
      </c>
      <c r="F29" s="1">
        <v>18</v>
      </c>
      <c r="G29" s="1">
        <v>23</v>
      </c>
      <c r="H29" s="1">
        <v>17</v>
      </c>
      <c r="I29" s="1">
        <f t="shared" si="5"/>
        <v>28</v>
      </c>
      <c r="J29" s="1" t="str">
        <f t="shared" si="0"/>
        <v>Rellenar Mercancia</v>
      </c>
      <c r="K29" s="1">
        <v>2</v>
      </c>
      <c r="L29" s="1">
        <f t="shared" si="2"/>
        <v>9</v>
      </c>
      <c r="M29" s="1">
        <f t="shared" si="1"/>
        <v>34</v>
      </c>
    </row>
    <row r="30" spans="1:13" x14ac:dyDescent="0.25">
      <c r="A30" s="1" t="str">
        <f t="shared" si="9"/>
        <v>Pasillo 3</v>
      </c>
      <c r="B30" s="1" t="str">
        <f t="shared" si="9"/>
        <v xml:space="preserve">E 1 </v>
      </c>
      <c r="C30" s="1" t="s">
        <v>45</v>
      </c>
      <c r="D30" s="1" t="s">
        <v>41</v>
      </c>
      <c r="E30" s="1" t="s">
        <v>42</v>
      </c>
      <c r="F30" s="1">
        <v>6</v>
      </c>
      <c r="G30" s="1">
        <v>23</v>
      </c>
      <c r="H30" s="1">
        <v>17</v>
      </c>
      <c r="I30" s="1">
        <f t="shared" si="5"/>
        <v>29</v>
      </c>
      <c r="J30" s="1" t="str">
        <f t="shared" si="0"/>
        <v>Rellenar Mercancia</v>
      </c>
      <c r="K30" s="1">
        <v>9</v>
      </c>
      <c r="L30" s="1">
        <f t="shared" si="2"/>
        <v>0.66666666666666663</v>
      </c>
      <c r="M30" s="1">
        <f t="shared" si="1"/>
        <v>153</v>
      </c>
    </row>
    <row r="31" spans="1:13" x14ac:dyDescent="0.25">
      <c r="A31" s="1" t="str">
        <f t="shared" si="9"/>
        <v>Pasillo 3</v>
      </c>
      <c r="B31" s="1" t="str">
        <f t="shared" si="9"/>
        <v xml:space="preserve">E 1 </v>
      </c>
      <c r="C31" s="1" t="s">
        <v>46</v>
      </c>
      <c r="D31" s="1" t="s">
        <v>41</v>
      </c>
      <c r="E31" s="1" t="s">
        <v>42</v>
      </c>
      <c r="F31" s="1">
        <v>8</v>
      </c>
      <c r="G31" s="1">
        <v>23</v>
      </c>
      <c r="H31" s="1">
        <v>17</v>
      </c>
      <c r="I31" s="1">
        <f t="shared" si="5"/>
        <v>30</v>
      </c>
      <c r="J31" s="1" t="str">
        <f t="shared" si="0"/>
        <v>Rellenar Mercancia</v>
      </c>
      <c r="K31" s="1">
        <v>12</v>
      </c>
      <c r="L31" s="1">
        <f t="shared" si="2"/>
        <v>0.66666666666666663</v>
      </c>
      <c r="M31" s="1">
        <f t="shared" si="1"/>
        <v>204</v>
      </c>
    </row>
    <row r="32" spans="1:13" x14ac:dyDescent="0.25">
      <c r="A32" s="1" t="str">
        <f t="shared" si="9"/>
        <v>Pasillo 3</v>
      </c>
      <c r="B32" s="1" t="s">
        <v>75</v>
      </c>
      <c r="C32" s="1" t="s">
        <v>47</v>
      </c>
      <c r="D32" s="1" t="s">
        <v>41</v>
      </c>
      <c r="E32" s="1" t="s">
        <v>42</v>
      </c>
      <c r="F32" s="1">
        <v>12</v>
      </c>
      <c r="G32" s="1">
        <v>23</v>
      </c>
      <c r="H32" s="1">
        <v>17</v>
      </c>
      <c r="I32" s="1">
        <f t="shared" si="5"/>
        <v>31</v>
      </c>
      <c r="J32" s="1" t="str">
        <f t="shared" si="0"/>
        <v>Rellenar Mercancia</v>
      </c>
      <c r="K32" s="1">
        <v>2</v>
      </c>
      <c r="L32" s="1">
        <f t="shared" si="2"/>
        <v>6</v>
      </c>
      <c r="M32" s="1">
        <f t="shared" si="1"/>
        <v>34</v>
      </c>
    </row>
    <row r="33" spans="1:13" x14ac:dyDescent="0.25">
      <c r="A33" s="1" t="str">
        <f t="shared" si="9"/>
        <v>Pasillo 3</v>
      </c>
      <c r="B33" s="1" t="s">
        <v>74</v>
      </c>
      <c r="C33" s="1" t="s">
        <v>48</v>
      </c>
      <c r="D33" s="1" t="s">
        <v>49</v>
      </c>
      <c r="E33" s="1" t="s">
        <v>42</v>
      </c>
      <c r="F33" s="1">
        <v>12</v>
      </c>
      <c r="G33" s="1">
        <v>27.92</v>
      </c>
      <c r="H33" s="1">
        <v>21.78</v>
      </c>
      <c r="I33" s="1">
        <f t="shared" si="5"/>
        <v>32</v>
      </c>
      <c r="J33" s="1" t="str">
        <f t="shared" si="0"/>
        <v>Rellenar Mercancia</v>
      </c>
      <c r="K33" s="1">
        <v>2</v>
      </c>
      <c r="L33" s="1">
        <f t="shared" si="2"/>
        <v>6</v>
      </c>
      <c r="M33" s="1">
        <f t="shared" si="1"/>
        <v>43.56</v>
      </c>
    </row>
    <row r="34" spans="1:13" x14ac:dyDescent="0.25">
      <c r="A34" s="1" t="str">
        <f t="shared" si="9"/>
        <v>Pasillo 3</v>
      </c>
      <c r="B34" s="1" t="str">
        <f>B33</f>
        <v>E 3</v>
      </c>
      <c r="C34" s="1" t="s">
        <v>50</v>
      </c>
      <c r="D34" s="1" t="s">
        <v>49</v>
      </c>
      <c r="E34" s="1" t="s">
        <v>42</v>
      </c>
      <c r="F34" s="1">
        <v>12</v>
      </c>
      <c r="G34" s="1">
        <v>27.92</v>
      </c>
      <c r="H34" s="1">
        <v>21.78</v>
      </c>
      <c r="I34" s="1">
        <f t="shared" si="5"/>
        <v>33</v>
      </c>
      <c r="J34" s="1" t="str">
        <f t="shared" si="0"/>
        <v>Rellenar Mercancia</v>
      </c>
      <c r="K34" s="1">
        <v>2</v>
      </c>
      <c r="L34" s="1">
        <f t="shared" si="2"/>
        <v>6</v>
      </c>
      <c r="M34" s="1">
        <f t="shared" si="1"/>
        <v>43.56</v>
      </c>
    </row>
    <row r="35" spans="1:13" x14ac:dyDescent="0.25">
      <c r="A35" s="1" t="str">
        <f t="shared" si="9"/>
        <v>Pasillo 3</v>
      </c>
      <c r="B35" s="1" t="str">
        <f t="shared" si="9"/>
        <v>E 3</v>
      </c>
      <c r="C35" s="1" t="s">
        <v>51</v>
      </c>
      <c r="D35" s="1" t="s">
        <v>49</v>
      </c>
      <c r="E35" s="1" t="s">
        <v>42</v>
      </c>
      <c r="F35" s="1">
        <v>13</v>
      </c>
      <c r="G35" s="1">
        <v>27.92</v>
      </c>
      <c r="H35" s="1">
        <v>21.78</v>
      </c>
      <c r="I35" s="1">
        <f t="shared" si="5"/>
        <v>34</v>
      </c>
      <c r="J35" s="1" t="str">
        <f t="shared" si="0"/>
        <v>Rellenar Mercancia</v>
      </c>
      <c r="K35" s="1">
        <v>1</v>
      </c>
      <c r="L35" s="1">
        <f t="shared" si="2"/>
        <v>13</v>
      </c>
      <c r="M35" s="1">
        <f t="shared" si="1"/>
        <v>21.78</v>
      </c>
    </row>
    <row r="36" spans="1:13" x14ac:dyDescent="0.25">
      <c r="A36" s="1" t="str">
        <f t="shared" si="9"/>
        <v>Pasillo 3</v>
      </c>
      <c r="B36" s="1" t="str">
        <f t="shared" si="9"/>
        <v>E 3</v>
      </c>
      <c r="C36" s="1" t="s">
        <v>52</v>
      </c>
      <c r="D36" s="1" t="s">
        <v>49</v>
      </c>
      <c r="E36" s="1" t="s">
        <v>42</v>
      </c>
      <c r="F36" s="1">
        <v>10</v>
      </c>
      <c r="G36" s="1">
        <v>27.92</v>
      </c>
      <c r="H36" s="1">
        <v>21.78</v>
      </c>
      <c r="I36" s="1">
        <f t="shared" si="5"/>
        <v>35</v>
      </c>
      <c r="J36" s="1" t="str">
        <f t="shared" si="0"/>
        <v>Rellenar Mercancia</v>
      </c>
      <c r="K36" s="1">
        <v>4</v>
      </c>
      <c r="L36" s="1">
        <f t="shared" si="2"/>
        <v>2.5</v>
      </c>
      <c r="M36" s="1">
        <f t="shared" si="1"/>
        <v>87.12</v>
      </c>
    </row>
    <row r="37" spans="1:13" x14ac:dyDescent="0.25">
      <c r="A37" s="1" t="str">
        <f t="shared" si="9"/>
        <v>Pasillo 3</v>
      </c>
      <c r="B37" s="1" t="str">
        <f t="shared" si="9"/>
        <v>E 3</v>
      </c>
      <c r="C37" s="1" t="s">
        <v>53</v>
      </c>
      <c r="D37" s="1" t="s">
        <v>49</v>
      </c>
      <c r="E37" s="1" t="s">
        <v>42</v>
      </c>
      <c r="F37" s="1">
        <v>9</v>
      </c>
      <c r="G37" s="1">
        <v>27.92</v>
      </c>
      <c r="H37" s="1">
        <v>21.78</v>
      </c>
      <c r="I37" s="1">
        <f t="shared" si="5"/>
        <v>36</v>
      </c>
      <c r="J37" s="1" t="str">
        <f t="shared" si="0"/>
        <v>Rellenar Mercancia</v>
      </c>
      <c r="K37" s="1">
        <v>5</v>
      </c>
      <c r="L37" s="1">
        <f t="shared" si="2"/>
        <v>1.8</v>
      </c>
      <c r="M37" s="1">
        <f t="shared" si="1"/>
        <v>108.9</v>
      </c>
    </row>
    <row r="38" spans="1:13" x14ac:dyDescent="0.25">
      <c r="A38" s="1" t="str">
        <f t="shared" si="9"/>
        <v>Pasillo 3</v>
      </c>
      <c r="B38" s="1" t="str">
        <f t="shared" si="9"/>
        <v>E 3</v>
      </c>
      <c r="C38" s="1" t="s">
        <v>54</v>
      </c>
      <c r="D38" s="1" t="s">
        <v>49</v>
      </c>
      <c r="E38" s="1" t="s">
        <v>42</v>
      </c>
      <c r="F38" s="1">
        <v>10</v>
      </c>
      <c r="G38" s="1">
        <v>27.92</v>
      </c>
      <c r="H38" s="1">
        <v>21.78</v>
      </c>
      <c r="I38" s="1">
        <f t="shared" si="5"/>
        <v>37</v>
      </c>
      <c r="J38" s="1" t="str">
        <f t="shared" si="0"/>
        <v>Rellenar Mercancia</v>
      </c>
      <c r="K38" s="1">
        <v>4</v>
      </c>
      <c r="L38" s="1">
        <f t="shared" si="2"/>
        <v>2.5</v>
      </c>
      <c r="M38" s="1">
        <f t="shared" si="1"/>
        <v>87.12</v>
      </c>
    </row>
    <row r="39" spans="1:13" x14ac:dyDescent="0.25">
      <c r="A39" s="1" t="str">
        <f t="shared" si="9"/>
        <v>Pasillo 3</v>
      </c>
      <c r="B39" s="1" t="str">
        <f t="shared" si="9"/>
        <v>E 3</v>
      </c>
      <c r="C39" s="1" t="s">
        <v>55</v>
      </c>
      <c r="D39" s="1" t="s">
        <v>49</v>
      </c>
      <c r="E39" s="1" t="s">
        <v>42</v>
      </c>
      <c r="F39" s="1">
        <v>11</v>
      </c>
      <c r="G39" s="1">
        <v>27.92</v>
      </c>
      <c r="H39" s="1">
        <v>21.78</v>
      </c>
      <c r="I39" s="1">
        <f t="shared" si="5"/>
        <v>38</v>
      </c>
      <c r="J39" s="1" t="str">
        <f t="shared" si="0"/>
        <v>Rellenar Mercancia</v>
      </c>
      <c r="K39" s="1">
        <v>3</v>
      </c>
      <c r="L39" s="1">
        <f t="shared" si="2"/>
        <v>3.6666666666666665</v>
      </c>
      <c r="M39" s="1">
        <f t="shared" si="1"/>
        <v>65.34</v>
      </c>
    </row>
    <row r="40" spans="1:13" x14ac:dyDescent="0.25">
      <c r="A40" s="1" t="str">
        <f t="shared" si="9"/>
        <v>Pasillo 3</v>
      </c>
      <c r="B40" s="1" t="str">
        <f t="shared" si="9"/>
        <v>E 3</v>
      </c>
      <c r="C40" s="1" t="s">
        <v>56</v>
      </c>
      <c r="D40" s="1" t="s">
        <v>49</v>
      </c>
      <c r="E40" s="1" t="s">
        <v>42</v>
      </c>
      <c r="F40" s="1">
        <v>7</v>
      </c>
      <c r="G40" s="1">
        <v>27.92</v>
      </c>
      <c r="H40" s="1">
        <v>21.78</v>
      </c>
      <c r="I40" s="1">
        <f t="shared" si="5"/>
        <v>39</v>
      </c>
      <c r="J40" s="1" t="str">
        <f t="shared" si="0"/>
        <v>Rellenar Mercancia</v>
      </c>
      <c r="K40" s="1">
        <v>7</v>
      </c>
      <c r="L40" s="1">
        <f t="shared" si="2"/>
        <v>1</v>
      </c>
      <c r="M40" s="1">
        <f t="shared" si="1"/>
        <v>152.46</v>
      </c>
    </row>
    <row r="41" spans="1:13" x14ac:dyDescent="0.25">
      <c r="A41" s="1" t="str">
        <f t="shared" si="9"/>
        <v>Pasillo 3</v>
      </c>
      <c r="B41" s="1" t="str">
        <f t="shared" si="9"/>
        <v>E 3</v>
      </c>
      <c r="C41" s="1" t="s">
        <v>57</v>
      </c>
      <c r="D41" s="1" t="s">
        <v>49</v>
      </c>
      <c r="E41" s="1" t="s">
        <v>42</v>
      </c>
      <c r="F41" s="1">
        <v>8</v>
      </c>
      <c r="G41" s="1">
        <v>27.92</v>
      </c>
      <c r="H41" s="1">
        <v>21.78</v>
      </c>
      <c r="I41" s="1">
        <f t="shared" si="5"/>
        <v>40</v>
      </c>
      <c r="J41" s="1" t="str">
        <f t="shared" si="0"/>
        <v>Rellenar Mercancia</v>
      </c>
      <c r="K41" s="1">
        <v>6</v>
      </c>
      <c r="L41" s="1">
        <f t="shared" si="2"/>
        <v>1.3333333333333333</v>
      </c>
      <c r="M41" s="1">
        <f t="shared" si="1"/>
        <v>130.68</v>
      </c>
    </row>
    <row r="42" spans="1:13" x14ac:dyDescent="0.25">
      <c r="A42" s="1" t="str">
        <f t="shared" si="9"/>
        <v>Pasillo 3</v>
      </c>
      <c r="B42" s="1" t="str">
        <f t="shared" si="9"/>
        <v>E 3</v>
      </c>
      <c r="C42" s="1" t="s">
        <v>58</v>
      </c>
      <c r="D42" s="1" t="s">
        <v>49</v>
      </c>
      <c r="E42" s="1" t="s">
        <v>42</v>
      </c>
      <c r="F42" s="1">
        <v>9</v>
      </c>
      <c r="G42" s="1">
        <v>27.92</v>
      </c>
      <c r="H42" s="1">
        <v>21.78</v>
      </c>
      <c r="I42" s="1">
        <f t="shared" si="5"/>
        <v>41</v>
      </c>
      <c r="J42" s="1" t="str">
        <f t="shared" si="0"/>
        <v>Rellenar Mercancia</v>
      </c>
      <c r="K42" s="1">
        <v>5</v>
      </c>
      <c r="L42" s="1">
        <f t="shared" si="2"/>
        <v>1.8</v>
      </c>
      <c r="M42" s="1">
        <f t="shared" si="1"/>
        <v>108.9</v>
      </c>
    </row>
    <row r="43" spans="1:13" x14ac:dyDescent="0.25">
      <c r="A43" s="1" t="str">
        <f t="shared" si="9"/>
        <v>Pasillo 3</v>
      </c>
      <c r="B43" s="1" t="str">
        <f t="shared" si="9"/>
        <v>E 3</v>
      </c>
      <c r="C43" s="1" t="s">
        <v>59</v>
      </c>
      <c r="D43" s="1" t="s">
        <v>49</v>
      </c>
      <c r="E43" s="1" t="s">
        <v>42</v>
      </c>
      <c r="F43" s="1">
        <v>11</v>
      </c>
      <c r="G43" s="1">
        <v>27.92</v>
      </c>
      <c r="H43" s="1">
        <v>21.78</v>
      </c>
      <c r="I43" s="1">
        <f t="shared" si="5"/>
        <v>42</v>
      </c>
      <c r="J43" s="1" t="str">
        <f t="shared" si="0"/>
        <v>Rellenar Mercancia</v>
      </c>
      <c r="K43" s="1">
        <v>3</v>
      </c>
      <c r="L43" s="1">
        <f t="shared" si="2"/>
        <v>3.6666666666666665</v>
      </c>
      <c r="M43" s="1">
        <f t="shared" si="1"/>
        <v>65.34</v>
      </c>
    </row>
    <row r="44" spans="1:13" x14ac:dyDescent="0.25">
      <c r="A44" s="1" t="str">
        <f t="shared" si="9"/>
        <v>Pasillo 3</v>
      </c>
      <c r="B44" s="1" t="str">
        <f t="shared" si="9"/>
        <v>E 3</v>
      </c>
      <c r="C44" s="1" t="s">
        <v>60</v>
      </c>
      <c r="D44" s="1" t="s">
        <v>49</v>
      </c>
      <c r="E44" s="1" t="s">
        <v>42</v>
      </c>
      <c r="F44" s="1">
        <v>7</v>
      </c>
      <c r="G44" s="1">
        <v>27.92</v>
      </c>
      <c r="H44" s="1">
        <v>21.78</v>
      </c>
      <c r="I44" s="1">
        <f t="shared" si="5"/>
        <v>43</v>
      </c>
      <c r="J44" s="1" t="str">
        <f t="shared" si="0"/>
        <v>Rellenar Mercancia</v>
      </c>
      <c r="K44" s="1">
        <v>7</v>
      </c>
      <c r="L44" s="1">
        <f t="shared" si="2"/>
        <v>1</v>
      </c>
      <c r="M44" s="1">
        <f t="shared" si="1"/>
        <v>152.46</v>
      </c>
    </row>
    <row r="45" spans="1:13" x14ac:dyDescent="0.25">
      <c r="A45" s="1" t="str">
        <f t="shared" ref="A45:B55" si="10">A44</f>
        <v>Pasillo 3</v>
      </c>
      <c r="B45" s="1" t="str">
        <f t="shared" si="10"/>
        <v>E 3</v>
      </c>
      <c r="C45" s="1" t="s">
        <v>61</v>
      </c>
      <c r="D45" s="1" t="s">
        <v>49</v>
      </c>
      <c r="E45" s="1" t="s">
        <v>42</v>
      </c>
      <c r="F45" s="1">
        <v>9</v>
      </c>
      <c r="G45" s="1">
        <v>27.92</v>
      </c>
      <c r="H45" s="1">
        <v>21.78</v>
      </c>
      <c r="I45" s="1">
        <f t="shared" si="5"/>
        <v>44</v>
      </c>
      <c r="J45" s="1" t="str">
        <f t="shared" si="0"/>
        <v>Rellenar Mercancia</v>
      </c>
      <c r="K45" s="1">
        <v>5</v>
      </c>
      <c r="L45" s="1">
        <f t="shared" si="2"/>
        <v>1.8</v>
      </c>
      <c r="M45" s="1">
        <f t="shared" si="1"/>
        <v>108.9</v>
      </c>
    </row>
    <row r="46" spans="1:13" x14ac:dyDescent="0.25">
      <c r="A46" s="1" t="str">
        <f t="shared" si="10"/>
        <v>Pasillo 3</v>
      </c>
      <c r="B46" s="1" t="str">
        <f t="shared" si="10"/>
        <v>E 3</v>
      </c>
      <c r="C46" s="1" t="s">
        <v>62</v>
      </c>
      <c r="D46" s="1" t="s">
        <v>49</v>
      </c>
      <c r="E46" s="1" t="s">
        <v>42</v>
      </c>
      <c r="F46" s="1">
        <v>11</v>
      </c>
      <c r="G46" s="1">
        <v>27.92</v>
      </c>
      <c r="H46" s="1">
        <v>21.78</v>
      </c>
      <c r="I46" s="1">
        <f t="shared" si="5"/>
        <v>45</v>
      </c>
      <c r="J46" s="1" t="str">
        <f t="shared" si="0"/>
        <v>Rellenar Mercancia</v>
      </c>
      <c r="K46" s="1">
        <v>3</v>
      </c>
      <c r="L46" s="1">
        <f t="shared" si="2"/>
        <v>3.6666666666666665</v>
      </c>
      <c r="M46" s="1">
        <f t="shared" si="1"/>
        <v>65.34</v>
      </c>
    </row>
    <row r="47" spans="1:13" x14ac:dyDescent="0.25">
      <c r="A47" s="1" t="str">
        <f t="shared" si="10"/>
        <v>Pasillo 3</v>
      </c>
      <c r="B47" s="1" t="str">
        <f t="shared" si="10"/>
        <v>E 3</v>
      </c>
      <c r="C47" s="1" t="s">
        <v>63</v>
      </c>
      <c r="D47" s="1" t="s">
        <v>49</v>
      </c>
      <c r="E47" s="1" t="s">
        <v>42</v>
      </c>
      <c r="F47" s="1">
        <v>8</v>
      </c>
      <c r="G47" s="1">
        <v>27.92</v>
      </c>
      <c r="H47" s="1">
        <v>21.78</v>
      </c>
      <c r="I47" s="1">
        <f t="shared" si="5"/>
        <v>46</v>
      </c>
      <c r="J47" s="1" t="str">
        <f t="shared" si="0"/>
        <v>Rellenar Mercancia</v>
      </c>
      <c r="K47" s="1">
        <v>6</v>
      </c>
      <c r="L47" s="1">
        <f t="shared" si="2"/>
        <v>1.3333333333333333</v>
      </c>
      <c r="M47" s="1">
        <f t="shared" si="1"/>
        <v>130.68</v>
      </c>
    </row>
    <row r="48" spans="1:13" x14ac:dyDescent="0.25">
      <c r="A48" s="1" t="str">
        <f t="shared" si="10"/>
        <v>Pasillo 3</v>
      </c>
      <c r="B48" s="1" t="str">
        <f t="shared" si="10"/>
        <v>E 3</v>
      </c>
      <c r="C48" s="1" t="s">
        <v>64</v>
      </c>
      <c r="D48" s="1" t="s">
        <v>49</v>
      </c>
      <c r="E48" s="1" t="s">
        <v>42</v>
      </c>
      <c r="F48" s="1">
        <v>6</v>
      </c>
      <c r="G48" s="1">
        <v>27.92</v>
      </c>
      <c r="H48" s="1">
        <v>21.78</v>
      </c>
      <c r="I48" s="1">
        <f t="shared" si="5"/>
        <v>47</v>
      </c>
      <c r="J48" s="1" t="str">
        <f t="shared" si="0"/>
        <v>Rellenar Mercancia</v>
      </c>
      <c r="K48" s="1">
        <v>8</v>
      </c>
      <c r="L48" s="1">
        <f t="shared" si="2"/>
        <v>0.75</v>
      </c>
      <c r="M48" s="1">
        <f t="shared" si="1"/>
        <v>174.24</v>
      </c>
    </row>
    <row r="49" spans="1:13" x14ac:dyDescent="0.25">
      <c r="A49" s="1" t="str">
        <f t="shared" si="10"/>
        <v>Pasillo 3</v>
      </c>
      <c r="B49" s="1" t="str">
        <f t="shared" si="10"/>
        <v>E 3</v>
      </c>
      <c r="C49" s="1" t="s">
        <v>65</v>
      </c>
      <c r="D49" s="1" t="s">
        <v>49</v>
      </c>
      <c r="E49" s="1" t="s">
        <v>42</v>
      </c>
      <c r="F49" s="1">
        <v>5</v>
      </c>
      <c r="G49" s="1">
        <v>27.92</v>
      </c>
      <c r="H49" s="1">
        <v>21.78</v>
      </c>
      <c r="I49" s="1">
        <f t="shared" si="5"/>
        <v>48</v>
      </c>
      <c r="J49" s="1" t="str">
        <f t="shared" si="0"/>
        <v>Rellenar Mercancia</v>
      </c>
      <c r="K49" s="1">
        <v>9</v>
      </c>
      <c r="L49" s="1">
        <f t="shared" si="2"/>
        <v>0.55555555555555558</v>
      </c>
      <c r="M49" s="1">
        <f t="shared" si="1"/>
        <v>196.02</v>
      </c>
    </row>
    <row r="50" spans="1:13" x14ac:dyDescent="0.25">
      <c r="A50" s="1" t="str">
        <f t="shared" si="10"/>
        <v>Pasillo 3</v>
      </c>
      <c r="B50" s="1" t="str">
        <f t="shared" si="10"/>
        <v>E 3</v>
      </c>
      <c r="C50" s="1" t="s">
        <v>66</v>
      </c>
      <c r="D50" s="1" t="s">
        <v>49</v>
      </c>
      <c r="E50" s="1" t="s">
        <v>42</v>
      </c>
      <c r="F50" s="1">
        <v>6</v>
      </c>
      <c r="G50" s="1">
        <v>27.92</v>
      </c>
      <c r="H50" s="1">
        <v>21.78</v>
      </c>
      <c r="I50" s="1">
        <f t="shared" si="5"/>
        <v>49</v>
      </c>
      <c r="J50" s="1" t="str">
        <f t="shared" si="0"/>
        <v>Rellenar Mercancia</v>
      </c>
      <c r="K50" s="1">
        <v>8</v>
      </c>
      <c r="L50" s="1">
        <f t="shared" si="2"/>
        <v>0.75</v>
      </c>
      <c r="M50" s="1">
        <f t="shared" si="1"/>
        <v>174.24</v>
      </c>
    </row>
    <row r="51" spans="1:13" x14ac:dyDescent="0.25">
      <c r="A51" s="1" t="str">
        <f t="shared" si="10"/>
        <v>Pasillo 3</v>
      </c>
      <c r="B51" s="1" t="str">
        <f t="shared" si="10"/>
        <v>E 3</v>
      </c>
      <c r="C51" s="1" t="s">
        <v>67</v>
      </c>
      <c r="D51" s="1" t="s">
        <v>49</v>
      </c>
      <c r="E51" s="1" t="s">
        <v>42</v>
      </c>
      <c r="F51" s="1">
        <v>9</v>
      </c>
      <c r="G51" s="1">
        <v>27.92</v>
      </c>
      <c r="H51" s="1">
        <v>21.78</v>
      </c>
      <c r="I51" s="1">
        <f t="shared" si="5"/>
        <v>50</v>
      </c>
      <c r="J51" s="1" t="str">
        <f t="shared" si="0"/>
        <v>Rellenar Mercancia</v>
      </c>
      <c r="K51" s="1">
        <v>5</v>
      </c>
      <c r="L51" s="1">
        <f t="shared" si="2"/>
        <v>1.8</v>
      </c>
      <c r="M51" s="1">
        <f t="shared" si="1"/>
        <v>108.9</v>
      </c>
    </row>
    <row r="52" spans="1:13" x14ac:dyDescent="0.25">
      <c r="A52" s="1" t="str">
        <f t="shared" si="10"/>
        <v>Pasillo 3</v>
      </c>
      <c r="B52" s="1" t="str">
        <f t="shared" si="10"/>
        <v>E 3</v>
      </c>
      <c r="C52" s="1" t="s">
        <v>68</v>
      </c>
      <c r="D52" s="1" t="s">
        <v>49</v>
      </c>
      <c r="E52" s="1" t="s">
        <v>42</v>
      </c>
      <c r="F52" s="1">
        <v>11</v>
      </c>
      <c r="G52" s="1">
        <v>27.92</v>
      </c>
      <c r="H52" s="1">
        <v>21.78</v>
      </c>
      <c r="I52" s="1">
        <f t="shared" si="5"/>
        <v>51</v>
      </c>
      <c r="J52" s="1" t="str">
        <f t="shared" si="0"/>
        <v>Rellenar Mercancia</v>
      </c>
      <c r="K52" s="1">
        <v>3</v>
      </c>
      <c r="L52" s="1">
        <f t="shared" si="2"/>
        <v>3.6666666666666665</v>
      </c>
      <c r="M52" s="1">
        <f t="shared" si="1"/>
        <v>65.34</v>
      </c>
    </row>
    <row r="53" spans="1:13" x14ac:dyDescent="0.25">
      <c r="A53" s="1" t="str">
        <f t="shared" si="10"/>
        <v>Pasillo 3</v>
      </c>
      <c r="B53" s="1" t="str">
        <f t="shared" si="10"/>
        <v>E 3</v>
      </c>
      <c r="C53" s="1" t="s">
        <v>69</v>
      </c>
      <c r="D53" s="1" t="s">
        <v>49</v>
      </c>
      <c r="E53" s="1" t="s">
        <v>42</v>
      </c>
      <c r="F53" s="1">
        <v>9</v>
      </c>
      <c r="G53" s="1">
        <f>27.92+10</f>
        <v>37.92</v>
      </c>
      <c r="H53" s="1">
        <f>21.78+9</f>
        <v>30.78</v>
      </c>
      <c r="I53" s="1">
        <f t="shared" si="5"/>
        <v>52</v>
      </c>
      <c r="J53" s="1" t="str">
        <f t="shared" si="0"/>
        <v>Rellenar Mercancia</v>
      </c>
      <c r="K53" s="1">
        <v>5</v>
      </c>
      <c r="L53" s="1">
        <f t="shared" si="2"/>
        <v>1.8</v>
      </c>
      <c r="M53" s="1">
        <f t="shared" si="1"/>
        <v>153.9</v>
      </c>
    </row>
    <row r="54" spans="1:13" x14ac:dyDescent="0.25">
      <c r="A54" s="1" t="str">
        <f t="shared" si="10"/>
        <v>Pasillo 3</v>
      </c>
      <c r="B54" s="1" t="str">
        <f t="shared" si="10"/>
        <v>E 3</v>
      </c>
      <c r="C54" s="1" t="s">
        <v>70</v>
      </c>
      <c r="D54" s="1" t="s">
        <v>49</v>
      </c>
      <c r="E54" s="1" t="s">
        <v>42</v>
      </c>
      <c r="F54" s="1">
        <v>10</v>
      </c>
      <c r="G54" s="1">
        <v>27.92</v>
      </c>
      <c r="H54" s="1">
        <v>21.78</v>
      </c>
      <c r="I54" s="1">
        <f>SUM(I53+1)</f>
        <v>53</v>
      </c>
      <c r="J54" s="1" t="str">
        <f t="shared" si="0"/>
        <v>Rellenar Mercancia</v>
      </c>
      <c r="K54" s="1">
        <v>4</v>
      </c>
      <c r="L54" s="1">
        <f t="shared" si="2"/>
        <v>2.5</v>
      </c>
      <c r="M54" s="1">
        <f t="shared" si="1"/>
        <v>87.12</v>
      </c>
    </row>
    <row r="55" spans="1:13" x14ac:dyDescent="0.25">
      <c r="A55" s="1" t="str">
        <f t="shared" si="10"/>
        <v>Pasillo 3</v>
      </c>
      <c r="B55" s="1" t="str">
        <f t="shared" si="10"/>
        <v>E 3</v>
      </c>
      <c r="C55" s="1" t="s">
        <v>71</v>
      </c>
      <c r="D55" s="1" t="s">
        <v>49</v>
      </c>
      <c r="E55" s="1" t="s">
        <v>42</v>
      </c>
      <c r="F55" s="1">
        <v>5</v>
      </c>
      <c r="G55" s="1">
        <f>27.92+10</f>
        <v>37.92</v>
      </c>
      <c r="H55" s="1">
        <f>21.78+9</f>
        <v>30.78</v>
      </c>
      <c r="I55" s="1">
        <f>SUM(I54+1)</f>
        <v>54</v>
      </c>
      <c r="J55" s="1" t="str">
        <f>IF(F55&lt;20,"Rellenar Mercancia", "Mercancia Suficiente")</f>
        <v>Rellenar Mercancia</v>
      </c>
      <c r="K55" s="1">
        <v>9</v>
      </c>
      <c r="L55" s="1">
        <f t="shared" si="2"/>
        <v>0.55555555555555558</v>
      </c>
      <c r="M55" s="5">
        <f t="shared" si="1"/>
        <v>277.02</v>
      </c>
    </row>
    <row r="56" spans="1:13" x14ac:dyDescent="0.25">
      <c r="M56" s="12"/>
    </row>
  </sheetData>
  <phoneticPr fontId="2" type="noConversion"/>
  <conditionalFormatting sqref="F2:F55">
    <cfRule type="cellIs" dxfId="7" priority="1" operator="less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7494-8C52-44E4-8B66-BD5982942999}">
  <dimension ref="A1:X56"/>
  <sheetViews>
    <sheetView topLeftCell="M21" zoomScaleNormal="100" workbookViewId="0">
      <selection activeCell="X57" sqref="X57"/>
    </sheetView>
  </sheetViews>
  <sheetFormatPr baseColWidth="10" defaultRowHeight="15" x14ac:dyDescent="0.25"/>
  <cols>
    <col min="1" max="1" width="16.140625" customWidth="1"/>
    <col min="2" max="2" width="18.85546875" customWidth="1"/>
    <col min="4" max="4" width="13.85546875" customWidth="1"/>
    <col min="8" max="8" width="19.42578125" customWidth="1"/>
    <col min="9" max="9" width="17.7109375" customWidth="1"/>
    <col min="10" max="10" width="16.28515625" customWidth="1"/>
    <col min="12" max="12" width="15.5703125" customWidth="1"/>
    <col min="16" max="16" width="23" customWidth="1"/>
    <col min="17" max="17" width="17" customWidth="1"/>
    <col min="18" max="18" width="15.85546875" customWidth="1"/>
    <col min="20" max="20" width="18.42578125" customWidth="1"/>
    <col min="24" max="24" width="19.140625" customWidth="1"/>
  </cols>
  <sheetData>
    <row r="1" spans="1:24" x14ac:dyDescent="0.25">
      <c r="A1" s="13" t="s">
        <v>88</v>
      </c>
      <c r="B1" s="14"/>
      <c r="C1" s="14"/>
      <c r="D1" s="14"/>
      <c r="E1" s="14"/>
      <c r="F1" s="14"/>
      <c r="G1" s="14"/>
      <c r="H1" s="15"/>
      <c r="I1" s="16" t="s">
        <v>96</v>
      </c>
      <c r="J1" s="16"/>
      <c r="K1" s="16"/>
      <c r="L1" s="16"/>
      <c r="M1" s="16"/>
      <c r="N1" s="16"/>
      <c r="O1" s="16"/>
      <c r="P1" s="16"/>
      <c r="Q1" s="17" t="s">
        <v>97</v>
      </c>
      <c r="R1" s="17"/>
      <c r="S1" s="17"/>
      <c r="T1" s="17"/>
      <c r="U1" s="17"/>
      <c r="V1" s="17"/>
      <c r="W1" s="17"/>
      <c r="X1" s="17"/>
    </row>
    <row r="2" spans="1:24" x14ac:dyDescent="0.25">
      <c r="A2" s="6" t="s">
        <v>89</v>
      </c>
      <c r="B2" s="7" t="s">
        <v>90</v>
      </c>
      <c r="C2" s="6" t="s">
        <v>91</v>
      </c>
      <c r="D2" s="6" t="s">
        <v>94</v>
      </c>
      <c r="E2" s="6" t="s">
        <v>86</v>
      </c>
      <c r="F2" s="6" t="s">
        <v>95</v>
      </c>
      <c r="G2" s="6" t="s">
        <v>92</v>
      </c>
      <c r="H2" s="6" t="s">
        <v>93</v>
      </c>
      <c r="I2" s="8" t="s">
        <v>89</v>
      </c>
      <c r="J2" s="9" t="s">
        <v>90</v>
      </c>
      <c r="K2" s="8" t="s">
        <v>91</v>
      </c>
      <c r="L2" s="8" t="s">
        <v>94</v>
      </c>
      <c r="M2" s="8" t="s">
        <v>86</v>
      </c>
      <c r="N2" s="8" t="s">
        <v>95</v>
      </c>
      <c r="O2" s="8" t="s">
        <v>92</v>
      </c>
      <c r="P2" s="8" t="s">
        <v>93</v>
      </c>
      <c r="Q2" s="10" t="s">
        <v>89</v>
      </c>
      <c r="R2" s="11" t="s">
        <v>90</v>
      </c>
      <c r="S2" s="10" t="s">
        <v>91</v>
      </c>
      <c r="T2" s="10" t="s">
        <v>94</v>
      </c>
      <c r="U2" s="10" t="s">
        <v>86</v>
      </c>
      <c r="V2" s="10" t="s">
        <v>95</v>
      </c>
      <c r="W2" s="10" t="s">
        <v>92</v>
      </c>
      <c r="X2" s="10" t="s">
        <v>93</v>
      </c>
    </row>
    <row r="3" spans="1:24" x14ac:dyDescent="0.25">
      <c r="A3" s="1">
        <v>1</v>
      </c>
      <c r="B3" s="1">
        <v>30</v>
      </c>
      <c r="C3" s="1">
        <v>20</v>
      </c>
      <c r="D3" s="1">
        <v>32</v>
      </c>
      <c r="E3" s="1">
        <v>10</v>
      </c>
      <c r="F3" s="1">
        <f>E3*D3</f>
        <v>320</v>
      </c>
      <c r="G3" s="1">
        <f>B3-E3</f>
        <v>20</v>
      </c>
      <c r="H3" s="1" t="str">
        <f>IF(O3&lt;15,"Rellenar Mercancia", "Mercancia Suficiente")</f>
        <v>Mercancia Suficiente</v>
      </c>
      <c r="I3" s="1">
        <v>1</v>
      </c>
      <c r="J3" s="1">
        <v>30</v>
      </c>
      <c r="K3" s="1">
        <v>20</v>
      </c>
      <c r="L3" s="1">
        <v>32</v>
      </c>
      <c r="M3" s="1">
        <v>3</v>
      </c>
      <c r="N3" s="1">
        <f>M3*L3</f>
        <v>96</v>
      </c>
      <c r="O3" s="1">
        <f>J3-M3</f>
        <v>27</v>
      </c>
      <c r="P3" s="1" t="str">
        <f>IF(O3&lt;15,"Rellenar Mercancia", "Mercancia Suficiente")</f>
        <v>Mercancia Suficiente</v>
      </c>
      <c r="Q3" s="1">
        <v>1</v>
      </c>
      <c r="R3" s="1">
        <v>30</v>
      </c>
      <c r="S3" s="1">
        <v>20</v>
      </c>
      <c r="T3" s="1">
        <v>32</v>
      </c>
      <c r="U3" s="1">
        <v>5</v>
      </c>
      <c r="V3" s="1">
        <f>U3*T3</f>
        <v>160</v>
      </c>
      <c r="W3" s="1">
        <f>R3-U3</f>
        <v>25</v>
      </c>
      <c r="X3" s="1" t="str">
        <f>IF(W3&lt;15,"Rellenar Mercancia", "Mercancia Suficiente")</f>
        <v>Mercancia Suficiente</v>
      </c>
    </row>
    <row r="4" spans="1:24" x14ac:dyDescent="0.25">
      <c r="A4" s="1">
        <f>A3+1</f>
        <v>2</v>
      </c>
      <c r="B4" s="1">
        <v>30</v>
      </c>
      <c r="C4" s="1">
        <v>15</v>
      </c>
      <c r="D4" s="1">
        <v>23</v>
      </c>
      <c r="E4" s="1">
        <v>12</v>
      </c>
      <c r="F4" s="1">
        <f>E4*D4</f>
        <v>276</v>
      </c>
      <c r="G4" s="1">
        <f t="shared" ref="G4:G56" si="0">B4-E4</f>
        <v>18</v>
      </c>
      <c r="H4" s="1" t="str">
        <f t="shared" ref="H4:H56" si="1">IF(G4&lt;15,"Rellenar Mercancia", "Mercancia Suficiente")</f>
        <v>Mercancia Suficiente</v>
      </c>
      <c r="I4" s="1">
        <f>I3+1</f>
        <v>2</v>
      </c>
      <c r="J4" s="1">
        <v>30</v>
      </c>
      <c r="K4" s="1">
        <v>15</v>
      </c>
      <c r="L4" s="1">
        <v>23</v>
      </c>
      <c r="M4" s="1">
        <v>5</v>
      </c>
      <c r="N4" s="1">
        <f t="shared" ref="N4:N56" si="2">M4*L4</f>
        <v>115</v>
      </c>
      <c r="O4" s="1">
        <f t="shared" ref="O4:O56" si="3">J4-M4</f>
        <v>25</v>
      </c>
      <c r="P4" s="1" t="str">
        <f t="shared" ref="P4:P56" si="4">IF(O4&lt;15,"Rellenar Mercancia", "Mercancia Suficiente")</f>
        <v>Mercancia Suficiente</v>
      </c>
      <c r="Q4" s="1">
        <f>Q3+1</f>
        <v>2</v>
      </c>
      <c r="R4" s="1">
        <v>30</v>
      </c>
      <c r="S4" s="1">
        <v>15</v>
      </c>
      <c r="T4" s="1">
        <v>23</v>
      </c>
      <c r="U4" s="1">
        <v>4</v>
      </c>
      <c r="V4" s="1">
        <f t="shared" ref="V4:V56" si="5">U4*T4</f>
        <v>92</v>
      </c>
      <c r="W4" s="1">
        <f t="shared" ref="W4:W56" si="6">R4-U4</f>
        <v>26</v>
      </c>
      <c r="X4" s="1" t="str">
        <f t="shared" ref="X4:X56" si="7">IF(W4&lt;15,"Rellenar Mercancia", "Mercancia Suficiente")</f>
        <v>Mercancia Suficiente</v>
      </c>
    </row>
    <row r="5" spans="1:24" x14ac:dyDescent="0.25">
      <c r="A5" s="1">
        <f>A4+1</f>
        <v>3</v>
      </c>
      <c r="B5" s="1">
        <v>30</v>
      </c>
      <c r="C5" s="1">
        <v>15</v>
      </c>
      <c r="D5" s="1">
        <v>17</v>
      </c>
      <c r="E5" s="1">
        <v>15</v>
      </c>
      <c r="F5" s="1">
        <f t="shared" ref="F5:F56" si="8">E5*D5</f>
        <v>255</v>
      </c>
      <c r="G5" s="1">
        <f t="shared" si="0"/>
        <v>15</v>
      </c>
      <c r="H5" s="1" t="str">
        <f t="shared" si="1"/>
        <v>Mercancia Suficiente</v>
      </c>
      <c r="I5" s="1">
        <f>I4+1</f>
        <v>3</v>
      </c>
      <c r="J5" s="1">
        <v>30</v>
      </c>
      <c r="K5" s="1">
        <v>15</v>
      </c>
      <c r="L5" s="1">
        <v>17</v>
      </c>
      <c r="M5" s="1">
        <v>5</v>
      </c>
      <c r="N5" s="1">
        <f t="shared" si="2"/>
        <v>85</v>
      </c>
      <c r="O5" s="1">
        <f t="shared" si="3"/>
        <v>25</v>
      </c>
      <c r="P5" s="1" t="str">
        <f t="shared" si="4"/>
        <v>Mercancia Suficiente</v>
      </c>
      <c r="Q5" s="1">
        <f>Q4+1</f>
        <v>3</v>
      </c>
      <c r="R5" s="1">
        <v>30</v>
      </c>
      <c r="S5" s="1">
        <v>15</v>
      </c>
      <c r="T5" s="1">
        <v>17</v>
      </c>
      <c r="U5" s="1">
        <v>2</v>
      </c>
      <c r="V5" s="1">
        <f t="shared" si="5"/>
        <v>34</v>
      </c>
      <c r="W5" s="1">
        <f t="shared" si="6"/>
        <v>28</v>
      </c>
      <c r="X5" s="1" t="str">
        <f t="shared" si="7"/>
        <v>Mercancia Suficiente</v>
      </c>
    </row>
    <row r="6" spans="1:24" x14ac:dyDescent="0.25">
      <c r="A6" s="1">
        <f t="shared" ref="A6:A56" si="9">A5+1</f>
        <v>4</v>
      </c>
      <c r="B6" s="1">
        <v>30</v>
      </c>
      <c r="C6" s="1">
        <v>12</v>
      </c>
      <c r="D6" s="1">
        <v>18</v>
      </c>
      <c r="E6" s="1">
        <v>7</v>
      </c>
      <c r="F6" s="1">
        <f t="shared" si="8"/>
        <v>126</v>
      </c>
      <c r="G6" s="1">
        <f t="shared" si="0"/>
        <v>23</v>
      </c>
      <c r="H6" s="1" t="str">
        <f t="shared" si="1"/>
        <v>Mercancia Suficiente</v>
      </c>
      <c r="I6" s="1">
        <f t="shared" ref="I6:I56" si="10">I5+1</f>
        <v>4</v>
      </c>
      <c r="J6" s="1">
        <v>30</v>
      </c>
      <c r="K6" s="1">
        <v>12</v>
      </c>
      <c r="L6" s="1">
        <v>18</v>
      </c>
      <c r="M6" s="1">
        <v>7</v>
      </c>
      <c r="N6" s="1">
        <f t="shared" si="2"/>
        <v>126</v>
      </c>
      <c r="O6" s="1">
        <f t="shared" si="3"/>
        <v>23</v>
      </c>
      <c r="P6" s="1" t="str">
        <f t="shared" si="4"/>
        <v>Mercancia Suficiente</v>
      </c>
      <c r="Q6" s="1">
        <f t="shared" ref="Q6:Q56" si="11">Q5+1</f>
        <v>4</v>
      </c>
      <c r="R6" s="1">
        <v>30</v>
      </c>
      <c r="S6" s="1">
        <v>12</v>
      </c>
      <c r="T6" s="1">
        <v>18</v>
      </c>
      <c r="U6" s="1">
        <v>3</v>
      </c>
      <c r="V6" s="1">
        <f t="shared" si="5"/>
        <v>54</v>
      </c>
      <c r="W6" s="1">
        <f t="shared" si="6"/>
        <v>27</v>
      </c>
      <c r="X6" s="1" t="str">
        <f t="shared" si="7"/>
        <v>Mercancia Suficiente</v>
      </c>
    </row>
    <row r="7" spans="1:24" x14ac:dyDescent="0.25">
      <c r="A7" s="1">
        <f t="shared" si="9"/>
        <v>5</v>
      </c>
      <c r="B7" s="1">
        <v>45</v>
      </c>
      <c r="C7" s="1">
        <v>19</v>
      </c>
      <c r="D7" s="1">
        <v>32.9</v>
      </c>
      <c r="E7" s="1">
        <v>23</v>
      </c>
      <c r="F7" s="1">
        <f t="shared" si="8"/>
        <v>756.69999999999993</v>
      </c>
      <c r="G7" s="1">
        <f t="shared" si="0"/>
        <v>22</v>
      </c>
      <c r="H7" s="1" t="str">
        <f t="shared" si="1"/>
        <v>Mercancia Suficiente</v>
      </c>
      <c r="I7" s="1">
        <f t="shared" si="10"/>
        <v>5</v>
      </c>
      <c r="J7" s="1">
        <v>45</v>
      </c>
      <c r="K7" s="1">
        <v>19</v>
      </c>
      <c r="L7" s="1">
        <v>32.9</v>
      </c>
      <c r="M7" s="1">
        <v>8</v>
      </c>
      <c r="N7" s="1">
        <f t="shared" si="2"/>
        <v>263.2</v>
      </c>
      <c r="O7" s="1">
        <f t="shared" si="3"/>
        <v>37</v>
      </c>
      <c r="P7" s="1" t="str">
        <f t="shared" si="4"/>
        <v>Mercancia Suficiente</v>
      </c>
      <c r="Q7" s="1">
        <f t="shared" si="11"/>
        <v>5</v>
      </c>
      <c r="R7" s="1">
        <v>45</v>
      </c>
      <c r="S7" s="1">
        <v>19</v>
      </c>
      <c r="T7" s="1">
        <v>32.9</v>
      </c>
      <c r="U7" s="1">
        <v>5</v>
      </c>
      <c r="V7" s="1">
        <f t="shared" si="5"/>
        <v>164.5</v>
      </c>
      <c r="W7" s="1">
        <f t="shared" si="6"/>
        <v>40</v>
      </c>
      <c r="X7" s="1" t="str">
        <f t="shared" si="7"/>
        <v>Mercancia Suficiente</v>
      </c>
    </row>
    <row r="8" spans="1:24" x14ac:dyDescent="0.25">
      <c r="A8" s="1">
        <f t="shared" si="9"/>
        <v>6</v>
      </c>
      <c r="B8" s="1">
        <v>45</v>
      </c>
      <c r="C8" s="1">
        <v>14</v>
      </c>
      <c r="D8" s="1">
        <v>32.9</v>
      </c>
      <c r="E8" s="1">
        <v>18</v>
      </c>
      <c r="F8" s="1">
        <f t="shared" si="8"/>
        <v>592.19999999999993</v>
      </c>
      <c r="G8" s="1">
        <f t="shared" si="0"/>
        <v>27</v>
      </c>
      <c r="H8" s="1" t="str">
        <f t="shared" si="1"/>
        <v>Mercancia Suficiente</v>
      </c>
      <c r="I8" s="1">
        <f t="shared" si="10"/>
        <v>6</v>
      </c>
      <c r="J8" s="1">
        <v>45</v>
      </c>
      <c r="K8" s="1">
        <v>14</v>
      </c>
      <c r="L8" s="1">
        <v>32.9</v>
      </c>
      <c r="M8" s="1">
        <v>5</v>
      </c>
      <c r="N8" s="1">
        <f t="shared" si="2"/>
        <v>164.5</v>
      </c>
      <c r="O8" s="1">
        <f t="shared" si="3"/>
        <v>40</v>
      </c>
      <c r="P8" s="1" t="str">
        <f t="shared" si="4"/>
        <v>Mercancia Suficiente</v>
      </c>
      <c r="Q8" s="1">
        <f t="shared" si="11"/>
        <v>6</v>
      </c>
      <c r="R8" s="1">
        <v>45</v>
      </c>
      <c r="S8" s="1">
        <v>14</v>
      </c>
      <c r="T8" s="1">
        <v>32.9</v>
      </c>
      <c r="U8" s="1">
        <v>4</v>
      </c>
      <c r="V8" s="1">
        <f t="shared" si="5"/>
        <v>131.6</v>
      </c>
      <c r="W8" s="1">
        <f t="shared" si="6"/>
        <v>41</v>
      </c>
      <c r="X8" s="1" t="str">
        <f t="shared" si="7"/>
        <v>Mercancia Suficiente</v>
      </c>
    </row>
    <row r="9" spans="1:24" x14ac:dyDescent="0.25">
      <c r="A9" s="1">
        <f t="shared" si="9"/>
        <v>7</v>
      </c>
      <c r="B9" s="1">
        <v>45</v>
      </c>
      <c r="C9" s="1">
        <v>16</v>
      </c>
      <c r="D9" s="1">
        <v>32.9</v>
      </c>
      <c r="E9" s="1">
        <v>12</v>
      </c>
      <c r="F9" s="1">
        <f t="shared" si="8"/>
        <v>394.79999999999995</v>
      </c>
      <c r="G9" s="1">
        <f t="shared" si="0"/>
        <v>33</v>
      </c>
      <c r="H9" s="1" t="str">
        <f t="shared" si="1"/>
        <v>Mercancia Suficiente</v>
      </c>
      <c r="I9" s="1">
        <f t="shared" si="10"/>
        <v>7</v>
      </c>
      <c r="J9" s="1">
        <v>45</v>
      </c>
      <c r="K9" s="1">
        <v>16</v>
      </c>
      <c r="L9" s="1">
        <v>32.9</v>
      </c>
      <c r="M9" s="1">
        <v>3</v>
      </c>
      <c r="N9" s="1">
        <f t="shared" si="2"/>
        <v>98.699999999999989</v>
      </c>
      <c r="O9" s="1">
        <f t="shared" si="3"/>
        <v>42</v>
      </c>
      <c r="P9" s="1" t="str">
        <f t="shared" si="4"/>
        <v>Mercancia Suficiente</v>
      </c>
      <c r="Q9" s="1">
        <f t="shared" si="11"/>
        <v>7</v>
      </c>
      <c r="R9" s="1">
        <v>45</v>
      </c>
      <c r="S9" s="1">
        <v>16</v>
      </c>
      <c r="T9" s="1">
        <v>32.9</v>
      </c>
      <c r="U9" s="1">
        <v>3</v>
      </c>
      <c r="V9" s="1">
        <f t="shared" si="5"/>
        <v>98.699999999999989</v>
      </c>
      <c r="W9" s="1">
        <f t="shared" si="6"/>
        <v>42</v>
      </c>
      <c r="X9" s="1" t="str">
        <f t="shared" si="7"/>
        <v>Mercancia Suficiente</v>
      </c>
    </row>
    <row r="10" spans="1:24" x14ac:dyDescent="0.25">
      <c r="A10" s="1">
        <f t="shared" si="9"/>
        <v>8</v>
      </c>
      <c r="B10" s="1">
        <v>45</v>
      </c>
      <c r="C10" s="1">
        <v>18</v>
      </c>
      <c r="D10" s="1">
        <v>32.9</v>
      </c>
      <c r="E10" s="1">
        <v>13</v>
      </c>
      <c r="F10" s="1">
        <f t="shared" si="8"/>
        <v>427.7</v>
      </c>
      <c r="G10" s="1">
        <f t="shared" si="0"/>
        <v>32</v>
      </c>
      <c r="H10" s="1" t="str">
        <f t="shared" si="1"/>
        <v>Mercancia Suficiente</v>
      </c>
      <c r="I10" s="1">
        <f t="shared" si="10"/>
        <v>8</v>
      </c>
      <c r="J10" s="1">
        <v>45</v>
      </c>
      <c r="K10" s="1">
        <v>18</v>
      </c>
      <c r="L10" s="1">
        <v>32.9</v>
      </c>
      <c r="M10" s="1">
        <v>4</v>
      </c>
      <c r="N10" s="1">
        <f t="shared" si="2"/>
        <v>131.6</v>
      </c>
      <c r="O10" s="1">
        <f t="shared" si="3"/>
        <v>41</v>
      </c>
      <c r="P10" s="1" t="str">
        <f t="shared" si="4"/>
        <v>Mercancia Suficiente</v>
      </c>
      <c r="Q10" s="1">
        <f t="shared" si="11"/>
        <v>8</v>
      </c>
      <c r="R10" s="1">
        <v>45</v>
      </c>
      <c r="S10" s="1">
        <v>18</v>
      </c>
      <c r="T10" s="1">
        <v>32.9</v>
      </c>
      <c r="U10" s="1">
        <v>2</v>
      </c>
      <c r="V10" s="1">
        <f t="shared" si="5"/>
        <v>65.8</v>
      </c>
      <c r="W10" s="1">
        <f t="shared" si="6"/>
        <v>43</v>
      </c>
      <c r="X10" s="1" t="str">
        <f t="shared" si="7"/>
        <v>Mercancia Suficiente</v>
      </c>
    </row>
    <row r="11" spans="1:24" x14ac:dyDescent="0.25">
      <c r="A11" s="1">
        <f t="shared" si="9"/>
        <v>9</v>
      </c>
      <c r="B11" s="1">
        <v>28</v>
      </c>
      <c r="C11" s="1">
        <v>14</v>
      </c>
      <c r="D11" s="1">
        <v>32.9</v>
      </c>
      <c r="E11" s="1">
        <v>20</v>
      </c>
      <c r="F11" s="1">
        <f t="shared" si="8"/>
        <v>658</v>
      </c>
      <c r="G11" s="1">
        <f t="shared" si="0"/>
        <v>8</v>
      </c>
      <c r="H11" s="1" t="str">
        <f t="shared" si="1"/>
        <v>Rellenar Mercancia</v>
      </c>
      <c r="I11" s="1">
        <f t="shared" si="10"/>
        <v>9</v>
      </c>
      <c r="J11" s="1">
        <v>28</v>
      </c>
      <c r="K11" s="1">
        <v>14</v>
      </c>
      <c r="L11" s="1">
        <v>32.9</v>
      </c>
      <c r="M11" s="1">
        <v>5</v>
      </c>
      <c r="N11" s="1">
        <f t="shared" si="2"/>
        <v>164.5</v>
      </c>
      <c r="O11" s="1">
        <f t="shared" si="3"/>
        <v>23</v>
      </c>
      <c r="P11" s="1" t="str">
        <f t="shared" si="4"/>
        <v>Mercancia Suficiente</v>
      </c>
      <c r="Q11" s="1">
        <f t="shared" si="11"/>
        <v>9</v>
      </c>
      <c r="R11" s="1">
        <v>28</v>
      </c>
      <c r="S11" s="1">
        <v>14</v>
      </c>
      <c r="T11" s="1">
        <v>32.9</v>
      </c>
      <c r="U11" s="1">
        <v>8</v>
      </c>
      <c r="V11" s="1">
        <f t="shared" si="5"/>
        <v>263.2</v>
      </c>
      <c r="W11" s="1">
        <f t="shared" si="6"/>
        <v>20</v>
      </c>
      <c r="X11" s="1" t="str">
        <f t="shared" si="7"/>
        <v>Mercancia Suficiente</v>
      </c>
    </row>
    <row r="12" spans="1:24" x14ac:dyDescent="0.25">
      <c r="A12" s="1">
        <f t="shared" si="9"/>
        <v>10</v>
      </c>
      <c r="B12" s="1">
        <v>28</v>
      </c>
      <c r="C12" s="1">
        <v>19</v>
      </c>
      <c r="D12" s="1">
        <v>13.98</v>
      </c>
      <c r="E12" s="1">
        <v>13</v>
      </c>
      <c r="F12" s="1">
        <f t="shared" si="8"/>
        <v>181.74</v>
      </c>
      <c r="G12" s="1">
        <f t="shared" si="0"/>
        <v>15</v>
      </c>
      <c r="H12" s="1" t="str">
        <f t="shared" si="1"/>
        <v>Mercancia Suficiente</v>
      </c>
      <c r="I12" s="1">
        <f t="shared" si="10"/>
        <v>10</v>
      </c>
      <c r="J12" s="1">
        <v>28</v>
      </c>
      <c r="K12" s="1">
        <v>19</v>
      </c>
      <c r="L12" s="1">
        <v>13.98</v>
      </c>
      <c r="M12" s="1">
        <v>7</v>
      </c>
      <c r="N12" s="1">
        <f t="shared" si="2"/>
        <v>97.86</v>
      </c>
      <c r="O12" s="1">
        <f t="shared" si="3"/>
        <v>21</v>
      </c>
      <c r="P12" s="1" t="str">
        <f t="shared" si="4"/>
        <v>Mercancia Suficiente</v>
      </c>
      <c r="Q12" s="1">
        <f t="shared" si="11"/>
        <v>10</v>
      </c>
      <c r="R12" s="1">
        <v>28</v>
      </c>
      <c r="S12" s="1">
        <v>19</v>
      </c>
      <c r="T12" s="1">
        <v>13.98</v>
      </c>
      <c r="U12" s="1">
        <v>7</v>
      </c>
      <c r="V12" s="1">
        <f t="shared" si="5"/>
        <v>97.86</v>
      </c>
      <c r="W12" s="1">
        <f t="shared" si="6"/>
        <v>21</v>
      </c>
      <c r="X12" s="1" t="str">
        <f t="shared" si="7"/>
        <v>Mercancia Suficiente</v>
      </c>
    </row>
    <row r="13" spans="1:24" x14ac:dyDescent="0.25">
      <c r="A13" s="1">
        <f t="shared" si="9"/>
        <v>11</v>
      </c>
      <c r="B13" s="1">
        <v>28</v>
      </c>
      <c r="C13" s="1">
        <v>20</v>
      </c>
      <c r="D13" s="1">
        <v>13.98</v>
      </c>
      <c r="E13" s="1">
        <v>16</v>
      </c>
      <c r="F13" s="1">
        <f t="shared" si="8"/>
        <v>223.68</v>
      </c>
      <c r="G13" s="1">
        <f t="shared" si="0"/>
        <v>12</v>
      </c>
      <c r="H13" s="1" t="str">
        <f t="shared" si="1"/>
        <v>Rellenar Mercancia</v>
      </c>
      <c r="I13" s="1">
        <f t="shared" si="10"/>
        <v>11</v>
      </c>
      <c r="J13" s="1">
        <v>28</v>
      </c>
      <c r="K13" s="1">
        <v>20</v>
      </c>
      <c r="L13" s="1">
        <v>13.98</v>
      </c>
      <c r="M13" s="1">
        <v>6</v>
      </c>
      <c r="N13" s="1">
        <f t="shared" si="2"/>
        <v>83.88</v>
      </c>
      <c r="O13" s="1">
        <f t="shared" si="3"/>
        <v>22</v>
      </c>
      <c r="P13" s="1" t="str">
        <f t="shared" si="4"/>
        <v>Mercancia Suficiente</v>
      </c>
      <c r="Q13" s="1">
        <f t="shared" si="11"/>
        <v>11</v>
      </c>
      <c r="R13" s="1">
        <v>28</v>
      </c>
      <c r="S13" s="1">
        <v>20</v>
      </c>
      <c r="T13" s="1">
        <v>13.98</v>
      </c>
      <c r="U13" s="1">
        <v>6</v>
      </c>
      <c r="V13" s="1">
        <f t="shared" si="5"/>
        <v>83.88</v>
      </c>
      <c r="W13" s="1">
        <f t="shared" si="6"/>
        <v>22</v>
      </c>
      <c r="X13" s="1" t="str">
        <f t="shared" si="7"/>
        <v>Mercancia Suficiente</v>
      </c>
    </row>
    <row r="14" spans="1:24" x14ac:dyDescent="0.25">
      <c r="A14" s="1">
        <f t="shared" si="9"/>
        <v>12</v>
      </c>
      <c r="B14" s="1">
        <v>28</v>
      </c>
      <c r="C14" s="1">
        <v>12</v>
      </c>
      <c r="D14" s="1">
        <v>13.98</v>
      </c>
      <c r="E14" s="1">
        <v>16</v>
      </c>
      <c r="F14" s="1">
        <f t="shared" si="8"/>
        <v>223.68</v>
      </c>
      <c r="G14" s="1">
        <f t="shared" si="0"/>
        <v>12</v>
      </c>
      <c r="H14" s="1" t="str">
        <f t="shared" si="1"/>
        <v>Rellenar Mercancia</v>
      </c>
      <c r="I14" s="1">
        <f t="shared" si="10"/>
        <v>12</v>
      </c>
      <c r="J14" s="1">
        <v>28</v>
      </c>
      <c r="K14" s="1">
        <v>12</v>
      </c>
      <c r="L14" s="1">
        <v>13.98</v>
      </c>
      <c r="M14" s="1">
        <v>5</v>
      </c>
      <c r="N14" s="1">
        <f t="shared" si="2"/>
        <v>69.900000000000006</v>
      </c>
      <c r="O14" s="1">
        <f t="shared" si="3"/>
        <v>23</v>
      </c>
      <c r="P14" s="1" t="str">
        <f t="shared" si="4"/>
        <v>Mercancia Suficiente</v>
      </c>
      <c r="Q14" s="1">
        <f t="shared" si="11"/>
        <v>12</v>
      </c>
      <c r="R14" s="1">
        <v>28</v>
      </c>
      <c r="S14" s="1">
        <v>12</v>
      </c>
      <c r="T14" s="1">
        <v>13.98</v>
      </c>
      <c r="U14" s="1">
        <v>5</v>
      </c>
      <c r="V14" s="1">
        <f t="shared" si="5"/>
        <v>69.900000000000006</v>
      </c>
      <c r="W14" s="1">
        <f t="shared" si="6"/>
        <v>23</v>
      </c>
      <c r="X14" s="1" t="str">
        <f t="shared" si="7"/>
        <v>Mercancia Suficiente</v>
      </c>
    </row>
    <row r="15" spans="1:24" x14ac:dyDescent="0.25">
      <c r="A15" s="1">
        <f t="shared" si="9"/>
        <v>13</v>
      </c>
      <c r="B15" s="1">
        <v>28</v>
      </c>
      <c r="C15" s="1">
        <v>14</v>
      </c>
      <c r="D15" s="1">
        <v>13.98</v>
      </c>
      <c r="E15" s="1">
        <v>2</v>
      </c>
      <c r="F15" s="1">
        <f t="shared" si="8"/>
        <v>27.96</v>
      </c>
      <c r="G15" s="1">
        <f t="shared" si="0"/>
        <v>26</v>
      </c>
      <c r="H15" s="1" t="str">
        <f t="shared" si="1"/>
        <v>Mercancia Suficiente</v>
      </c>
      <c r="I15" s="1">
        <f t="shared" si="10"/>
        <v>13</v>
      </c>
      <c r="J15" s="1">
        <v>28</v>
      </c>
      <c r="K15" s="1">
        <v>14</v>
      </c>
      <c r="L15" s="1">
        <v>13.98</v>
      </c>
      <c r="M15" s="1">
        <v>4</v>
      </c>
      <c r="N15" s="1">
        <f t="shared" si="2"/>
        <v>55.92</v>
      </c>
      <c r="O15" s="1">
        <f t="shared" si="3"/>
        <v>24</v>
      </c>
      <c r="P15" s="1" t="str">
        <f t="shared" si="4"/>
        <v>Mercancia Suficiente</v>
      </c>
      <c r="Q15" s="1">
        <f t="shared" si="11"/>
        <v>13</v>
      </c>
      <c r="R15" s="1">
        <v>28</v>
      </c>
      <c r="S15" s="1">
        <v>14</v>
      </c>
      <c r="T15" s="1">
        <v>13.98</v>
      </c>
      <c r="U15" s="1">
        <v>4</v>
      </c>
      <c r="V15" s="1">
        <f t="shared" si="5"/>
        <v>55.92</v>
      </c>
      <c r="W15" s="1">
        <f t="shared" si="6"/>
        <v>24</v>
      </c>
      <c r="X15" s="1" t="str">
        <f t="shared" si="7"/>
        <v>Mercancia Suficiente</v>
      </c>
    </row>
    <row r="16" spans="1:24" x14ac:dyDescent="0.25">
      <c r="A16" s="1">
        <f t="shared" si="9"/>
        <v>14</v>
      </c>
      <c r="B16" s="1">
        <v>28</v>
      </c>
      <c r="C16" s="1">
        <v>17</v>
      </c>
      <c r="D16" s="1">
        <v>13.98</v>
      </c>
      <c r="E16" s="1">
        <v>16</v>
      </c>
      <c r="F16" s="1">
        <f t="shared" si="8"/>
        <v>223.68</v>
      </c>
      <c r="G16" s="1">
        <f t="shared" si="0"/>
        <v>12</v>
      </c>
      <c r="H16" s="1" t="str">
        <f t="shared" si="1"/>
        <v>Rellenar Mercancia</v>
      </c>
      <c r="I16" s="1">
        <f t="shared" si="10"/>
        <v>14</v>
      </c>
      <c r="J16" s="1">
        <v>28</v>
      </c>
      <c r="K16" s="1">
        <v>17</v>
      </c>
      <c r="L16" s="1">
        <v>13.98</v>
      </c>
      <c r="M16" s="1">
        <v>23</v>
      </c>
      <c r="N16" s="1">
        <f t="shared" si="2"/>
        <v>321.54000000000002</v>
      </c>
      <c r="O16" s="1">
        <f t="shared" si="3"/>
        <v>5</v>
      </c>
      <c r="P16" s="1" t="str">
        <f t="shared" si="4"/>
        <v>Rellenar Mercancia</v>
      </c>
      <c r="Q16" s="1">
        <f t="shared" si="11"/>
        <v>14</v>
      </c>
      <c r="R16" s="1">
        <v>28</v>
      </c>
      <c r="S16" s="1">
        <v>17</v>
      </c>
      <c r="T16" s="1">
        <v>13.98</v>
      </c>
      <c r="U16" s="1">
        <v>3</v>
      </c>
      <c r="V16" s="1">
        <f t="shared" si="5"/>
        <v>41.94</v>
      </c>
      <c r="W16" s="1">
        <f t="shared" si="6"/>
        <v>25</v>
      </c>
      <c r="X16" s="1" t="str">
        <f t="shared" si="7"/>
        <v>Mercancia Suficiente</v>
      </c>
    </row>
    <row r="17" spans="1:24" x14ac:dyDescent="0.25">
      <c r="A17" s="1">
        <f t="shared" si="9"/>
        <v>15</v>
      </c>
      <c r="B17" s="1">
        <v>20</v>
      </c>
      <c r="C17" s="1">
        <v>13</v>
      </c>
      <c r="D17" s="1">
        <v>13.98</v>
      </c>
      <c r="E17" s="1">
        <v>4</v>
      </c>
      <c r="F17" s="1">
        <f t="shared" si="8"/>
        <v>55.92</v>
      </c>
      <c r="G17" s="1">
        <f t="shared" si="0"/>
        <v>16</v>
      </c>
      <c r="H17" s="1" t="str">
        <f t="shared" si="1"/>
        <v>Mercancia Suficiente</v>
      </c>
      <c r="I17" s="1">
        <f t="shared" si="10"/>
        <v>15</v>
      </c>
      <c r="J17" s="1">
        <v>20</v>
      </c>
      <c r="K17" s="1">
        <v>13</v>
      </c>
      <c r="L17" s="1">
        <v>13.98</v>
      </c>
      <c r="M17" s="1">
        <v>2</v>
      </c>
      <c r="N17" s="1">
        <f t="shared" si="2"/>
        <v>27.96</v>
      </c>
      <c r="O17" s="1">
        <f t="shared" si="3"/>
        <v>18</v>
      </c>
      <c r="P17" s="1" t="str">
        <f t="shared" si="4"/>
        <v>Mercancia Suficiente</v>
      </c>
      <c r="Q17" s="1">
        <f t="shared" si="11"/>
        <v>15</v>
      </c>
      <c r="R17" s="1">
        <v>20</v>
      </c>
      <c r="S17" s="1">
        <v>13</v>
      </c>
      <c r="T17" s="1">
        <v>13.98</v>
      </c>
      <c r="U17" s="1">
        <v>2</v>
      </c>
      <c r="V17" s="1">
        <f t="shared" si="5"/>
        <v>27.96</v>
      </c>
      <c r="W17" s="1">
        <f t="shared" si="6"/>
        <v>18</v>
      </c>
      <c r="X17" s="1" t="str">
        <f t="shared" si="7"/>
        <v>Mercancia Suficiente</v>
      </c>
    </row>
    <row r="18" spans="1:24" x14ac:dyDescent="0.25">
      <c r="A18" s="1">
        <f t="shared" si="9"/>
        <v>16</v>
      </c>
      <c r="B18" s="1">
        <v>20</v>
      </c>
      <c r="C18" s="1">
        <v>12</v>
      </c>
      <c r="D18" s="1">
        <v>13.5</v>
      </c>
      <c r="E18" s="1">
        <v>3</v>
      </c>
      <c r="F18" s="1">
        <f t="shared" si="8"/>
        <v>40.5</v>
      </c>
      <c r="G18" s="1">
        <f t="shared" si="0"/>
        <v>17</v>
      </c>
      <c r="H18" s="1" t="str">
        <f t="shared" si="1"/>
        <v>Mercancia Suficiente</v>
      </c>
      <c r="I18" s="1">
        <f t="shared" si="10"/>
        <v>16</v>
      </c>
      <c r="J18" s="1">
        <v>20</v>
      </c>
      <c r="K18" s="1">
        <v>12</v>
      </c>
      <c r="L18" s="1">
        <v>13.5</v>
      </c>
      <c r="M18" s="1">
        <v>3</v>
      </c>
      <c r="N18" s="1">
        <f t="shared" si="2"/>
        <v>40.5</v>
      </c>
      <c r="O18" s="1">
        <f t="shared" si="3"/>
        <v>17</v>
      </c>
      <c r="P18" s="1" t="str">
        <f t="shared" si="4"/>
        <v>Mercancia Suficiente</v>
      </c>
      <c r="Q18" s="1">
        <f t="shared" si="11"/>
        <v>16</v>
      </c>
      <c r="R18" s="1">
        <v>20</v>
      </c>
      <c r="S18" s="1">
        <v>12</v>
      </c>
      <c r="T18" s="1">
        <v>13.5</v>
      </c>
      <c r="U18" s="1">
        <v>5</v>
      </c>
      <c r="V18" s="1">
        <f t="shared" si="5"/>
        <v>67.5</v>
      </c>
      <c r="W18" s="1">
        <f t="shared" si="6"/>
        <v>15</v>
      </c>
      <c r="X18" s="1" t="str">
        <f t="shared" si="7"/>
        <v>Mercancia Suficiente</v>
      </c>
    </row>
    <row r="19" spans="1:24" x14ac:dyDescent="0.25">
      <c r="A19" s="1">
        <f t="shared" si="9"/>
        <v>17</v>
      </c>
      <c r="B19" s="1">
        <v>20</v>
      </c>
      <c r="C19" s="1">
        <v>2</v>
      </c>
      <c r="D19" s="1">
        <v>13.5</v>
      </c>
      <c r="E19" s="1">
        <v>7</v>
      </c>
      <c r="F19" s="1">
        <f t="shared" si="8"/>
        <v>94.5</v>
      </c>
      <c r="G19" s="1">
        <f t="shared" si="0"/>
        <v>13</v>
      </c>
      <c r="H19" s="1" t="str">
        <f t="shared" si="1"/>
        <v>Rellenar Mercancia</v>
      </c>
      <c r="I19" s="1">
        <f t="shared" si="10"/>
        <v>17</v>
      </c>
      <c r="J19" s="1">
        <v>20</v>
      </c>
      <c r="K19" s="1">
        <v>2</v>
      </c>
      <c r="L19" s="1">
        <v>13.5</v>
      </c>
      <c r="M19" s="1">
        <v>4</v>
      </c>
      <c r="N19" s="1">
        <f t="shared" si="2"/>
        <v>54</v>
      </c>
      <c r="O19" s="1">
        <f t="shared" si="3"/>
        <v>16</v>
      </c>
      <c r="P19" s="1" t="str">
        <f t="shared" si="4"/>
        <v>Mercancia Suficiente</v>
      </c>
      <c r="Q19" s="1">
        <f t="shared" si="11"/>
        <v>17</v>
      </c>
      <c r="R19" s="1">
        <v>20</v>
      </c>
      <c r="S19" s="1">
        <v>2</v>
      </c>
      <c r="T19" s="1">
        <v>13.5</v>
      </c>
      <c r="U19" s="1">
        <v>6</v>
      </c>
      <c r="V19" s="1">
        <f t="shared" si="5"/>
        <v>81</v>
      </c>
      <c r="W19" s="1">
        <f t="shared" si="6"/>
        <v>14</v>
      </c>
      <c r="X19" s="1" t="str">
        <f t="shared" si="7"/>
        <v>Rellenar Mercancia</v>
      </c>
    </row>
    <row r="20" spans="1:24" x14ac:dyDescent="0.25">
      <c r="A20" s="1">
        <f t="shared" si="9"/>
        <v>18</v>
      </c>
      <c r="B20" s="1">
        <v>20</v>
      </c>
      <c r="C20" s="1">
        <v>3</v>
      </c>
      <c r="D20" s="1">
        <v>13.5</v>
      </c>
      <c r="E20" s="1">
        <v>8</v>
      </c>
      <c r="F20" s="1">
        <f t="shared" si="8"/>
        <v>108</v>
      </c>
      <c r="G20" s="1">
        <f t="shared" si="0"/>
        <v>12</v>
      </c>
      <c r="H20" s="1" t="str">
        <f>IF(G20&lt;15,"Rellenar Mercancia", "Mercancia Suficiente")</f>
        <v>Rellenar Mercancia</v>
      </c>
      <c r="I20" s="1">
        <f t="shared" si="10"/>
        <v>18</v>
      </c>
      <c r="J20" s="1">
        <v>20</v>
      </c>
      <c r="K20" s="1">
        <v>3</v>
      </c>
      <c r="L20" s="1">
        <v>13.5</v>
      </c>
      <c r="M20" s="1">
        <v>11</v>
      </c>
      <c r="N20" s="1">
        <f t="shared" si="2"/>
        <v>148.5</v>
      </c>
      <c r="O20" s="1">
        <f t="shared" si="3"/>
        <v>9</v>
      </c>
      <c r="P20" s="1" t="str">
        <f t="shared" si="4"/>
        <v>Rellenar Mercancia</v>
      </c>
      <c r="Q20" s="1">
        <f t="shared" si="11"/>
        <v>18</v>
      </c>
      <c r="R20" s="1">
        <v>20</v>
      </c>
      <c r="S20" s="1">
        <v>3</v>
      </c>
      <c r="T20" s="1">
        <v>13.5</v>
      </c>
      <c r="U20" s="1">
        <v>8</v>
      </c>
      <c r="V20" s="1">
        <f t="shared" si="5"/>
        <v>108</v>
      </c>
      <c r="W20" s="1">
        <f t="shared" si="6"/>
        <v>12</v>
      </c>
      <c r="X20" s="1" t="str">
        <f t="shared" si="7"/>
        <v>Rellenar Mercancia</v>
      </c>
    </row>
    <row r="21" spans="1:24" x14ac:dyDescent="0.25">
      <c r="A21" s="1">
        <f t="shared" si="9"/>
        <v>19</v>
      </c>
      <c r="B21" s="1">
        <v>20</v>
      </c>
      <c r="C21" s="1">
        <v>4</v>
      </c>
      <c r="D21" s="1">
        <v>13.5</v>
      </c>
      <c r="E21" s="1">
        <v>5</v>
      </c>
      <c r="F21" s="1">
        <f t="shared" si="8"/>
        <v>67.5</v>
      </c>
      <c r="G21" s="1">
        <f t="shared" si="0"/>
        <v>15</v>
      </c>
      <c r="H21" s="1" t="str">
        <f t="shared" si="1"/>
        <v>Mercancia Suficiente</v>
      </c>
      <c r="I21" s="1">
        <f t="shared" si="10"/>
        <v>19</v>
      </c>
      <c r="J21" s="1">
        <v>20</v>
      </c>
      <c r="K21" s="1">
        <v>4</v>
      </c>
      <c r="L21" s="1">
        <v>13.5</v>
      </c>
      <c r="M21" s="1">
        <v>2</v>
      </c>
      <c r="N21" s="1">
        <f t="shared" si="2"/>
        <v>27</v>
      </c>
      <c r="O21" s="1">
        <f t="shared" si="3"/>
        <v>18</v>
      </c>
      <c r="P21" s="1" t="str">
        <f t="shared" si="4"/>
        <v>Mercancia Suficiente</v>
      </c>
      <c r="Q21" s="1">
        <f t="shared" si="11"/>
        <v>19</v>
      </c>
      <c r="R21" s="1">
        <v>20</v>
      </c>
      <c r="S21" s="1">
        <v>4</v>
      </c>
      <c r="T21" s="1">
        <v>13.5</v>
      </c>
      <c r="U21" s="1">
        <v>7</v>
      </c>
      <c r="V21" s="1">
        <f t="shared" si="5"/>
        <v>94.5</v>
      </c>
      <c r="W21" s="1">
        <f t="shared" si="6"/>
        <v>13</v>
      </c>
      <c r="X21" s="1" t="str">
        <f t="shared" si="7"/>
        <v>Rellenar Mercancia</v>
      </c>
    </row>
    <row r="22" spans="1:24" x14ac:dyDescent="0.25">
      <c r="A22" s="1">
        <f t="shared" si="9"/>
        <v>20</v>
      </c>
      <c r="B22" s="1">
        <v>20</v>
      </c>
      <c r="C22" s="1">
        <v>4</v>
      </c>
      <c r="D22" s="1">
        <f>D21</f>
        <v>13.5</v>
      </c>
      <c r="E22" s="1">
        <v>4</v>
      </c>
      <c r="F22" s="1">
        <f t="shared" si="8"/>
        <v>54</v>
      </c>
      <c r="G22" s="1">
        <f t="shared" si="0"/>
        <v>16</v>
      </c>
      <c r="H22" s="1" t="str">
        <f t="shared" si="1"/>
        <v>Mercancia Suficiente</v>
      </c>
      <c r="I22" s="1">
        <f t="shared" si="10"/>
        <v>20</v>
      </c>
      <c r="J22" s="1">
        <v>20</v>
      </c>
      <c r="K22" s="1">
        <v>4</v>
      </c>
      <c r="L22" s="1">
        <f>L21</f>
        <v>13.5</v>
      </c>
      <c r="M22" s="1">
        <v>1</v>
      </c>
      <c r="N22" s="1">
        <f t="shared" si="2"/>
        <v>13.5</v>
      </c>
      <c r="O22" s="1">
        <f t="shared" si="3"/>
        <v>19</v>
      </c>
      <c r="P22" s="1" t="str">
        <f t="shared" si="4"/>
        <v>Mercancia Suficiente</v>
      </c>
      <c r="Q22" s="1">
        <f t="shared" si="11"/>
        <v>20</v>
      </c>
      <c r="R22" s="1">
        <v>20</v>
      </c>
      <c r="S22" s="1">
        <v>4</v>
      </c>
      <c r="T22" s="1">
        <f>T21</f>
        <v>13.5</v>
      </c>
      <c r="U22" s="1">
        <v>6</v>
      </c>
      <c r="V22" s="1">
        <f t="shared" si="5"/>
        <v>81</v>
      </c>
      <c r="W22" s="1">
        <f t="shared" si="6"/>
        <v>14</v>
      </c>
      <c r="X22" s="1" t="str">
        <f t="shared" si="7"/>
        <v>Rellenar Mercancia</v>
      </c>
    </row>
    <row r="23" spans="1:24" x14ac:dyDescent="0.25">
      <c r="A23" s="1">
        <f t="shared" si="9"/>
        <v>21</v>
      </c>
      <c r="B23" s="1">
        <v>20</v>
      </c>
      <c r="C23" s="1">
        <v>3</v>
      </c>
      <c r="D23" s="1">
        <f t="shared" ref="D23:D27" si="12">D22</f>
        <v>13.5</v>
      </c>
      <c r="E23" s="1">
        <v>3</v>
      </c>
      <c r="F23" s="1">
        <f t="shared" si="8"/>
        <v>40.5</v>
      </c>
      <c r="G23" s="1">
        <f t="shared" si="0"/>
        <v>17</v>
      </c>
      <c r="H23" s="1" t="str">
        <f t="shared" si="1"/>
        <v>Mercancia Suficiente</v>
      </c>
      <c r="I23" s="1">
        <f t="shared" si="10"/>
        <v>21</v>
      </c>
      <c r="J23" s="1">
        <v>20</v>
      </c>
      <c r="K23" s="1">
        <v>3</v>
      </c>
      <c r="L23" s="1">
        <f t="shared" ref="L23:L27" si="13">L22</f>
        <v>13.5</v>
      </c>
      <c r="M23" s="1">
        <v>2</v>
      </c>
      <c r="N23" s="1">
        <f t="shared" si="2"/>
        <v>27</v>
      </c>
      <c r="O23" s="1">
        <f t="shared" si="3"/>
        <v>18</v>
      </c>
      <c r="P23" s="1" t="str">
        <f t="shared" si="4"/>
        <v>Mercancia Suficiente</v>
      </c>
      <c r="Q23" s="1">
        <f t="shared" si="11"/>
        <v>21</v>
      </c>
      <c r="R23" s="1">
        <v>20</v>
      </c>
      <c r="S23" s="1">
        <v>3</v>
      </c>
      <c r="T23" s="1">
        <f t="shared" ref="T23:T27" si="14">T22</f>
        <v>13.5</v>
      </c>
      <c r="U23" s="1">
        <v>5</v>
      </c>
      <c r="V23" s="1">
        <f t="shared" si="5"/>
        <v>67.5</v>
      </c>
      <c r="W23" s="1">
        <f t="shared" si="6"/>
        <v>15</v>
      </c>
      <c r="X23" s="1" t="str">
        <f t="shared" si="7"/>
        <v>Mercancia Suficiente</v>
      </c>
    </row>
    <row r="24" spans="1:24" x14ac:dyDescent="0.25">
      <c r="A24" s="1">
        <f t="shared" si="9"/>
        <v>22</v>
      </c>
      <c r="B24" s="1">
        <v>20</v>
      </c>
      <c r="C24" s="1">
        <v>6</v>
      </c>
      <c r="D24" s="1">
        <f t="shared" si="12"/>
        <v>13.5</v>
      </c>
      <c r="E24" s="1">
        <v>7</v>
      </c>
      <c r="F24" s="1">
        <f t="shared" si="8"/>
        <v>94.5</v>
      </c>
      <c r="G24" s="1">
        <f t="shared" si="0"/>
        <v>13</v>
      </c>
      <c r="H24" s="1" t="str">
        <f t="shared" si="1"/>
        <v>Rellenar Mercancia</v>
      </c>
      <c r="I24" s="1">
        <f t="shared" si="10"/>
        <v>22</v>
      </c>
      <c r="J24" s="1">
        <v>20</v>
      </c>
      <c r="K24" s="1">
        <v>6</v>
      </c>
      <c r="L24" s="1">
        <f t="shared" si="13"/>
        <v>13.5</v>
      </c>
      <c r="M24" s="1">
        <v>1</v>
      </c>
      <c r="N24" s="1">
        <f t="shared" si="2"/>
        <v>13.5</v>
      </c>
      <c r="O24" s="1">
        <f t="shared" si="3"/>
        <v>19</v>
      </c>
      <c r="P24" s="1" t="str">
        <f t="shared" si="4"/>
        <v>Mercancia Suficiente</v>
      </c>
      <c r="Q24" s="1">
        <f t="shared" si="11"/>
        <v>22</v>
      </c>
      <c r="R24" s="1">
        <v>20</v>
      </c>
      <c r="S24" s="1">
        <v>6</v>
      </c>
      <c r="T24" s="1">
        <f t="shared" si="14"/>
        <v>13.5</v>
      </c>
      <c r="U24" s="1">
        <v>4</v>
      </c>
      <c r="V24" s="1">
        <f t="shared" si="5"/>
        <v>54</v>
      </c>
      <c r="W24" s="1">
        <f t="shared" si="6"/>
        <v>16</v>
      </c>
      <c r="X24" s="1" t="str">
        <f t="shared" si="7"/>
        <v>Mercancia Suficiente</v>
      </c>
    </row>
    <row r="25" spans="1:24" x14ac:dyDescent="0.25">
      <c r="A25" s="1">
        <f t="shared" si="9"/>
        <v>23</v>
      </c>
      <c r="B25" s="1">
        <v>20</v>
      </c>
      <c r="C25" s="1">
        <v>4</v>
      </c>
      <c r="D25" s="1">
        <f t="shared" si="12"/>
        <v>13.5</v>
      </c>
      <c r="E25" s="1">
        <v>8</v>
      </c>
      <c r="F25" s="1">
        <f t="shared" si="8"/>
        <v>108</v>
      </c>
      <c r="G25" s="1">
        <f t="shared" si="0"/>
        <v>12</v>
      </c>
      <c r="H25" s="1" t="str">
        <f t="shared" si="1"/>
        <v>Rellenar Mercancia</v>
      </c>
      <c r="I25" s="1">
        <f t="shared" si="10"/>
        <v>23</v>
      </c>
      <c r="J25" s="1">
        <v>20</v>
      </c>
      <c r="K25" s="1">
        <v>4</v>
      </c>
      <c r="L25" s="1">
        <f t="shared" si="13"/>
        <v>13.5</v>
      </c>
      <c r="M25" s="1">
        <v>2</v>
      </c>
      <c r="N25" s="1">
        <f t="shared" si="2"/>
        <v>27</v>
      </c>
      <c r="O25" s="1">
        <f t="shared" si="3"/>
        <v>18</v>
      </c>
      <c r="P25" s="1" t="str">
        <f t="shared" si="4"/>
        <v>Mercancia Suficiente</v>
      </c>
      <c r="Q25" s="1">
        <f t="shared" si="11"/>
        <v>23</v>
      </c>
      <c r="R25" s="1">
        <v>20</v>
      </c>
      <c r="S25" s="1">
        <v>4</v>
      </c>
      <c r="T25" s="1">
        <f t="shared" si="14"/>
        <v>13.5</v>
      </c>
      <c r="U25" s="1">
        <v>3</v>
      </c>
      <c r="V25" s="1">
        <f t="shared" si="5"/>
        <v>40.5</v>
      </c>
      <c r="W25" s="1">
        <f t="shared" si="6"/>
        <v>17</v>
      </c>
      <c r="X25" s="1" t="str">
        <f t="shared" si="7"/>
        <v>Mercancia Suficiente</v>
      </c>
    </row>
    <row r="26" spans="1:24" x14ac:dyDescent="0.25">
      <c r="A26" s="1">
        <f t="shared" si="9"/>
        <v>24</v>
      </c>
      <c r="B26" s="1">
        <v>20</v>
      </c>
      <c r="C26" s="1">
        <v>2</v>
      </c>
      <c r="D26" s="1">
        <f t="shared" si="12"/>
        <v>13.5</v>
      </c>
      <c r="E26" s="1">
        <v>9</v>
      </c>
      <c r="F26" s="1">
        <f t="shared" si="8"/>
        <v>121.5</v>
      </c>
      <c r="G26" s="1">
        <f t="shared" si="0"/>
        <v>11</v>
      </c>
      <c r="H26" s="1" t="str">
        <f t="shared" si="1"/>
        <v>Rellenar Mercancia</v>
      </c>
      <c r="I26" s="1">
        <f t="shared" si="10"/>
        <v>24</v>
      </c>
      <c r="J26" s="1">
        <v>20</v>
      </c>
      <c r="K26" s="1">
        <v>2</v>
      </c>
      <c r="L26" s="1">
        <f t="shared" si="13"/>
        <v>13.5</v>
      </c>
      <c r="M26" s="1">
        <v>5</v>
      </c>
      <c r="N26" s="1">
        <f t="shared" si="2"/>
        <v>67.5</v>
      </c>
      <c r="O26" s="1">
        <f t="shared" si="3"/>
        <v>15</v>
      </c>
      <c r="P26" s="1" t="str">
        <f t="shared" si="4"/>
        <v>Mercancia Suficiente</v>
      </c>
      <c r="Q26" s="1">
        <f t="shared" si="11"/>
        <v>24</v>
      </c>
      <c r="R26" s="1">
        <v>20</v>
      </c>
      <c r="S26" s="1">
        <v>2</v>
      </c>
      <c r="T26" s="1">
        <f t="shared" si="14"/>
        <v>13.5</v>
      </c>
      <c r="U26" s="1">
        <v>2</v>
      </c>
      <c r="V26" s="1">
        <f t="shared" si="5"/>
        <v>27</v>
      </c>
      <c r="W26" s="1">
        <f t="shared" si="6"/>
        <v>18</v>
      </c>
      <c r="X26" s="1" t="str">
        <f t="shared" si="7"/>
        <v>Mercancia Suficiente</v>
      </c>
    </row>
    <row r="27" spans="1:24" x14ac:dyDescent="0.25">
      <c r="A27" s="1">
        <f t="shared" si="9"/>
        <v>25</v>
      </c>
      <c r="B27" s="1">
        <v>20</v>
      </c>
      <c r="C27" s="1">
        <v>8</v>
      </c>
      <c r="D27" s="1">
        <f t="shared" si="12"/>
        <v>13.5</v>
      </c>
      <c r="E27" s="1">
        <v>6</v>
      </c>
      <c r="F27" s="1">
        <f t="shared" si="8"/>
        <v>81</v>
      </c>
      <c r="G27" s="1">
        <f t="shared" si="0"/>
        <v>14</v>
      </c>
      <c r="H27" s="1" t="str">
        <f t="shared" si="1"/>
        <v>Rellenar Mercancia</v>
      </c>
      <c r="I27" s="1">
        <f t="shared" si="10"/>
        <v>25</v>
      </c>
      <c r="J27" s="1">
        <v>20</v>
      </c>
      <c r="K27" s="1">
        <v>8</v>
      </c>
      <c r="L27" s="1">
        <f t="shared" si="13"/>
        <v>13.5</v>
      </c>
      <c r="M27" s="1">
        <v>4</v>
      </c>
      <c r="N27" s="1">
        <f t="shared" si="2"/>
        <v>54</v>
      </c>
      <c r="O27" s="1">
        <f t="shared" si="3"/>
        <v>16</v>
      </c>
      <c r="P27" s="1" t="str">
        <f t="shared" si="4"/>
        <v>Mercancia Suficiente</v>
      </c>
      <c r="Q27" s="1">
        <f t="shared" si="11"/>
        <v>25</v>
      </c>
      <c r="R27" s="1">
        <v>20</v>
      </c>
      <c r="S27" s="1">
        <v>8</v>
      </c>
      <c r="T27" s="1">
        <f t="shared" si="14"/>
        <v>13.5</v>
      </c>
      <c r="U27" s="1">
        <v>4</v>
      </c>
      <c r="V27" s="1">
        <f t="shared" si="5"/>
        <v>54</v>
      </c>
      <c r="W27" s="1">
        <f t="shared" si="6"/>
        <v>16</v>
      </c>
      <c r="X27" s="1" t="str">
        <f t="shared" si="7"/>
        <v>Mercancia Suficiente</v>
      </c>
    </row>
    <row r="28" spans="1:24" x14ac:dyDescent="0.25">
      <c r="A28" s="1">
        <f t="shared" si="9"/>
        <v>26</v>
      </c>
      <c r="B28" s="1">
        <v>20</v>
      </c>
      <c r="C28" s="1">
        <v>5</v>
      </c>
      <c r="D28" s="1">
        <v>17</v>
      </c>
      <c r="E28" s="1">
        <v>4</v>
      </c>
      <c r="F28" s="1">
        <f t="shared" si="8"/>
        <v>68</v>
      </c>
      <c r="G28" s="1">
        <f t="shared" si="0"/>
        <v>16</v>
      </c>
      <c r="H28" s="1" t="str">
        <f t="shared" si="1"/>
        <v>Mercancia Suficiente</v>
      </c>
      <c r="I28" s="1">
        <f t="shared" si="10"/>
        <v>26</v>
      </c>
      <c r="J28" s="1">
        <v>20</v>
      </c>
      <c r="K28" s="1">
        <v>5</v>
      </c>
      <c r="L28" s="1">
        <v>17</v>
      </c>
      <c r="M28" s="1">
        <v>6</v>
      </c>
      <c r="N28" s="1">
        <f t="shared" si="2"/>
        <v>102</v>
      </c>
      <c r="O28" s="1">
        <f t="shared" si="3"/>
        <v>14</v>
      </c>
      <c r="P28" s="1" t="str">
        <f t="shared" si="4"/>
        <v>Rellenar Mercancia</v>
      </c>
      <c r="Q28" s="1">
        <f t="shared" si="11"/>
        <v>26</v>
      </c>
      <c r="R28" s="1">
        <v>20</v>
      </c>
      <c r="S28" s="1">
        <v>5</v>
      </c>
      <c r="T28" s="1">
        <v>17</v>
      </c>
      <c r="U28" s="1">
        <v>3</v>
      </c>
      <c r="V28" s="1">
        <f t="shared" si="5"/>
        <v>51</v>
      </c>
      <c r="W28" s="1">
        <f t="shared" si="6"/>
        <v>17</v>
      </c>
      <c r="X28" s="1" t="str">
        <f t="shared" si="7"/>
        <v>Mercancia Suficiente</v>
      </c>
    </row>
    <row r="29" spans="1:24" x14ac:dyDescent="0.25">
      <c r="A29" s="1">
        <f t="shared" si="9"/>
        <v>27</v>
      </c>
      <c r="B29" s="1">
        <v>15</v>
      </c>
      <c r="C29" s="1">
        <v>3</v>
      </c>
      <c r="D29" s="1">
        <v>17</v>
      </c>
      <c r="E29" s="1">
        <v>3</v>
      </c>
      <c r="F29" s="1">
        <f t="shared" si="8"/>
        <v>51</v>
      </c>
      <c r="G29" s="1">
        <f t="shared" si="0"/>
        <v>12</v>
      </c>
      <c r="H29" s="1" t="str">
        <f t="shared" si="1"/>
        <v>Rellenar Mercancia</v>
      </c>
      <c r="I29" s="1">
        <f t="shared" si="10"/>
        <v>27</v>
      </c>
      <c r="J29" s="1">
        <v>15</v>
      </c>
      <c r="K29" s="1">
        <v>3</v>
      </c>
      <c r="L29" s="1">
        <v>17</v>
      </c>
      <c r="M29" s="1">
        <v>7</v>
      </c>
      <c r="N29" s="1">
        <f t="shared" si="2"/>
        <v>119</v>
      </c>
      <c r="O29" s="1">
        <f t="shared" si="3"/>
        <v>8</v>
      </c>
      <c r="P29" s="1" t="str">
        <f t="shared" si="4"/>
        <v>Rellenar Mercancia</v>
      </c>
      <c r="Q29" s="1">
        <f t="shared" si="11"/>
        <v>27</v>
      </c>
      <c r="R29" s="1">
        <v>15</v>
      </c>
      <c r="S29" s="1">
        <v>3</v>
      </c>
      <c r="T29" s="1">
        <v>17</v>
      </c>
      <c r="U29" s="1">
        <v>5</v>
      </c>
      <c r="V29" s="1">
        <f t="shared" si="5"/>
        <v>85</v>
      </c>
      <c r="W29" s="1">
        <f t="shared" si="6"/>
        <v>10</v>
      </c>
      <c r="X29" s="1" t="str">
        <f t="shared" si="7"/>
        <v>Rellenar Mercancia</v>
      </c>
    </row>
    <row r="30" spans="1:24" x14ac:dyDescent="0.25">
      <c r="A30" s="1">
        <f t="shared" si="9"/>
        <v>28</v>
      </c>
      <c r="B30" s="1">
        <v>20</v>
      </c>
      <c r="C30" s="1">
        <v>6</v>
      </c>
      <c r="D30" s="1">
        <v>17</v>
      </c>
      <c r="E30" s="1">
        <v>2</v>
      </c>
      <c r="F30" s="1">
        <f t="shared" si="8"/>
        <v>34</v>
      </c>
      <c r="G30" s="1">
        <f t="shared" si="0"/>
        <v>18</v>
      </c>
      <c r="H30" s="1" t="str">
        <f t="shared" si="1"/>
        <v>Mercancia Suficiente</v>
      </c>
      <c r="I30" s="1">
        <f t="shared" si="10"/>
        <v>28</v>
      </c>
      <c r="J30" s="1">
        <v>20</v>
      </c>
      <c r="K30" s="1">
        <v>6</v>
      </c>
      <c r="L30" s="1">
        <v>17</v>
      </c>
      <c r="M30" s="1">
        <v>6</v>
      </c>
      <c r="N30" s="1">
        <f t="shared" si="2"/>
        <v>102</v>
      </c>
      <c r="O30" s="1">
        <f t="shared" si="3"/>
        <v>14</v>
      </c>
      <c r="P30" s="1" t="str">
        <f t="shared" si="4"/>
        <v>Rellenar Mercancia</v>
      </c>
      <c r="Q30" s="1">
        <f t="shared" si="11"/>
        <v>28</v>
      </c>
      <c r="R30" s="1">
        <v>20</v>
      </c>
      <c r="S30" s="1">
        <v>6</v>
      </c>
      <c r="T30" s="1">
        <v>17</v>
      </c>
      <c r="U30" s="1">
        <v>4</v>
      </c>
      <c r="V30" s="1">
        <f t="shared" si="5"/>
        <v>68</v>
      </c>
      <c r="W30" s="1">
        <f t="shared" si="6"/>
        <v>16</v>
      </c>
      <c r="X30" s="1" t="str">
        <f t="shared" si="7"/>
        <v>Mercancia Suficiente</v>
      </c>
    </row>
    <row r="31" spans="1:24" x14ac:dyDescent="0.25">
      <c r="A31" s="1">
        <f t="shared" si="9"/>
        <v>29</v>
      </c>
      <c r="B31" s="1">
        <v>15</v>
      </c>
      <c r="C31" s="1">
        <v>6</v>
      </c>
      <c r="D31" s="1">
        <v>17</v>
      </c>
      <c r="E31" s="1">
        <v>9</v>
      </c>
      <c r="F31" s="1">
        <f t="shared" si="8"/>
        <v>153</v>
      </c>
      <c r="G31" s="1">
        <f t="shared" si="0"/>
        <v>6</v>
      </c>
      <c r="H31" s="1" t="str">
        <f t="shared" si="1"/>
        <v>Rellenar Mercancia</v>
      </c>
      <c r="I31" s="1">
        <f t="shared" si="10"/>
        <v>29</v>
      </c>
      <c r="J31" s="1">
        <v>15</v>
      </c>
      <c r="K31" s="1">
        <v>6</v>
      </c>
      <c r="L31" s="1">
        <v>17</v>
      </c>
      <c r="M31" s="1">
        <v>5</v>
      </c>
      <c r="N31" s="1">
        <f t="shared" si="2"/>
        <v>85</v>
      </c>
      <c r="O31" s="1">
        <f t="shared" si="3"/>
        <v>10</v>
      </c>
      <c r="P31" s="1" t="str">
        <f t="shared" si="4"/>
        <v>Rellenar Mercancia</v>
      </c>
      <c r="Q31" s="1">
        <f t="shared" si="11"/>
        <v>29</v>
      </c>
      <c r="R31" s="1">
        <v>15</v>
      </c>
      <c r="S31" s="1">
        <v>6</v>
      </c>
      <c r="T31" s="1">
        <v>17</v>
      </c>
      <c r="U31" s="1">
        <v>6</v>
      </c>
      <c r="V31" s="1">
        <f t="shared" si="5"/>
        <v>102</v>
      </c>
      <c r="W31" s="1">
        <f t="shared" si="6"/>
        <v>9</v>
      </c>
      <c r="X31" s="1" t="str">
        <f t="shared" si="7"/>
        <v>Rellenar Mercancia</v>
      </c>
    </row>
    <row r="32" spans="1:24" x14ac:dyDescent="0.25">
      <c r="A32" s="1">
        <f t="shared" si="9"/>
        <v>30</v>
      </c>
      <c r="B32" s="1">
        <v>20</v>
      </c>
      <c r="C32" s="1">
        <v>2</v>
      </c>
      <c r="D32" s="1">
        <v>17</v>
      </c>
      <c r="E32" s="1">
        <v>12</v>
      </c>
      <c r="F32" s="1">
        <f t="shared" si="8"/>
        <v>204</v>
      </c>
      <c r="G32" s="1">
        <f t="shared" si="0"/>
        <v>8</v>
      </c>
      <c r="H32" s="1" t="str">
        <f t="shared" si="1"/>
        <v>Rellenar Mercancia</v>
      </c>
      <c r="I32" s="1">
        <f t="shared" si="10"/>
        <v>30</v>
      </c>
      <c r="J32" s="1">
        <v>20</v>
      </c>
      <c r="K32" s="1">
        <v>2</v>
      </c>
      <c r="L32" s="1">
        <v>17</v>
      </c>
      <c r="M32" s="1">
        <v>4</v>
      </c>
      <c r="N32" s="1">
        <f t="shared" si="2"/>
        <v>68</v>
      </c>
      <c r="O32" s="1">
        <f t="shared" si="3"/>
        <v>16</v>
      </c>
      <c r="P32" s="1" t="str">
        <f t="shared" si="4"/>
        <v>Mercancia Suficiente</v>
      </c>
      <c r="Q32" s="1">
        <f t="shared" si="11"/>
        <v>30</v>
      </c>
      <c r="R32" s="1">
        <v>20</v>
      </c>
      <c r="S32" s="1">
        <v>2</v>
      </c>
      <c r="T32" s="1">
        <v>17</v>
      </c>
      <c r="U32" s="1">
        <v>5</v>
      </c>
      <c r="V32" s="1">
        <f t="shared" si="5"/>
        <v>85</v>
      </c>
      <c r="W32" s="1">
        <f t="shared" si="6"/>
        <v>15</v>
      </c>
      <c r="X32" s="1" t="str">
        <f t="shared" si="7"/>
        <v>Mercancia Suficiente</v>
      </c>
    </row>
    <row r="33" spans="1:24" x14ac:dyDescent="0.25">
      <c r="A33" s="1">
        <f t="shared" si="9"/>
        <v>31</v>
      </c>
      <c r="B33" s="1">
        <v>23</v>
      </c>
      <c r="C33" s="1">
        <v>12</v>
      </c>
      <c r="D33" s="1">
        <v>17</v>
      </c>
      <c r="E33" s="1">
        <v>2</v>
      </c>
      <c r="F33" s="1">
        <f t="shared" si="8"/>
        <v>34</v>
      </c>
      <c r="G33" s="1">
        <f t="shared" si="0"/>
        <v>21</v>
      </c>
      <c r="H33" s="1" t="str">
        <f t="shared" si="1"/>
        <v>Mercancia Suficiente</v>
      </c>
      <c r="I33" s="1">
        <f t="shared" si="10"/>
        <v>31</v>
      </c>
      <c r="J33" s="1">
        <v>22</v>
      </c>
      <c r="K33" s="1">
        <v>12</v>
      </c>
      <c r="L33" s="1">
        <v>17</v>
      </c>
      <c r="M33" s="1">
        <v>3</v>
      </c>
      <c r="N33" s="1">
        <f t="shared" si="2"/>
        <v>51</v>
      </c>
      <c r="O33" s="1">
        <f t="shared" si="3"/>
        <v>19</v>
      </c>
      <c r="P33" s="1" t="str">
        <f t="shared" si="4"/>
        <v>Mercancia Suficiente</v>
      </c>
      <c r="Q33" s="1">
        <f t="shared" si="11"/>
        <v>31</v>
      </c>
      <c r="R33" s="1">
        <v>22</v>
      </c>
      <c r="S33" s="1">
        <v>12</v>
      </c>
      <c r="T33" s="1">
        <v>17</v>
      </c>
      <c r="U33" s="1">
        <v>4</v>
      </c>
      <c r="V33" s="1">
        <f t="shared" si="5"/>
        <v>68</v>
      </c>
      <c r="W33" s="1">
        <f t="shared" si="6"/>
        <v>18</v>
      </c>
      <c r="X33" s="1" t="str">
        <f t="shared" si="7"/>
        <v>Mercancia Suficiente</v>
      </c>
    </row>
    <row r="34" spans="1:24" x14ac:dyDescent="0.25">
      <c r="A34" s="1">
        <f t="shared" si="9"/>
        <v>32</v>
      </c>
      <c r="B34" s="1">
        <v>23</v>
      </c>
      <c r="C34" s="1">
        <v>13</v>
      </c>
      <c r="D34" s="1">
        <v>21.78</v>
      </c>
      <c r="E34" s="1">
        <v>2</v>
      </c>
      <c r="F34" s="1">
        <f t="shared" si="8"/>
        <v>43.56</v>
      </c>
      <c r="G34" s="1">
        <f t="shared" si="0"/>
        <v>21</v>
      </c>
      <c r="H34" s="1" t="str">
        <f t="shared" si="1"/>
        <v>Mercancia Suficiente</v>
      </c>
      <c r="I34" s="1">
        <f t="shared" si="10"/>
        <v>32</v>
      </c>
      <c r="J34" s="1">
        <v>22</v>
      </c>
      <c r="K34" s="1">
        <v>13</v>
      </c>
      <c r="L34" s="1">
        <v>21.78</v>
      </c>
      <c r="M34" s="1">
        <v>6</v>
      </c>
      <c r="N34" s="1">
        <f t="shared" si="2"/>
        <v>130.68</v>
      </c>
      <c r="O34" s="1">
        <f t="shared" si="3"/>
        <v>16</v>
      </c>
      <c r="P34" s="1" t="str">
        <f t="shared" si="4"/>
        <v>Mercancia Suficiente</v>
      </c>
      <c r="Q34" s="1">
        <f t="shared" si="11"/>
        <v>32</v>
      </c>
      <c r="R34" s="1">
        <v>22</v>
      </c>
      <c r="S34" s="1">
        <v>13</v>
      </c>
      <c r="T34" s="1">
        <v>21.78</v>
      </c>
      <c r="U34" s="1">
        <v>3</v>
      </c>
      <c r="V34" s="1">
        <f t="shared" si="5"/>
        <v>65.34</v>
      </c>
      <c r="W34" s="1">
        <f t="shared" si="6"/>
        <v>19</v>
      </c>
      <c r="X34" s="1" t="str">
        <f t="shared" si="7"/>
        <v>Mercancia Suficiente</v>
      </c>
    </row>
    <row r="35" spans="1:24" x14ac:dyDescent="0.25">
      <c r="A35" s="1">
        <f t="shared" si="9"/>
        <v>33</v>
      </c>
      <c r="B35" s="1">
        <v>23</v>
      </c>
      <c r="C35" s="1">
        <v>3</v>
      </c>
      <c r="D35" s="1">
        <v>21.78</v>
      </c>
      <c r="E35" s="1">
        <v>2</v>
      </c>
      <c r="F35" s="1">
        <f t="shared" si="8"/>
        <v>43.56</v>
      </c>
      <c r="G35" s="1">
        <f t="shared" si="0"/>
        <v>21</v>
      </c>
      <c r="H35" s="1" t="str">
        <f t="shared" si="1"/>
        <v>Mercancia Suficiente</v>
      </c>
      <c r="I35" s="1">
        <f t="shared" si="10"/>
        <v>33</v>
      </c>
      <c r="J35" s="1">
        <v>22</v>
      </c>
      <c r="K35" s="1">
        <v>3</v>
      </c>
      <c r="L35" s="1">
        <v>21.78</v>
      </c>
      <c r="M35" s="1">
        <v>7</v>
      </c>
      <c r="N35" s="1">
        <f t="shared" si="2"/>
        <v>152.46</v>
      </c>
      <c r="O35" s="1">
        <f t="shared" si="3"/>
        <v>15</v>
      </c>
      <c r="P35" s="1" t="str">
        <f t="shared" si="4"/>
        <v>Mercancia Suficiente</v>
      </c>
      <c r="Q35" s="1">
        <f t="shared" si="11"/>
        <v>33</v>
      </c>
      <c r="R35" s="1">
        <v>22</v>
      </c>
      <c r="S35" s="1">
        <v>3</v>
      </c>
      <c r="T35" s="1">
        <v>21.78</v>
      </c>
      <c r="U35" s="1">
        <v>6</v>
      </c>
      <c r="V35" s="1">
        <f t="shared" si="5"/>
        <v>130.68</v>
      </c>
      <c r="W35" s="1">
        <f t="shared" si="6"/>
        <v>16</v>
      </c>
      <c r="X35" s="1" t="str">
        <f t="shared" si="7"/>
        <v>Mercancia Suficiente</v>
      </c>
    </row>
    <row r="36" spans="1:24" x14ac:dyDescent="0.25">
      <c r="A36" s="1">
        <f t="shared" si="9"/>
        <v>34</v>
      </c>
      <c r="B36" s="1">
        <v>23</v>
      </c>
      <c r="C36" s="1">
        <v>6</v>
      </c>
      <c r="D36" s="1">
        <v>21.78</v>
      </c>
      <c r="E36" s="1">
        <v>1</v>
      </c>
      <c r="F36" s="1">
        <f t="shared" si="8"/>
        <v>21.78</v>
      </c>
      <c r="G36" s="1">
        <f t="shared" si="0"/>
        <v>22</v>
      </c>
      <c r="H36" s="1" t="str">
        <f t="shared" si="1"/>
        <v>Mercancia Suficiente</v>
      </c>
      <c r="I36" s="1">
        <f t="shared" si="10"/>
        <v>34</v>
      </c>
      <c r="J36" s="1">
        <v>22</v>
      </c>
      <c r="K36" s="1">
        <v>6</v>
      </c>
      <c r="L36" s="1">
        <v>21.78</v>
      </c>
      <c r="M36" s="1">
        <v>6</v>
      </c>
      <c r="N36" s="1">
        <f t="shared" si="2"/>
        <v>130.68</v>
      </c>
      <c r="O36" s="1">
        <f t="shared" si="3"/>
        <v>16</v>
      </c>
      <c r="P36" s="1" t="str">
        <f t="shared" si="4"/>
        <v>Mercancia Suficiente</v>
      </c>
      <c r="Q36" s="1">
        <f t="shared" si="11"/>
        <v>34</v>
      </c>
      <c r="R36" s="1">
        <v>22</v>
      </c>
      <c r="S36" s="1">
        <v>6</v>
      </c>
      <c r="T36" s="1">
        <v>21.78</v>
      </c>
      <c r="U36" s="1">
        <v>7</v>
      </c>
      <c r="V36" s="1">
        <f t="shared" si="5"/>
        <v>152.46</v>
      </c>
      <c r="W36" s="1">
        <f t="shared" si="6"/>
        <v>15</v>
      </c>
      <c r="X36" s="1" t="str">
        <f t="shared" si="7"/>
        <v>Mercancia Suficiente</v>
      </c>
    </row>
    <row r="37" spans="1:24" x14ac:dyDescent="0.25">
      <c r="A37" s="1">
        <f t="shared" si="9"/>
        <v>35</v>
      </c>
      <c r="B37" s="1">
        <v>23</v>
      </c>
      <c r="C37" s="1">
        <v>7</v>
      </c>
      <c r="D37" s="1">
        <v>21.78</v>
      </c>
      <c r="E37" s="1">
        <v>4</v>
      </c>
      <c r="F37" s="1">
        <f t="shared" si="8"/>
        <v>87.12</v>
      </c>
      <c r="G37" s="1">
        <f t="shared" si="0"/>
        <v>19</v>
      </c>
      <c r="H37" s="1" t="str">
        <f>IF(G37&lt;15,"Rellenar Mercancia", "Mercancia Suficiente")</f>
        <v>Mercancia Suficiente</v>
      </c>
      <c r="I37" s="1">
        <f t="shared" si="10"/>
        <v>35</v>
      </c>
      <c r="J37" s="1">
        <v>22</v>
      </c>
      <c r="K37" s="1">
        <v>7</v>
      </c>
      <c r="L37" s="1">
        <v>21.78</v>
      </c>
      <c r="M37" s="1">
        <v>4</v>
      </c>
      <c r="N37" s="1">
        <f t="shared" si="2"/>
        <v>87.12</v>
      </c>
      <c r="O37" s="1">
        <f t="shared" si="3"/>
        <v>18</v>
      </c>
      <c r="P37" s="1" t="str">
        <f t="shared" si="4"/>
        <v>Mercancia Suficiente</v>
      </c>
      <c r="Q37" s="1">
        <f t="shared" si="11"/>
        <v>35</v>
      </c>
      <c r="R37" s="1">
        <v>22</v>
      </c>
      <c r="S37" s="1">
        <v>7</v>
      </c>
      <c r="T37" s="1">
        <v>21.78</v>
      </c>
      <c r="U37" s="1">
        <v>8</v>
      </c>
      <c r="V37" s="1">
        <f t="shared" si="5"/>
        <v>174.24</v>
      </c>
      <c r="W37" s="1">
        <f t="shared" si="6"/>
        <v>14</v>
      </c>
      <c r="X37" s="1" t="str">
        <f t="shared" si="7"/>
        <v>Rellenar Mercancia</v>
      </c>
    </row>
    <row r="38" spans="1:24" x14ac:dyDescent="0.25">
      <c r="A38" s="1">
        <f t="shared" si="9"/>
        <v>36</v>
      </c>
      <c r="B38" s="1">
        <v>23</v>
      </c>
      <c r="C38" s="1">
        <v>6</v>
      </c>
      <c r="D38" s="1">
        <v>21.78</v>
      </c>
      <c r="E38" s="1">
        <v>5</v>
      </c>
      <c r="F38" s="1">
        <f t="shared" si="8"/>
        <v>108.9</v>
      </c>
      <c r="G38" s="1">
        <f t="shared" si="0"/>
        <v>18</v>
      </c>
      <c r="H38" s="1" t="str">
        <f t="shared" si="1"/>
        <v>Mercancia Suficiente</v>
      </c>
      <c r="I38" s="1">
        <f t="shared" si="10"/>
        <v>36</v>
      </c>
      <c r="J38" s="1">
        <v>22</v>
      </c>
      <c r="K38" s="1">
        <v>6</v>
      </c>
      <c r="L38" s="1">
        <v>21.78</v>
      </c>
      <c r="M38" s="1">
        <v>7</v>
      </c>
      <c r="N38" s="1">
        <f t="shared" si="2"/>
        <v>152.46</v>
      </c>
      <c r="O38" s="1">
        <f t="shared" si="3"/>
        <v>15</v>
      </c>
      <c r="P38" s="1" t="str">
        <f t="shared" si="4"/>
        <v>Mercancia Suficiente</v>
      </c>
      <c r="Q38" s="1">
        <f t="shared" si="11"/>
        <v>36</v>
      </c>
      <c r="R38" s="1">
        <v>22</v>
      </c>
      <c r="S38" s="1">
        <v>6</v>
      </c>
      <c r="T38" s="1">
        <v>21.78</v>
      </c>
      <c r="U38" s="1">
        <v>9</v>
      </c>
      <c r="V38" s="1">
        <f t="shared" si="5"/>
        <v>196.02</v>
      </c>
      <c r="W38" s="1">
        <f t="shared" si="6"/>
        <v>13</v>
      </c>
      <c r="X38" s="1" t="str">
        <f t="shared" si="7"/>
        <v>Rellenar Mercancia</v>
      </c>
    </row>
    <row r="39" spans="1:24" x14ac:dyDescent="0.25">
      <c r="A39" s="1">
        <f t="shared" si="9"/>
        <v>37</v>
      </c>
      <c r="B39" s="1">
        <v>23</v>
      </c>
      <c r="C39" s="1">
        <v>5</v>
      </c>
      <c r="D39" s="1">
        <v>21.78</v>
      </c>
      <c r="E39" s="1">
        <v>4</v>
      </c>
      <c r="F39" s="1">
        <f t="shared" si="8"/>
        <v>87.12</v>
      </c>
      <c r="G39" s="1">
        <f t="shared" si="0"/>
        <v>19</v>
      </c>
      <c r="H39" s="1" t="str">
        <f t="shared" si="1"/>
        <v>Mercancia Suficiente</v>
      </c>
      <c r="I39" s="1">
        <f t="shared" si="10"/>
        <v>37</v>
      </c>
      <c r="J39" s="1">
        <v>22</v>
      </c>
      <c r="K39" s="1">
        <v>5</v>
      </c>
      <c r="L39" s="1">
        <v>21.78</v>
      </c>
      <c r="M39" s="1">
        <v>8</v>
      </c>
      <c r="N39" s="1">
        <f t="shared" si="2"/>
        <v>174.24</v>
      </c>
      <c r="O39" s="1">
        <f t="shared" si="3"/>
        <v>14</v>
      </c>
      <c r="P39" s="1" t="str">
        <f t="shared" si="4"/>
        <v>Rellenar Mercancia</v>
      </c>
      <c r="Q39" s="1">
        <f t="shared" si="11"/>
        <v>37</v>
      </c>
      <c r="R39" s="1">
        <v>22</v>
      </c>
      <c r="S39" s="1">
        <v>5</v>
      </c>
      <c r="T39" s="1">
        <v>21.78</v>
      </c>
      <c r="U39" s="1">
        <v>8</v>
      </c>
      <c r="V39" s="1">
        <f t="shared" si="5"/>
        <v>174.24</v>
      </c>
      <c r="W39" s="1">
        <f t="shared" si="6"/>
        <v>14</v>
      </c>
      <c r="X39" s="1" t="str">
        <f t="shared" si="7"/>
        <v>Rellenar Mercancia</v>
      </c>
    </row>
    <row r="40" spans="1:24" x14ac:dyDescent="0.25">
      <c r="A40" s="1">
        <f t="shared" si="9"/>
        <v>38</v>
      </c>
      <c r="B40" s="1">
        <v>23</v>
      </c>
      <c r="C40" s="1">
        <v>4</v>
      </c>
      <c r="D40" s="1">
        <v>21.78</v>
      </c>
      <c r="E40" s="1">
        <v>3</v>
      </c>
      <c r="F40" s="1">
        <f t="shared" si="8"/>
        <v>65.34</v>
      </c>
      <c r="G40" s="1">
        <f t="shared" si="0"/>
        <v>20</v>
      </c>
      <c r="H40" s="1" t="str">
        <f t="shared" si="1"/>
        <v>Mercancia Suficiente</v>
      </c>
      <c r="I40" s="1">
        <f t="shared" si="10"/>
        <v>38</v>
      </c>
      <c r="J40" s="1">
        <v>22</v>
      </c>
      <c r="K40" s="1">
        <v>4</v>
      </c>
      <c r="L40" s="1">
        <v>21.78</v>
      </c>
      <c r="M40" s="1">
        <v>6</v>
      </c>
      <c r="N40" s="1">
        <f t="shared" si="2"/>
        <v>130.68</v>
      </c>
      <c r="O40" s="1">
        <f t="shared" si="3"/>
        <v>16</v>
      </c>
      <c r="P40" s="1" t="str">
        <f t="shared" si="4"/>
        <v>Mercancia Suficiente</v>
      </c>
      <c r="Q40" s="1">
        <f t="shared" si="11"/>
        <v>38</v>
      </c>
      <c r="R40" s="1">
        <v>22</v>
      </c>
      <c r="S40" s="1">
        <v>4</v>
      </c>
      <c r="T40" s="1">
        <v>21.78</v>
      </c>
      <c r="U40" s="1">
        <v>7</v>
      </c>
      <c r="V40" s="1">
        <f t="shared" si="5"/>
        <v>152.46</v>
      </c>
      <c r="W40" s="1">
        <f t="shared" si="6"/>
        <v>15</v>
      </c>
      <c r="X40" s="1" t="str">
        <f t="shared" si="7"/>
        <v>Mercancia Suficiente</v>
      </c>
    </row>
    <row r="41" spans="1:24" x14ac:dyDescent="0.25">
      <c r="A41" s="1">
        <f t="shared" si="9"/>
        <v>39</v>
      </c>
      <c r="B41" s="1">
        <v>23</v>
      </c>
      <c r="C41" s="1">
        <v>5</v>
      </c>
      <c r="D41" s="1">
        <v>21.78</v>
      </c>
      <c r="E41" s="1">
        <v>7</v>
      </c>
      <c r="F41" s="1">
        <f t="shared" si="8"/>
        <v>152.46</v>
      </c>
      <c r="G41" s="1">
        <f t="shared" si="0"/>
        <v>16</v>
      </c>
      <c r="H41" s="1" t="str">
        <f t="shared" si="1"/>
        <v>Mercancia Suficiente</v>
      </c>
      <c r="I41" s="1">
        <f t="shared" si="10"/>
        <v>39</v>
      </c>
      <c r="J41" s="1">
        <v>22</v>
      </c>
      <c r="K41" s="1">
        <v>5</v>
      </c>
      <c r="L41" s="1">
        <v>21.78</v>
      </c>
      <c r="M41" s="1">
        <v>4</v>
      </c>
      <c r="N41" s="1">
        <f t="shared" si="2"/>
        <v>87.12</v>
      </c>
      <c r="O41" s="1">
        <f t="shared" si="3"/>
        <v>18</v>
      </c>
      <c r="P41" s="1" t="str">
        <f t="shared" si="4"/>
        <v>Mercancia Suficiente</v>
      </c>
      <c r="Q41" s="1">
        <f t="shared" si="11"/>
        <v>39</v>
      </c>
      <c r="R41" s="1">
        <v>22</v>
      </c>
      <c r="S41" s="1">
        <v>5</v>
      </c>
      <c r="T41" s="1">
        <v>21.78</v>
      </c>
      <c r="U41" s="1">
        <v>6</v>
      </c>
      <c r="V41" s="1">
        <f t="shared" si="5"/>
        <v>130.68</v>
      </c>
      <c r="W41" s="1">
        <f t="shared" si="6"/>
        <v>16</v>
      </c>
      <c r="X41" s="1" t="str">
        <f t="shared" si="7"/>
        <v>Mercancia Suficiente</v>
      </c>
    </row>
    <row r="42" spans="1:24" x14ac:dyDescent="0.25">
      <c r="A42" s="1">
        <f t="shared" si="9"/>
        <v>40</v>
      </c>
      <c r="B42" s="1">
        <v>23</v>
      </c>
      <c r="C42" s="1">
        <v>3</v>
      </c>
      <c r="D42" s="1">
        <v>21.78</v>
      </c>
      <c r="E42" s="1">
        <v>6</v>
      </c>
      <c r="F42" s="1">
        <f t="shared" si="8"/>
        <v>130.68</v>
      </c>
      <c r="G42" s="1">
        <f t="shared" si="0"/>
        <v>17</v>
      </c>
      <c r="H42" s="1" t="str">
        <f t="shared" si="1"/>
        <v>Mercancia Suficiente</v>
      </c>
      <c r="I42" s="1">
        <f t="shared" si="10"/>
        <v>40</v>
      </c>
      <c r="J42" s="1">
        <v>22</v>
      </c>
      <c r="K42" s="1">
        <v>3</v>
      </c>
      <c r="L42" s="1">
        <v>21.78</v>
      </c>
      <c r="M42" s="1">
        <v>3</v>
      </c>
      <c r="N42" s="1">
        <f t="shared" si="2"/>
        <v>65.34</v>
      </c>
      <c r="O42" s="1">
        <f t="shared" si="3"/>
        <v>19</v>
      </c>
      <c r="P42" s="1" t="str">
        <f t="shared" si="4"/>
        <v>Mercancia Suficiente</v>
      </c>
      <c r="Q42" s="1">
        <f t="shared" si="11"/>
        <v>40</v>
      </c>
      <c r="R42" s="1">
        <v>22</v>
      </c>
      <c r="S42" s="1">
        <v>3</v>
      </c>
      <c r="T42" s="1">
        <v>21.78</v>
      </c>
      <c r="U42" s="1">
        <v>5</v>
      </c>
      <c r="V42" s="1">
        <f t="shared" si="5"/>
        <v>108.9</v>
      </c>
      <c r="W42" s="1">
        <f t="shared" si="6"/>
        <v>17</v>
      </c>
      <c r="X42" s="1" t="str">
        <f t="shared" si="7"/>
        <v>Mercancia Suficiente</v>
      </c>
    </row>
    <row r="43" spans="1:24" x14ac:dyDescent="0.25">
      <c r="A43" s="1">
        <f t="shared" si="9"/>
        <v>41</v>
      </c>
      <c r="B43" s="1">
        <v>23</v>
      </c>
      <c r="C43" s="1">
        <v>5</v>
      </c>
      <c r="D43" s="1">
        <v>21.78</v>
      </c>
      <c r="E43" s="1">
        <v>5</v>
      </c>
      <c r="F43" s="1">
        <f t="shared" si="8"/>
        <v>108.9</v>
      </c>
      <c r="G43" s="1">
        <f t="shared" si="0"/>
        <v>18</v>
      </c>
      <c r="H43" s="1" t="str">
        <f t="shared" si="1"/>
        <v>Mercancia Suficiente</v>
      </c>
      <c r="I43" s="1">
        <f t="shared" si="10"/>
        <v>41</v>
      </c>
      <c r="J43" s="1">
        <v>22</v>
      </c>
      <c r="K43" s="1">
        <v>5</v>
      </c>
      <c r="L43" s="1">
        <v>21.78</v>
      </c>
      <c r="M43" s="1">
        <v>5</v>
      </c>
      <c r="N43" s="1">
        <f t="shared" si="2"/>
        <v>108.9</v>
      </c>
      <c r="O43" s="1">
        <f t="shared" si="3"/>
        <v>17</v>
      </c>
      <c r="P43" s="1" t="str">
        <f t="shared" si="4"/>
        <v>Mercancia Suficiente</v>
      </c>
      <c r="Q43" s="1">
        <f t="shared" si="11"/>
        <v>41</v>
      </c>
      <c r="R43" s="1">
        <v>22</v>
      </c>
      <c r="S43" s="1">
        <v>5</v>
      </c>
      <c r="T43" s="1">
        <v>21.78</v>
      </c>
      <c r="U43" s="1">
        <v>4</v>
      </c>
      <c r="V43" s="1">
        <f t="shared" si="5"/>
        <v>87.12</v>
      </c>
      <c r="W43" s="1">
        <f t="shared" si="6"/>
        <v>18</v>
      </c>
      <c r="X43" s="1" t="str">
        <f t="shared" si="7"/>
        <v>Mercancia Suficiente</v>
      </c>
    </row>
    <row r="44" spans="1:24" x14ac:dyDescent="0.25">
      <c r="A44" s="1">
        <f t="shared" si="9"/>
        <v>42</v>
      </c>
      <c r="B44" s="1">
        <v>23</v>
      </c>
      <c r="C44" s="1">
        <v>3</v>
      </c>
      <c r="D44" s="1">
        <v>21.78</v>
      </c>
      <c r="E44" s="1">
        <v>3</v>
      </c>
      <c r="F44" s="1">
        <f t="shared" si="8"/>
        <v>65.34</v>
      </c>
      <c r="G44" s="1">
        <f t="shared" si="0"/>
        <v>20</v>
      </c>
      <c r="H44" s="1" t="str">
        <f t="shared" si="1"/>
        <v>Mercancia Suficiente</v>
      </c>
      <c r="I44" s="1">
        <f t="shared" si="10"/>
        <v>42</v>
      </c>
      <c r="J44" s="1">
        <v>22</v>
      </c>
      <c r="K44" s="1">
        <v>3</v>
      </c>
      <c r="L44" s="1">
        <v>21.78</v>
      </c>
      <c r="M44" s="1">
        <v>7</v>
      </c>
      <c r="N44" s="1">
        <f t="shared" si="2"/>
        <v>152.46</v>
      </c>
      <c r="O44" s="1">
        <f t="shared" si="3"/>
        <v>15</v>
      </c>
      <c r="P44" s="1" t="str">
        <f t="shared" si="4"/>
        <v>Mercancia Suficiente</v>
      </c>
      <c r="Q44" s="1">
        <f t="shared" si="11"/>
        <v>42</v>
      </c>
      <c r="R44" s="1">
        <v>22</v>
      </c>
      <c r="S44" s="1">
        <v>3</v>
      </c>
      <c r="T44" s="1">
        <v>21.78</v>
      </c>
      <c r="U44" s="1">
        <v>6</v>
      </c>
      <c r="V44" s="1">
        <f t="shared" si="5"/>
        <v>130.68</v>
      </c>
      <c r="W44" s="1">
        <f t="shared" si="6"/>
        <v>16</v>
      </c>
      <c r="X44" s="1" t="str">
        <f t="shared" si="7"/>
        <v>Mercancia Suficiente</v>
      </c>
    </row>
    <row r="45" spans="1:24" x14ac:dyDescent="0.25">
      <c r="A45" s="1">
        <f t="shared" si="9"/>
        <v>43</v>
      </c>
      <c r="B45" s="1">
        <v>23</v>
      </c>
      <c r="C45" s="1">
        <v>8</v>
      </c>
      <c r="D45" s="1">
        <v>21.78</v>
      </c>
      <c r="E45" s="1">
        <v>7</v>
      </c>
      <c r="F45" s="1">
        <f t="shared" si="8"/>
        <v>152.46</v>
      </c>
      <c r="G45" s="1">
        <f t="shared" si="0"/>
        <v>16</v>
      </c>
      <c r="H45" s="1" t="str">
        <f t="shared" si="1"/>
        <v>Mercancia Suficiente</v>
      </c>
      <c r="I45" s="1">
        <f t="shared" si="10"/>
        <v>43</v>
      </c>
      <c r="J45" s="1">
        <v>22</v>
      </c>
      <c r="K45" s="1">
        <v>8</v>
      </c>
      <c r="L45" s="1">
        <v>21.78</v>
      </c>
      <c r="M45" s="1">
        <v>5</v>
      </c>
      <c r="N45" s="1">
        <f t="shared" si="2"/>
        <v>108.9</v>
      </c>
      <c r="O45" s="1">
        <f t="shared" si="3"/>
        <v>17</v>
      </c>
      <c r="P45" s="1" t="str">
        <f t="shared" si="4"/>
        <v>Mercancia Suficiente</v>
      </c>
      <c r="Q45" s="1">
        <f t="shared" si="11"/>
        <v>43</v>
      </c>
      <c r="R45" s="1">
        <v>22</v>
      </c>
      <c r="S45" s="1">
        <v>8</v>
      </c>
      <c r="T45" s="1">
        <v>21.78</v>
      </c>
      <c r="U45" s="1">
        <v>4</v>
      </c>
      <c r="V45" s="1">
        <f t="shared" si="5"/>
        <v>87.12</v>
      </c>
      <c r="W45" s="1">
        <f t="shared" si="6"/>
        <v>18</v>
      </c>
      <c r="X45" s="1" t="str">
        <f t="shared" si="7"/>
        <v>Mercancia Suficiente</v>
      </c>
    </row>
    <row r="46" spans="1:24" x14ac:dyDescent="0.25">
      <c r="A46" s="1">
        <f t="shared" si="9"/>
        <v>44</v>
      </c>
      <c r="B46" s="1">
        <v>23</v>
      </c>
      <c r="C46" s="1">
        <v>7</v>
      </c>
      <c r="D46" s="1">
        <v>21.78</v>
      </c>
      <c r="E46" s="1">
        <v>5</v>
      </c>
      <c r="F46" s="1">
        <f t="shared" si="8"/>
        <v>108.9</v>
      </c>
      <c r="G46" s="1">
        <f t="shared" si="0"/>
        <v>18</v>
      </c>
      <c r="H46" s="1" t="str">
        <f t="shared" si="1"/>
        <v>Mercancia Suficiente</v>
      </c>
      <c r="I46" s="1">
        <f t="shared" si="10"/>
        <v>44</v>
      </c>
      <c r="J46" s="1">
        <v>22</v>
      </c>
      <c r="K46" s="1">
        <v>7</v>
      </c>
      <c r="L46" s="1">
        <v>21.78</v>
      </c>
      <c r="M46" s="1">
        <v>4</v>
      </c>
      <c r="N46" s="1">
        <f t="shared" si="2"/>
        <v>87.12</v>
      </c>
      <c r="O46" s="1">
        <f t="shared" si="3"/>
        <v>18</v>
      </c>
      <c r="P46" s="1" t="str">
        <f t="shared" si="4"/>
        <v>Mercancia Suficiente</v>
      </c>
      <c r="Q46" s="1">
        <f t="shared" si="11"/>
        <v>44</v>
      </c>
      <c r="R46" s="1">
        <v>22</v>
      </c>
      <c r="S46" s="1">
        <v>7</v>
      </c>
      <c r="T46" s="1">
        <v>21.78</v>
      </c>
      <c r="U46" s="1">
        <v>6</v>
      </c>
      <c r="V46" s="1">
        <f t="shared" si="5"/>
        <v>130.68</v>
      </c>
      <c r="W46" s="1">
        <f t="shared" si="6"/>
        <v>16</v>
      </c>
      <c r="X46" s="1" t="str">
        <f t="shared" si="7"/>
        <v>Mercancia Suficiente</v>
      </c>
    </row>
    <row r="47" spans="1:24" x14ac:dyDescent="0.25">
      <c r="A47" s="1">
        <f t="shared" si="9"/>
        <v>45</v>
      </c>
      <c r="B47" s="1">
        <v>23</v>
      </c>
      <c r="C47" s="1">
        <v>6</v>
      </c>
      <c r="D47" s="1">
        <v>21.78</v>
      </c>
      <c r="E47" s="1">
        <v>3</v>
      </c>
      <c r="F47" s="1">
        <f t="shared" si="8"/>
        <v>65.34</v>
      </c>
      <c r="G47" s="1">
        <f t="shared" si="0"/>
        <v>20</v>
      </c>
      <c r="H47" s="1" t="str">
        <f t="shared" si="1"/>
        <v>Mercancia Suficiente</v>
      </c>
      <c r="I47" s="1">
        <f t="shared" si="10"/>
        <v>45</v>
      </c>
      <c r="J47" s="1">
        <v>22</v>
      </c>
      <c r="K47" s="1">
        <v>6</v>
      </c>
      <c r="L47" s="1">
        <v>21.78</v>
      </c>
      <c r="M47" s="1">
        <v>3</v>
      </c>
      <c r="N47" s="1">
        <f t="shared" si="2"/>
        <v>65.34</v>
      </c>
      <c r="O47" s="1">
        <f t="shared" si="3"/>
        <v>19</v>
      </c>
      <c r="P47" s="1" t="str">
        <f t="shared" si="4"/>
        <v>Mercancia Suficiente</v>
      </c>
      <c r="Q47" s="1">
        <f t="shared" si="11"/>
        <v>45</v>
      </c>
      <c r="R47" s="1">
        <v>22</v>
      </c>
      <c r="S47" s="1">
        <v>6</v>
      </c>
      <c r="T47" s="1">
        <v>21.78</v>
      </c>
      <c r="U47" s="1">
        <v>4</v>
      </c>
      <c r="V47" s="1">
        <f t="shared" si="5"/>
        <v>87.12</v>
      </c>
      <c r="W47" s="1">
        <f t="shared" si="6"/>
        <v>18</v>
      </c>
      <c r="X47" s="1" t="str">
        <f t="shared" si="7"/>
        <v>Mercancia Suficiente</v>
      </c>
    </row>
    <row r="48" spans="1:24" x14ac:dyDescent="0.25">
      <c r="A48" s="1">
        <f t="shared" si="9"/>
        <v>46</v>
      </c>
      <c r="B48" s="1">
        <v>23</v>
      </c>
      <c r="C48" s="1">
        <v>4</v>
      </c>
      <c r="D48" s="1">
        <v>21.78</v>
      </c>
      <c r="E48" s="1">
        <v>6</v>
      </c>
      <c r="F48" s="1">
        <f t="shared" si="8"/>
        <v>130.68</v>
      </c>
      <c r="G48" s="1">
        <f t="shared" si="0"/>
        <v>17</v>
      </c>
      <c r="H48" s="1" t="str">
        <f t="shared" si="1"/>
        <v>Mercancia Suficiente</v>
      </c>
      <c r="I48" s="1">
        <f t="shared" si="10"/>
        <v>46</v>
      </c>
      <c r="J48" s="1">
        <v>22</v>
      </c>
      <c r="K48" s="1">
        <v>4</v>
      </c>
      <c r="L48" s="1">
        <v>21.78</v>
      </c>
      <c r="M48" s="1">
        <v>6</v>
      </c>
      <c r="N48" s="1">
        <f t="shared" si="2"/>
        <v>130.68</v>
      </c>
      <c r="O48" s="1">
        <f t="shared" si="3"/>
        <v>16</v>
      </c>
      <c r="P48" s="1" t="str">
        <f t="shared" si="4"/>
        <v>Mercancia Suficiente</v>
      </c>
      <c r="Q48" s="1">
        <f t="shared" si="11"/>
        <v>46</v>
      </c>
      <c r="R48" s="1">
        <v>22</v>
      </c>
      <c r="S48" s="1">
        <v>4</v>
      </c>
      <c r="T48" s="1">
        <v>21.78</v>
      </c>
      <c r="U48" s="1">
        <v>5</v>
      </c>
      <c r="V48" s="1">
        <f t="shared" si="5"/>
        <v>108.9</v>
      </c>
      <c r="W48" s="1">
        <f t="shared" si="6"/>
        <v>17</v>
      </c>
      <c r="X48" s="1" t="str">
        <f t="shared" si="7"/>
        <v>Mercancia Suficiente</v>
      </c>
    </row>
    <row r="49" spans="1:24" x14ac:dyDescent="0.25">
      <c r="A49" s="1">
        <f t="shared" si="9"/>
        <v>47</v>
      </c>
      <c r="B49" s="1">
        <v>23</v>
      </c>
      <c r="C49" s="1">
        <v>3</v>
      </c>
      <c r="D49" s="1">
        <v>21.78</v>
      </c>
      <c r="E49" s="1">
        <v>8</v>
      </c>
      <c r="F49" s="1">
        <f t="shared" si="8"/>
        <v>174.24</v>
      </c>
      <c r="G49" s="1">
        <f t="shared" si="0"/>
        <v>15</v>
      </c>
      <c r="H49" s="1" t="str">
        <f>IF(G49&lt;15,"Rellenar Mercancia", "Mercancia Suficiente")</f>
        <v>Mercancia Suficiente</v>
      </c>
      <c r="I49" s="1">
        <f t="shared" si="10"/>
        <v>47</v>
      </c>
      <c r="J49" s="1">
        <v>22</v>
      </c>
      <c r="K49" s="1">
        <v>3</v>
      </c>
      <c r="L49" s="1">
        <v>21.78</v>
      </c>
      <c r="M49" s="1">
        <v>7</v>
      </c>
      <c r="N49" s="1">
        <f t="shared" si="2"/>
        <v>152.46</v>
      </c>
      <c r="O49" s="1">
        <f t="shared" si="3"/>
        <v>15</v>
      </c>
      <c r="P49" s="1" t="str">
        <f t="shared" si="4"/>
        <v>Mercancia Suficiente</v>
      </c>
      <c r="Q49" s="1">
        <f t="shared" si="11"/>
        <v>47</v>
      </c>
      <c r="R49" s="1">
        <v>22</v>
      </c>
      <c r="S49" s="1">
        <v>3</v>
      </c>
      <c r="T49" s="1">
        <v>21.78</v>
      </c>
      <c r="U49" s="1">
        <v>7</v>
      </c>
      <c r="V49" s="1">
        <f t="shared" si="5"/>
        <v>152.46</v>
      </c>
      <c r="W49" s="1">
        <f t="shared" si="6"/>
        <v>15</v>
      </c>
      <c r="X49" s="1" t="str">
        <f t="shared" si="7"/>
        <v>Mercancia Suficiente</v>
      </c>
    </row>
    <row r="50" spans="1:24" x14ac:dyDescent="0.25">
      <c r="A50" s="1">
        <f t="shared" si="9"/>
        <v>48</v>
      </c>
      <c r="B50" s="1">
        <v>23</v>
      </c>
      <c r="C50" s="1">
        <v>2</v>
      </c>
      <c r="D50" s="1">
        <v>21.78</v>
      </c>
      <c r="E50" s="1">
        <v>9</v>
      </c>
      <c r="F50" s="1">
        <f t="shared" si="8"/>
        <v>196.02</v>
      </c>
      <c r="G50" s="1">
        <f t="shared" si="0"/>
        <v>14</v>
      </c>
      <c r="H50" s="1" t="str">
        <f t="shared" si="1"/>
        <v>Rellenar Mercancia</v>
      </c>
      <c r="I50" s="1">
        <f t="shared" si="10"/>
        <v>48</v>
      </c>
      <c r="J50" s="1">
        <v>22</v>
      </c>
      <c r="K50" s="1">
        <v>2</v>
      </c>
      <c r="L50" s="1">
        <v>21.78</v>
      </c>
      <c r="M50" s="1">
        <v>8</v>
      </c>
      <c r="N50" s="1">
        <f t="shared" si="2"/>
        <v>174.24</v>
      </c>
      <c r="O50" s="1">
        <f t="shared" si="3"/>
        <v>14</v>
      </c>
      <c r="P50" s="1" t="str">
        <f t="shared" si="4"/>
        <v>Rellenar Mercancia</v>
      </c>
      <c r="Q50" s="1">
        <f t="shared" si="11"/>
        <v>48</v>
      </c>
      <c r="R50" s="1">
        <v>22</v>
      </c>
      <c r="S50" s="1">
        <v>2</v>
      </c>
      <c r="T50" s="1">
        <v>21.78</v>
      </c>
      <c r="U50" s="1">
        <v>6</v>
      </c>
      <c r="V50" s="1">
        <f t="shared" si="5"/>
        <v>130.68</v>
      </c>
      <c r="W50" s="1">
        <f t="shared" si="6"/>
        <v>16</v>
      </c>
      <c r="X50" s="1" t="str">
        <f t="shared" si="7"/>
        <v>Mercancia Suficiente</v>
      </c>
    </row>
    <row r="51" spans="1:24" x14ac:dyDescent="0.25">
      <c r="A51" s="1">
        <f t="shared" si="9"/>
        <v>49</v>
      </c>
      <c r="B51" s="1">
        <v>23</v>
      </c>
      <c r="C51" s="1">
        <v>8</v>
      </c>
      <c r="D51" s="1">
        <v>21.78</v>
      </c>
      <c r="E51" s="1">
        <v>8</v>
      </c>
      <c r="F51" s="1">
        <f t="shared" si="8"/>
        <v>174.24</v>
      </c>
      <c r="G51" s="1">
        <f t="shared" si="0"/>
        <v>15</v>
      </c>
      <c r="H51" s="1" t="str">
        <f t="shared" si="1"/>
        <v>Mercancia Suficiente</v>
      </c>
      <c r="I51" s="1">
        <f t="shared" si="10"/>
        <v>49</v>
      </c>
      <c r="J51" s="1">
        <v>22</v>
      </c>
      <c r="K51" s="1">
        <v>8</v>
      </c>
      <c r="L51" s="1">
        <v>21.78</v>
      </c>
      <c r="M51" s="1">
        <v>6</v>
      </c>
      <c r="N51" s="1">
        <f t="shared" si="2"/>
        <v>130.68</v>
      </c>
      <c r="O51" s="1">
        <f t="shared" si="3"/>
        <v>16</v>
      </c>
      <c r="P51" s="1" t="str">
        <f t="shared" si="4"/>
        <v>Mercancia Suficiente</v>
      </c>
      <c r="Q51" s="1">
        <f t="shared" si="11"/>
        <v>49</v>
      </c>
      <c r="R51" s="1">
        <v>22</v>
      </c>
      <c r="S51" s="1">
        <v>8</v>
      </c>
      <c r="T51" s="1">
        <v>21.78</v>
      </c>
      <c r="U51" s="1">
        <v>5</v>
      </c>
      <c r="V51" s="1">
        <f t="shared" si="5"/>
        <v>108.9</v>
      </c>
      <c r="W51" s="1">
        <f t="shared" si="6"/>
        <v>17</v>
      </c>
      <c r="X51" s="1" t="str">
        <f t="shared" si="7"/>
        <v>Mercancia Suficiente</v>
      </c>
    </row>
    <row r="52" spans="1:24" x14ac:dyDescent="0.25">
      <c r="A52" s="1">
        <f t="shared" si="9"/>
        <v>50</v>
      </c>
      <c r="B52" s="1">
        <v>23</v>
      </c>
      <c r="C52" s="1">
        <v>5</v>
      </c>
      <c r="D52" s="1">
        <v>21.78</v>
      </c>
      <c r="E52" s="1">
        <v>5</v>
      </c>
      <c r="F52" s="1">
        <f t="shared" si="8"/>
        <v>108.9</v>
      </c>
      <c r="G52" s="1">
        <f t="shared" si="0"/>
        <v>18</v>
      </c>
      <c r="H52" s="1" t="str">
        <f t="shared" si="1"/>
        <v>Mercancia Suficiente</v>
      </c>
      <c r="I52" s="1">
        <f t="shared" si="10"/>
        <v>50</v>
      </c>
      <c r="J52" s="1">
        <v>22</v>
      </c>
      <c r="K52" s="1">
        <v>5</v>
      </c>
      <c r="L52" s="1">
        <v>21.78</v>
      </c>
      <c r="M52" s="1">
        <v>5</v>
      </c>
      <c r="N52" s="1">
        <f t="shared" si="2"/>
        <v>108.9</v>
      </c>
      <c r="O52" s="1">
        <f t="shared" si="3"/>
        <v>17</v>
      </c>
      <c r="P52" s="1" t="str">
        <f t="shared" si="4"/>
        <v>Mercancia Suficiente</v>
      </c>
      <c r="Q52" s="1">
        <f t="shared" si="11"/>
        <v>50</v>
      </c>
      <c r="R52" s="1">
        <v>22</v>
      </c>
      <c r="S52" s="1">
        <v>5</v>
      </c>
      <c r="T52" s="1">
        <v>21.78</v>
      </c>
      <c r="U52" s="1">
        <v>4</v>
      </c>
      <c r="V52" s="1">
        <f t="shared" si="5"/>
        <v>87.12</v>
      </c>
      <c r="W52" s="1">
        <f t="shared" si="6"/>
        <v>18</v>
      </c>
      <c r="X52" s="1" t="str">
        <f t="shared" si="7"/>
        <v>Mercancia Suficiente</v>
      </c>
    </row>
    <row r="53" spans="1:24" x14ac:dyDescent="0.25">
      <c r="A53" s="1">
        <f t="shared" si="9"/>
        <v>51</v>
      </c>
      <c r="B53" s="1">
        <v>23</v>
      </c>
      <c r="C53" s="1">
        <v>6</v>
      </c>
      <c r="D53" s="1">
        <v>21.78</v>
      </c>
      <c r="E53" s="1">
        <v>3</v>
      </c>
      <c r="F53" s="1">
        <f t="shared" si="8"/>
        <v>65.34</v>
      </c>
      <c r="G53" s="1">
        <f t="shared" si="0"/>
        <v>20</v>
      </c>
      <c r="H53" s="1" t="str">
        <f t="shared" si="1"/>
        <v>Mercancia Suficiente</v>
      </c>
      <c r="I53" s="1">
        <f t="shared" si="10"/>
        <v>51</v>
      </c>
      <c r="J53" s="1">
        <v>22</v>
      </c>
      <c r="K53" s="1">
        <v>6</v>
      </c>
      <c r="L53" s="1">
        <v>21.78</v>
      </c>
      <c r="M53" s="1">
        <v>3</v>
      </c>
      <c r="N53" s="1">
        <f t="shared" si="2"/>
        <v>65.34</v>
      </c>
      <c r="O53" s="1">
        <f t="shared" si="3"/>
        <v>19</v>
      </c>
      <c r="P53" s="1" t="str">
        <f t="shared" si="4"/>
        <v>Mercancia Suficiente</v>
      </c>
      <c r="Q53" s="1">
        <f t="shared" si="11"/>
        <v>51</v>
      </c>
      <c r="R53" s="1">
        <v>22</v>
      </c>
      <c r="S53" s="1">
        <v>6</v>
      </c>
      <c r="T53" s="1">
        <v>21.78</v>
      </c>
      <c r="U53" s="1">
        <v>3</v>
      </c>
      <c r="V53" s="1">
        <f t="shared" si="5"/>
        <v>65.34</v>
      </c>
      <c r="W53" s="1">
        <f t="shared" si="6"/>
        <v>19</v>
      </c>
      <c r="X53" s="1" t="str">
        <f t="shared" si="7"/>
        <v>Mercancia Suficiente</v>
      </c>
    </row>
    <row r="54" spans="1:24" x14ac:dyDescent="0.25">
      <c r="A54" s="1">
        <f t="shared" si="9"/>
        <v>52</v>
      </c>
      <c r="B54" s="1">
        <v>23</v>
      </c>
      <c r="C54" s="1">
        <v>5</v>
      </c>
      <c r="D54" s="1">
        <f>21.78+9</f>
        <v>30.78</v>
      </c>
      <c r="E54" s="1">
        <v>5</v>
      </c>
      <c r="F54" s="1">
        <f t="shared" si="8"/>
        <v>153.9</v>
      </c>
      <c r="G54" s="1">
        <f t="shared" si="0"/>
        <v>18</v>
      </c>
      <c r="H54" s="1" t="str">
        <f t="shared" si="1"/>
        <v>Mercancia Suficiente</v>
      </c>
      <c r="I54" s="1">
        <f t="shared" si="10"/>
        <v>52</v>
      </c>
      <c r="J54" s="1">
        <v>22</v>
      </c>
      <c r="K54" s="1">
        <v>5</v>
      </c>
      <c r="L54" s="1">
        <f>21.78+9</f>
        <v>30.78</v>
      </c>
      <c r="M54" s="1">
        <v>8</v>
      </c>
      <c r="N54" s="1">
        <f t="shared" si="2"/>
        <v>246.24</v>
      </c>
      <c r="O54" s="1">
        <f t="shared" si="3"/>
        <v>14</v>
      </c>
      <c r="P54" s="1" t="str">
        <f t="shared" si="4"/>
        <v>Rellenar Mercancia</v>
      </c>
      <c r="Q54" s="1">
        <f t="shared" si="11"/>
        <v>52</v>
      </c>
      <c r="R54" s="1">
        <v>22</v>
      </c>
      <c r="S54" s="1">
        <v>5</v>
      </c>
      <c r="T54" s="1">
        <f>21.78+9</f>
        <v>30.78</v>
      </c>
      <c r="U54" s="1">
        <v>6</v>
      </c>
      <c r="V54" s="1">
        <f t="shared" si="5"/>
        <v>184.68</v>
      </c>
      <c r="W54" s="1">
        <f t="shared" si="6"/>
        <v>16</v>
      </c>
      <c r="X54" s="1" t="str">
        <f t="shared" si="7"/>
        <v>Mercancia Suficiente</v>
      </c>
    </row>
    <row r="55" spans="1:24" x14ac:dyDescent="0.25">
      <c r="A55" s="1">
        <f t="shared" si="9"/>
        <v>53</v>
      </c>
      <c r="B55" s="1">
        <v>23</v>
      </c>
      <c r="C55" s="1">
        <v>7</v>
      </c>
      <c r="D55" s="1">
        <v>21.78</v>
      </c>
      <c r="E55" s="1">
        <v>4</v>
      </c>
      <c r="F55" s="1">
        <f t="shared" si="8"/>
        <v>87.12</v>
      </c>
      <c r="G55" s="1">
        <f t="shared" si="0"/>
        <v>19</v>
      </c>
      <c r="H55" s="1" t="str">
        <f t="shared" si="1"/>
        <v>Mercancia Suficiente</v>
      </c>
      <c r="I55" s="1">
        <f t="shared" si="10"/>
        <v>53</v>
      </c>
      <c r="J55" s="1">
        <v>22</v>
      </c>
      <c r="K55" s="1">
        <v>7</v>
      </c>
      <c r="L55" s="1">
        <v>21.78</v>
      </c>
      <c r="M55" s="1">
        <v>6</v>
      </c>
      <c r="N55" s="1">
        <f t="shared" si="2"/>
        <v>130.68</v>
      </c>
      <c r="O55" s="1">
        <f t="shared" si="3"/>
        <v>16</v>
      </c>
      <c r="P55" s="1" t="str">
        <f t="shared" si="4"/>
        <v>Mercancia Suficiente</v>
      </c>
      <c r="Q55" s="1">
        <f t="shared" si="11"/>
        <v>53</v>
      </c>
      <c r="R55" s="1">
        <v>22</v>
      </c>
      <c r="S55" s="1">
        <v>7</v>
      </c>
      <c r="T55" s="1">
        <v>21.78</v>
      </c>
      <c r="U55" s="1">
        <v>5</v>
      </c>
      <c r="V55" s="1">
        <f t="shared" si="5"/>
        <v>108.9</v>
      </c>
      <c r="W55" s="1">
        <f t="shared" si="6"/>
        <v>17</v>
      </c>
      <c r="X55" s="1" t="str">
        <f t="shared" si="7"/>
        <v>Mercancia Suficiente</v>
      </c>
    </row>
    <row r="56" spans="1:24" x14ac:dyDescent="0.25">
      <c r="A56" s="1">
        <f t="shared" si="9"/>
        <v>54</v>
      </c>
      <c r="B56" s="1">
        <v>23</v>
      </c>
      <c r="C56" s="1">
        <v>6</v>
      </c>
      <c r="D56" s="1">
        <f>21.78+9</f>
        <v>30.78</v>
      </c>
      <c r="E56" s="1">
        <v>9</v>
      </c>
      <c r="F56" s="1">
        <f t="shared" si="8"/>
        <v>277.02</v>
      </c>
      <c r="G56" s="1">
        <f t="shared" si="0"/>
        <v>14</v>
      </c>
      <c r="H56" s="1" t="str">
        <f t="shared" si="1"/>
        <v>Rellenar Mercancia</v>
      </c>
      <c r="I56" s="1">
        <f t="shared" si="10"/>
        <v>54</v>
      </c>
      <c r="J56" s="1">
        <v>22</v>
      </c>
      <c r="K56" s="1">
        <v>6</v>
      </c>
      <c r="L56" s="1">
        <f>21.78+9</f>
        <v>30.78</v>
      </c>
      <c r="M56" s="1">
        <v>12</v>
      </c>
      <c r="N56" s="1">
        <f t="shared" si="2"/>
        <v>369.36</v>
      </c>
      <c r="O56" s="1">
        <f t="shared" si="3"/>
        <v>10</v>
      </c>
      <c r="P56" s="1" t="str">
        <f t="shared" si="4"/>
        <v>Rellenar Mercancia</v>
      </c>
      <c r="Q56" s="1">
        <f t="shared" si="11"/>
        <v>54</v>
      </c>
      <c r="R56" s="1">
        <v>22</v>
      </c>
      <c r="S56" s="1">
        <v>6</v>
      </c>
      <c r="T56" s="1">
        <f>21.78+9</f>
        <v>30.78</v>
      </c>
      <c r="U56" s="1">
        <v>7</v>
      </c>
      <c r="V56" s="1">
        <f t="shared" si="5"/>
        <v>215.46</v>
      </c>
      <c r="W56" s="1">
        <f t="shared" si="6"/>
        <v>15</v>
      </c>
      <c r="X56" s="1" t="str">
        <f t="shared" si="7"/>
        <v>Mercancia Suficiente</v>
      </c>
    </row>
  </sheetData>
  <mergeCells count="3">
    <mergeCell ref="A1:H1"/>
    <mergeCell ref="I1:P1"/>
    <mergeCell ref="Q1:X1"/>
  </mergeCells>
  <conditionalFormatting sqref="G3:G56">
    <cfRule type="cellIs" dxfId="6" priority="5" operator="lessThan">
      <formula>15</formula>
    </cfRule>
  </conditionalFormatting>
  <conditionalFormatting sqref="O2:O56">
    <cfRule type="cellIs" dxfId="5" priority="3" operator="lessThan">
      <formula>15</formula>
    </cfRule>
  </conditionalFormatting>
  <conditionalFormatting sqref="W2">
    <cfRule type="cellIs" dxfId="4" priority="2" operator="lessThan">
      <formula>15</formula>
    </cfRule>
  </conditionalFormatting>
  <conditionalFormatting sqref="W3:W56">
    <cfRule type="cellIs" dxfId="0" priority="1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Abarrotes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Ortega</dc:creator>
  <cp:lastModifiedBy>Victor Ortega</cp:lastModifiedBy>
  <dcterms:created xsi:type="dcterms:W3CDTF">2023-08-16T00:58:36Z</dcterms:created>
  <dcterms:modified xsi:type="dcterms:W3CDTF">2023-08-25T02:45:30Z</dcterms:modified>
</cp:coreProperties>
</file>