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Videos\18 - Criando um Dashboard de Vendas do Xbox com Excel\"/>
    </mc:Choice>
  </mc:AlternateContent>
  <xr:revisionPtr revIDLastSave="0" documentId="13_ncr:1_{2FA04520-A7AB-4B07-B28A-491F342EB5F2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D61" i="3"/>
  <c r="C61" i="3"/>
  <c r="E37" i="3"/>
  <c r="E25" i="3"/>
</calcChain>
</file>

<file path=xl/sharedStrings.xml><?xml version="1.0" encoding="utf-8"?>
<sst xmlns="http://schemas.openxmlformats.org/spreadsheetml/2006/main" count="2046" uniqueCount="340">
  <si>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</si>
  <si>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</si>
  <si>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</si>
  <si>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</si>
  <si>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</si>
  <si>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</si>
  <si>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</si>
  <si>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</si>
  <si>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</si>
  <si>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</si>
  <si>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</si>
  <si>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</si>
  <si>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</si>
  <si>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</si>
  <si>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</si>
  <si>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</si>
  <si>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</si>
  <si>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</si>
  <si>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</si>
  <si>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</si>
  <si>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</si>
  <si>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</si>
  <si>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</si>
  <si>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</si>
  <si>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</si>
  <si>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</si>
  <si>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</si>
  <si>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</si>
  <si>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</si>
  <si>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</si>
  <si>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</si>
  <si>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</si>
  <si>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</si>
  <si>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</si>
  <si>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</si>
  <si>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</si>
  <si>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</si>
  <si>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</si>
  <si>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</si>
  <si>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</si>
  <si>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</si>
  <si>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</si>
  <si>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</si>
  <si>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</si>
  <si>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</si>
  <si>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</si>
  <si>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</si>
  <si>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</si>
  <si>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</si>
  <si>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</si>
  <si>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</si>
  <si>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</si>
  <si>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</si>
  <si>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</si>
  <si>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</si>
  <si>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</si>
  <si>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</si>
  <si>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</si>
  <si>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</si>
  <si>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</si>
  <si>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</si>
  <si>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</si>
  <si>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</si>
  <si>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</si>
  <si>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</si>
  <si>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</si>
  <si>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</si>
  <si>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</si>
  <si>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</si>
  <si>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</si>
  <si>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</si>
  <si>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</si>
  <si>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</si>
  <si>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</si>
  <si>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</si>
  <si>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</si>
  <si>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</si>
  <si>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</si>
  <si>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</si>
  <si>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</si>
  <si>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</si>
  <si>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</si>
  <si>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</si>
  <si>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</si>
  <si>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</si>
  <si>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</si>
  <si>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</si>
  <si>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</si>
  <si>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</si>
  <si>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</si>
  <si>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</si>
  <si>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</si>
  <si>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</si>
  <si>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</si>
  <si>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</si>
  <si>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</si>
  <si>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</si>
  <si>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</si>
  <si>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</si>
  <si>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</si>
  <si>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</si>
  <si>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</si>
  <si>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</si>
  <si>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</si>
  <si>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</si>
  <si>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</si>
  <si>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</si>
  <si>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</si>
  <si>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</si>
  <si>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</si>
  <si>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</si>
  <si>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</si>
  <si>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</si>
  <si>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</si>
  <si>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</si>
  <si>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</si>
  <si>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</si>
  <si>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</si>
  <si>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</si>
  <si>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</si>
  <si>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</si>
  <si>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</si>
  <si>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</si>
  <si>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</si>
  <si>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</si>
  <si>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</si>
  <si>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</si>
  <si>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</si>
  <si>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</si>
  <si>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</si>
  <si>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</si>
  <si>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</si>
  <si>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</si>
  <si>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</si>
  <si>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</si>
  <si>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</si>
  <si>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</si>
  <si>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</si>
  <si>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</si>
  <si>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</si>
  <si>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</si>
  <si>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</si>
  <si>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</si>
  <si>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</si>
  <si>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</si>
  <si>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</si>
  <si>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</si>
  <si>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</si>
  <si>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</si>
  <si>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</si>
  <si>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</si>
  <si>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</si>
  <si>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</si>
  <si>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</si>
  <si>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</si>
  <si>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</si>
  <si>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</si>
  <si>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</si>
  <si>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</si>
  <si>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</si>
  <si>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</si>
  <si>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</si>
  <si>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</si>
  <si>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</si>
  <si>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</si>
  <si>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</si>
  <si>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</si>
  <si>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</si>
  <si>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</si>
  <si>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</si>
  <si>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</si>
  <si>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</si>
  <si>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</si>
  <si>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</si>
  <si>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</si>
  <si>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</si>
  <si>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</si>
  <si>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</si>
  <si>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</si>
  <si>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</si>
  <si>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</si>
  <si>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</si>
  <si>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</si>
  <si>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</si>
  <si>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</si>
  <si>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</si>
  <si>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</si>
  <si>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</si>
  <si>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</si>
  <si>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</si>
  <si>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</si>
  <si>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</si>
  <si>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</si>
  <si>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</si>
  <si>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</si>
  <si>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</si>
  <si>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</si>
  <si>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</si>
  <si>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</si>
  <si>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</si>
  <si>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</si>
  <si>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</si>
  <si>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</si>
  <si>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</si>
  <si>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</si>
  <si>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</si>
  <si>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</si>
  <si>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</si>
  <si>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</si>
  <si>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</si>
  <si>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</si>
  <si>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</si>
  <si>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</si>
  <si>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</si>
  <si>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</si>
  <si>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</si>
  <si>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</si>
  <si>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</si>
  <si>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</si>
  <si>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</si>
  <si>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</si>
  <si>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</si>
  <si>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</si>
  <si>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</si>
  <si>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</si>
  <si>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</si>
  <si>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</si>
  <si>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</si>
  <si>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</si>
  <si>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</si>
  <si>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</si>
  <si>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</si>
  <si>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</si>
  <si>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</si>
  <si>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</si>
  <si>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</si>
  <si>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</si>
  <si>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</si>
  <si>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</si>
  <si>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</si>
  <si>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</si>
  <si>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</si>
  <si>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</si>
  <si>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</si>
  <si>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</si>
  <si>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</si>
  <si>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</si>
  <si>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</si>
  <si>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</si>
  <si>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</si>
  <si>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</si>
  <si>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</si>
  <si>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</si>
  <si>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</si>
  <si>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</si>
  <si>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</si>
  <si>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</si>
  <si>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</si>
  <si>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</si>
  <si>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</si>
  <si>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</si>
  <si>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</si>
  <si>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</si>
  <si>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</si>
  <si>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</si>
  <si>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</si>
  <si>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</si>
  <si>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</si>
  <si>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</si>
  <si>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</si>
  <si>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</si>
  <si>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</si>
  <si>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</si>
  <si>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</si>
  <si>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</si>
  <si>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</si>
  <si>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</si>
  <si>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</si>
  <si>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</si>
  <si>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</si>
  <si>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</si>
  <si>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</si>
  <si>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</si>
  <si>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</si>
  <si>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</si>
  <si>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</si>
  <si>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</si>
  <si>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</si>
  <si>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</si>
  <si>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</si>
  <si>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</si>
  <si>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</si>
  <si>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</si>
  <si>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</si>
  <si>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</si>
  <si>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</si>
  <si>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</si>
  <si>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</si>
  <si>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</si>
  <si>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</si>
  <si>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</si>
  <si>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</si>
  <si>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</si>
  <si>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</si>
  <si>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</si>
  <si>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</si>
  <si>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</si>
  <si>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</si>
  <si>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</si>
  <si>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</si>
  <si>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</si>
  <si>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</si>
  <si>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</si>
  <si>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</si>
  <si>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rPr>
        <b/>
        <sz val="11"/>
        <color theme="1"/>
        <rFont val="Aptos Narrow"/>
        <family val="2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</si>
  <si>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rPr>
        <b/>
        <sz val="11"/>
        <color theme="1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</si>
  <si>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Rótulos de Linha</t>
  </si>
  <si>
    <t>Total Geral</t>
  </si>
  <si>
    <t>(Tudo)</t>
  </si>
  <si>
    <t>Soma de Total Value</t>
  </si>
  <si>
    <t>XBOX GAME PASS SUBSCRIPTIONS SALES</t>
  </si>
  <si>
    <r>
      <rPr>
        <b/>
        <sz val="11"/>
        <color theme="1"/>
        <rFont val="Aptos Narrow"/>
        <family val="2"/>
        <scheme val="minor"/>
      </rPr>
      <t>Pergunta Negócio 3</t>
    </r>
    <r>
      <rPr>
        <sz val="11"/>
        <color theme="1"/>
        <rFont val="Aptos Narrow"/>
        <family val="2"/>
        <scheme val="minor"/>
      </rPr>
      <t xml:space="preserve"> - Total de Vendas de Assinaturas do EA Play</t>
    </r>
  </si>
  <si>
    <t>Soma de EA Play Season Pass</t>
  </si>
  <si>
    <r>
      <rPr>
        <b/>
        <sz val="11"/>
        <color theme="1"/>
        <rFont val="Aptos Narrow"/>
        <family val="2"/>
        <scheme val="minor"/>
      </rPr>
      <t>Pergunta Negócio 4</t>
    </r>
    <r>
      <rPr>
        <sz val="11"/>
        <color theme="1"/>
        <rFont val="Aptos Narrow"/>
        <family val="2"/>
        <scheme val="minor"/>
      </rPr>
      <t xml:space="preserve"> - Total de Vendas de Assinaturas do Minecraft Season Pass</t>
    </r>
  </si>
  <si>
    <t>Soma de Minecraft Season Pass Price</t>
  </si>
  <si>
    <t xml:space="preserve"> </t>
  </si>
  <si>
    <t>Rótulos de Coluna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</si>
  <si>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</si>
  <si>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</si>
  <si>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</si>
  <si>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</si>
  <si>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</si>
  <si>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</si>
  <si>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</si>
  <si>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</si>
  <si>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</si>
  <si>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</si>
  <si>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</si>
  <si>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</si>
  <si>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r>
      <rPr>
        <b/>
        <sz val="11"/>
        <color theme="1"/>
        <rFont val="Aptos Narrow"/>
        <family val="2"/>
        <scheme val="minor"/>
      </rPr>
      <t>Pergunta Negócio 5</t>
    </r>
    <r>
      <rPr>
        <sz val="11"/>
        <color theme="1"/>
        <rFont val="Aptos Narrow"/>
        <family val="2"/>
        <scheme val="minor"/>
      </rPr>
      <t xml:space="preserve"> - Total de Vendas de Assinaturas do Game Pass por Meses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</si>
</sst>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0" fontId="1" fillId="0" borderId="2" xfId="1" applyBorder="1"/>
    <xf numFmtId="0" fontId="0" fillId="0" borderId="0" xfId="0" applyNumberFormat="1"/>
    <xf numFmtId="44" fontId="0" fillId="0" borderId="0" xfId="2" applyFont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sz val="14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B116AA5-007D-417B-84F5-3DD9CA1C13C2}">
      <tableStyleElement type="wholeTable" dxfId="1"/>
      <tableStyleElement type="headerRow" dxfId="0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dinâmica1</c:name>
    <c:fmtId val="5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260675400961098E-2"/>
          <c:y val="4.1385839011005593E-2"/>
          <c:w val="0.94673932459903887"/>
          <c:h val="0.921577145858458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C-4FEC-A438-44283374FA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8299600"/>
        <c:axId val="758306800"/>
      </c:barChart>
      <c:catAx>
        <c:axId val="75829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306800"/>
        <c:crosses val="autoZero"/>
        <c:auto val="1"/>
        <c:lblAlgn val="ctr"/>
        <c:lblOffset val="100"/>
        <c:noMultiLvlLbl val="0"/>
      </c:catAx>
      <c:valAx>
        <c:axId val="7583068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82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4011041142687"/>
          <c:y val="2.1274172149930985E-2"/>
          <c:w val="0.86543181450903617"/>
          <c:h val="0.93401473628554477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C̳álculos!$C$46:$C$47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C̳álculos!$B$48:$B$60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C̳álculos!$C$48:$C$60</c:f>
              <c:numCache>
                <c:formatCode>_("R$"* #,##0.00_);_("R$"* \(#,##0.00\);_("R$"* "-"??_);_(@_)</c:formatCode>
                <c:ptCount val="12"/>
                <c:pt idx="0">
                  <c:v>5</c:v>
                </c:pt>
                <c:pt idx="2">
                  <c:v>48</c:v>
                </c:pt>
                <c:pt idx="3">
                  <c:v>44</c:v>
                </c:pt>
                <c:pt idx="4">
                  <c:v>49</c:v>
                </c:pt>
                <c:pt idx="5">
                  <c:v>43</c:v>
                </c:pt>
                <c:pt idx="6">
                  <c:v>48</c:v>
                </c:pt>
                <c:pt idx="7">
                  <c:v>49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4-4EAF-94DF-BB3B92DA38C7}"/>
            </c:ext>
          </c:extLst>
        </c:ser>
        <c:ser>
          <c:idx val="1"/>
          <c:order val="1"/>
          <c:tx>
            <c:strRef>
              <c:f>C̳álculos!$D$46:$D$47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C̳álculos!$B$48:$B$60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C̳álculos!$D$48:$D$60</c:f>
              <c:numCache>
                <c:formatCode>_("R$"* #,##0.00_);_("R$"* \(#,##0.00\);_("R$"* "-"??_);_(@_)</c:formatCode>
                <c:ptCount val="12"/>
                <c:pt idx="1">
                  <c:v>20</c:v>
                </c:pt>
                <c:pt idx="2">
                  <c:v>191</c:v>
                </c:pt>
                <c:pt idx="3">
                  <c:v>193</c:v>
                </c:pt>
                <c:pt idx="4">
                  <c:v>183</c:v>
                </c:pt>
                <c:pt idx="5">
                  <c:v>196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178</c:v>
                </c:pt>
                <c:pt idx="10">
                  <c:v>188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4-4EAF-94DF-BB3B92DA38C7}"/>
            </c:ext>
          </c:extLst>
        </c:ser>
        <c:ser>
          <c:idx val="2"/>
          <c:order val="2"/>
          <c:tx>
            <c:strRef>
              <c:f>C̳álculos!$E$46:$E$47</c:f>
              <c:strCache>
                <c:ptCount val="1"/>
                <c:pt idx="0">
                  <c:v>Ultimate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C̳álculos!$B$48:$B$60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C̳álculos!$E$48:$E$60</c:f>
              <c:numCache>
                <c:formatCode>_("R$"* #,##0.00_);_("R$"* \(#,##0.00\);_("R$"* "-"??_);_(@_)</c:formatCode>
                <c:ptCount val="12"/>
                <c:pt idx="0">
                  <c:v>60</c:v>
                </c:pt>
                <c:pt idx="1">
                  <c:v>62</c:v>
                </c:pt>
                <c:pt idx="2">
                  <c:v>562</c:v>
                </c:pt>
                <c:pt idx="3">
                  <c:v>545</c:v>
                </c:pt>
                <c:pt idx="4">
                  <c:v>545</c:v>
                </c:pt>
                <c:pt idx="5">
                  <c:v>531</c:v>
                </c:pt>
                <c:pt idx="6">
                  <c:v>548</c:v>
                </c:pt>
                <c:pt idx="7">
                  <c:v>550</c:v>
                </c:pt>
                <c:pt idx="8">
                  <c:v>548</c:v>
                </c:pt>
                <c:pt idx="9">
                  <c:v>610</c:v>
                </c:pt>
                <c:pt idx="10">
                  <c:v>552</c:v>
                </c:pt>
                <c:pt idx="11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4-4EAF-94DF-BB3B92DA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732224"/>
        <c:axId val="1273732704"/>
      </c:lineChart>
      <c:catAx>
        <c:axId val="12737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732704"/>
        <c:crosses val="autoZero"/>
        <c:auto val="1"/>
        <c:lblAlgn val="ctr"/>
        <c:lblOffset val="100"/>
        <c:noMultiLvlLbl val="0"/>
      </c:catAx>
      <c:valAx>
        <c:axId val="12737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7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060276268614668"/>
          <c:y val="1.8097139244839865E-2"/>
          <c:w val="0.52056798241536972"/>
          <c:h val="7.1377117178073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345281</xdr:colOff>
      <xdr:row>0</xdr:row>
      <xdr:rowOff>119062</xdr:rowOff>
    </xdr:from>
    <xdr:to>
      <xdr:col>2</xdr:col>
      <xdr:colOff>464344</xdr:colOff>
      <xdr:row>2</xdr:row>
      <xdr:rowOff>119062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1AF725-AE08-48D0-84FD-D45B448304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1" t="25211" r="73213" b="24370"/>
        <a:stretch>
          <a:fillRect/>
        </a:stretch>
      </xdr:blipFill>
      <xdr:spPr>
        <a:xfrm>
          <a:off x="2393156" y="119062"/>
          <a:ext cx="726282" cy="714375"/>
        </a:xfrm>
        <a:prstGeom prst="rect">
          <a:avLst/>
        </a:prstGeom>
      </xdr:spPr>
    </xdr:pic>
    <xdr:clientData/>
  </xdr:twoCellAnchor>
  <xdr:twoCellAnchor editAs="absolute">
    <xdr:from>
      <xdr:col>0</xdr:col>
      <xdr:colOff>440531</xdr:colOff>
      <xdr:row>0</xdr:row>
      <xdr:rowOff>154781</xdr:rowOff>
    </xdr:from>
    <xdr:to>
      <xdr:col>0</xdr:col>
      <xdr:colOff>1559719</xdr:colOff>
      <xdr:row>3</xdr:row>
      <xdr:rowOff>154780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E8C3001C-AB8C-4B4F-A5B8-F2FF3DC52694}"/>
            </a:ext>
          </a:extLst>
        </xdr:cNvPr>
        <xdr:cNvSpPr/>
      </xdr:nvSpPr>
      <xdr:spPr>
        <a:xfrm>
          <a:off x="440531" y="154781"/>
          <a:ext cx="1119188" cy="1000124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47626</xdr:colOff>
      <xdr:row>8</xdr:row>
      <xdr:rowOff>104095</xdr:rowOff>
    </xdr:from>
    <xdr:to>
      <xdr:col>0</xdr:col>
      <xdr:colOff>2085975</xdr:colOff>
      <xdr:row>17</xdr:row>
      <xdr:rowOff>127906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7243848F-B501-452B-8F85-CCD0592F5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6" y="2065124"/>
              <a:ext cx="2038349" cy="1738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268940</xdr:colOff>
      <xdr:row>20</xdr:row>
      <xdr:rowOff>8804</xdr:rowOff>
    </xdr:from>
    <xdr:to>
      <xdr:col>16</xdr:col>
      <xdr:colOff>235323</xdr:colOff>
      <xdr:row>41</xdr:row>
      <xdr:rowOff>155762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A37E99A-EB83-82C1-1170-BD83EEA4DB76}"/>
            </a:ext>
          </a:extLst>
        </xdr:cNvPr>
        <xdr:cNvGrpSpPr/>
      </xdr:nvGrpSpPr>
      <xdr:grpSpPr>
        <a:xfrm>
          <a:off x="2398058" y="4255833"/>
          <a:ext cx="8875059" cy="4147458"/>
          <a:chOff x="2571750" y="4415517"/>
          <a:chExt cx="12153899" cy="414745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189BC24-A368-F2CE-8867-EC1429C2274D}"/>
              </a:ext>
            </a:extLst>
          </xdr:cNvPr>
          <xdr:cNvSpPr/>
        </xdr:nvSpPr>
        <xdr:spPr>
          <a:xfrm>
            <a:off x="2597943" y="4429125"/>
            <a:ext cx="12115801" cy="401240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19B3827B-83FD-4AC3-B575-28CE9E8FC08B}"/>
              </a:ext>
            </a:extLst>
          </xdr:cNvPr>
          <xdr:cNvGraphicFramePr>
            <a:graphicFrameLocks/>
          </xdr:cNvGraphicFramePr>
        </xdr:nvGraphicFramePr>
        <xdr:xfrm>
          <a:off x="2571750" y="5105400"/>
          <a:ext cx="11791950" cy="3457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90A7F228-85C6-BF47-4FDA-A5EA8CAC1A4C}"/>
              </a:ext>
            </a:extLst>
          </xdr:cNvPr>
          <xdr:cNvSpPr/>
        </xdr:nvSpPr>
        <xdr:spPr>
          <a:xfrm>
            <a:off x="2600324" y="4415517"/>
            <a:ext cx="12125325" cy="82323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2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SUBSCRIPTIONS XBOX GAME PASS</a:t>
            </a:r>
            <a:endParaRPr lang="pt-BR" sz="4400">
              <a:effectLst/>
            </a:endParaRPr>
          </a:p>
        </xdr:txBody>
      </xdr:sp>
    </xdr:grpSp>
    <xdr:clientData/>
  </xdr:twoCellAnchor>
  <xdr:twoCellAnchor editAs="absolute">
    <xdr:from>
      <xdr:col>1</xdr:col>
      <xdr:colOff>325389</xdr:colOff>
      <xdr:row>6</xdr:row>
      <xdr:rowOff>108137</xdr:rowOff>
    </xdr:from>
    <xdr:to>
      <xdr:col>9</xdr:col>
      <xdr:colOff>451596</xdr:colOff>
      <xdr:row>18</xdr:row>
      <xdr:rowOff>3362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03FE44A-68A5-3E11-260E-6A6377CFCA2D}"/>
            </a:ext>
          </a:extLst>
        </xdr:cNvPr>
        <xdr:cNvGrpSpPr/>
      </xdr:nvGrpSpPr>
      <xdr:grpSpPr>
        <a:xfrm>
          <a:off x="2454507" y="1688166"/>
          <a:ext cx="4799060" cy="2181225"/>
          <a:chOff x="2597943" y="1266825"/>
          <a:chExt cx="4831557" cy="2181225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ADA2E7B8-B9AC-811C-5B35-81EBDAF11C64}"/>
              </a:ext>
            </a:extLst>
          </xdr:cNvPr>
          <xdr:cNvSpPr/>
        </xdr:nvSpPr>
        <xdr:spPr>
          <a:xfrm>
            <a:off x="2609850" y="1400175"/>
            <a:ext cx="4819650" cy="20478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3" name="Retângulo 12">
            <a:extLst>
              <a:ext uri="{FF2B5EF4-FFF2-40B4-BE49-F238E27FC236}">
                <a16:creationId xmlns:a16="http://schemas.microsoft.com/office/drawing/2014/main" id="{22E143B7-0718-4C14-ABDC-81B92415CD6B}"/>
              </a:ext>
            </a:extLst>
          </xdr:cNvPr>
          <xdr:cNvSpPr/>
        </xdr:nvSpPr>
        <xdr:spPr>
          <a:xfrm>
            <a:off x="4362450" y="2135982"/>
            <a:ext cx="2933700" cy="12096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C88A29-5C6D-4EE9-A084-1DF235615E78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en-US" sz="4000">
              <a:solidFill>
                <a:srgbClr val="22C55E"/>
              </a:solidFill>
            </a:endParaRPr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F2850BAE-3F0C-4205-B178-15C5B4C903FB}"/>
              </a:ext>
            </a:extLst>
          </xdr:cNvPr>
          <xdr:cNvSpPr/>
        </xdr:nvSpPr>
        <xdr:spPr>
          <a:xfrm>
            <a:off x="2597943" y="1266825"/>
            <a:ext cx="4831557" cy="6477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C1340B42-9199-46BD-8071-B3521B046A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19425" y="2131219"/>
            <a:ext cx="1219200" cy="1219200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353964</xdr:colOff>
      <xdr:row>6</xdr:row>
      <xdr:rowOff>108137</xdr:rowOff>
    </xdr:from>
    <xdr:to>
      <xdr:col>19</xdr:col>
      <xdr:colOff>384921</xdr:colOff>
      <xdr:row>18</xdr:row>
      <xdr:rowOff>3362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A4D8F5FB-8BDC-C4B5-0B5F-161BF02220DF}"/>
            </a:ext>
          </a:extLst>
        </xdr:cNvPr>
        <xdr:cNvGrpSpPr/>
      </xdr:nvGrpSpPr>
      <xdr:grpSpPr>
        <a:xfrm>
          <a:off x="7761052" y="1688166"/>
          <a:ext cx="5477016" cy="2181225"/>
          <a:chOff x="7941468" y="1238250"/>
          <a:chExt cx="5517357" cy="2181225"/>
        </a:xfrm>
      </xdr:grpSpPr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762436A9-AB46-A584-72C3-8C1025AD5E75}"/>
              </a:ext>
            </a:extLst>
          </xdr:cNvPr>
          <xdr:cNvSpPr/>
        </xdr:nvSpPr>
        <xdr:spPr>
          <a:xfrm>
            <a:off x="7953375" y="1371600"/>
            <a:ext cx="5505450" cy="20478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7">
        <xdr:nvSpPr>
          <xdr:cNvPr id="19" name="Retângulo 18">
            <a:extLst>
              <a:ext uri="{FF2B5EF4-FFF2-40B4-BE49-F238E27FC236}">
                <a16:creationId xmlns:a16="http://schemas.microsoft.com/office/drawing/2014/main" id="{BB397743-0B36-6B54-B8BD-86454ABF5A25}"/>
              </a:ext>
            </a:extLst>
          </xdr:cNvPr>
          <xdr:cNvSpPr/>
        </xdr:nvSpPr>
        <xdr:spPr>
          <a:xfrm>
            <a:off x="10210800" y="2088357"/>
            <a:ext cx="2933700" cy="12096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7539DE6-EC66-4667-8EBE-C1095B002C54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t> R$ 3.880,00 </a:t>
            </a:fld>
            <a:endParaRPr lang="en-US" sz="11500">
              <a:solidFill>
                <a:srgbClr val="22C55E"/>
              </a:solidFill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F0003BCE-6452-B42B-D0C4-393B37490DAB}"/>
              </a:ext>
            </a:extLst>
          </xdr:cNvPr>
          <xdr:cNvSpPr/>
        </xdr:nvSpPr>
        <xdr:spPr>
          <a:xfrm>
            <a:off x="7941468" y="1238250"/>
            <a:ext cx="5517357" cy="6477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8E7801FC-607F-473B-B069-B1FD3F6B2CAD}"/>
              </a:ext>
            </a:extLst>
          </xdr:cNvPr>
          <xdr:cNvGrpSpPr/>
        </xdr:nvGrpSpPr>
        <xdr:grpSpPr>
          <a:xfrm>
            <a:off x="8372475" y="2316956"/>
            <a:ext cx="1549476" cy="75247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738C9F23-ECDB-E671-D6A3-DF417E9780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D3E5118F-D792-391A-6765-4B454DC69E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108857</xdr:colOff>
      <xdr:row>4</xdr:row>
      <xdr:rowOff>54429</xdr:rowOff>
    </xdr:from>
    <xdr:to>
      <xdr:col>0</xdr:col>
      <xdr:colOff>2027464</xdr:colOff>
      <xdr:row>6</xdr:row>
      <xdr:rowOff>27214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53E38AFE-7E46-B9DE-B865-D677CA643006}"/>
            </a:ext>
          </a:extLst>
        </xdr:cNvPr>
        <xdr:cNvSpPr/>
      </xdr:nvSpPr>
      <xdr:spPr>
        <a:xfrm>
          <a:off x="108857" y="1251858"/>
          <a:ext cx="1918607" cy="35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&gt;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Bem Vinda, Liana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193222</xdr:colOff>
      <xdr:row>3</xdr:row>
      <xdr:rowOff>16329</xdr:rowOff>
    </xdr:from>
    <xdr:to>
      <xdr:col>21</xdr:col>
      <xdr:colOff>421822</xdr:colOff>
      <xdr:row>4</xdr:row>
      <xdr:rowOff>179614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EE42F37A-06E1-4EEB-A244-5BA9E3777A83}"/>
            </a:ext>
          </a:extLst>
        </xdr:cNvPr>
        <xdr:cNvSpPr/>
      </xdr:nvSpPr>
      <xdr:spPr>
        <a:xfrm>
          <a:off x="2329543" y="1023258"/>
          <a:ext cx="12298136" cy="35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01/01/2024 - 31/12/2024 | Update date: 25/01/2025</a:t>
          </a:r>
          <a:r>
            <a:rPr lang="pt-BR" sz="140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09:00:00</a:t>
          </a:r>
          <a:endParaRPr lang="pt-BR" sz="1400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571499</xdr:colOff>
      <xdr:row>6</xdr:row>
      <xdr:rowOff>103655</xdr:rowOff>
    </xdr:from>
    <xdr:to>
      <xdr:col>31</xdr:col>
      <xdr:colOff>605115</xdr:colOff>
      <xdr:row>41</xdr:row>
      <xdr:rowOff>44824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6FD96C08-6FD6-1CEB-30C1-3D7AADBFB52A}"/>
            </a:ext>
          </a:extLst>
        </xdr:cNvPr>
        <xdr:cNvGrpSpPr/>
      </xdr:nvGrpSpPr>
      <xdr:grpSpPr>
        <a:xfrm>
          <a:off x="13424646" y="1683684"/>
          <a:ext cx="7295028" cy="6608669"/>
          <a:chOff x="13525500" y="1851772"/>
          <a:chExt cx="7295028" cy="6608669"/>
        </a:xfrm>
      </xdr:grpSpPr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5C1F13A0-BF1B-B93B-7E47-CF8DB485FB17}"/>
              </a:ext>
            </a:extLst>
          </xdr:cNvPr>
          <xdr:cNvSpPr/>
        </xdr:nvSpPr>
        <xdr:spPr>
          <a:xfrm>
            <a:off x="13547912" y="1994647"/>
            <a:ext cx="7250205" cy="646579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CB5CD4C3-CCA5-429B-B79D-2E99BE733600}"/>
              </a:ext>
            </a:extLst>
          </xdr:cNvPr>
          <xdr:cNvGraphicFramePr>
            <a:graphicFrameLocks/>
          </xdr:cNvGraphicFramePr>
        </xdr:nvGraphicFramePr>
        <xdr:xfrm>
          <a:off x="13693589" y="2622176"/>
          <a:ext cx="6992470" cy="57374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6D9F355-F137-4074-B221-4EB3A5837E30}"/>
              </a:ext>
            </a:extLst>
          </xdr:cNvPr>
          <xdr:cNvSpPr/>
        </xdr:nvSpPr>
        <xdr:spPr>
          <a:xfrm>
            <a:off x="13525500" y="1851772"/>
            <a:ext cx="7295028" cy="6477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PER MONTH SUBSCRIPTION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S XBOX GAME PASS</a:t>
            </a:r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</a:p>
        </xdr:txBody>
      </xdr:sp>
    </xdr:grpSp>
    <xdr:clientData/>
  </xdr:twoCellAnchor>
  <xdr:twoCellAnchor editAs="absolute">
    <xdr:from>
      <xdr:col>16</xdr:col>
      <xdr:colOff>342757</xdr:colOff>
      <xdr:row>20</xdr:row>
      <xdr:rowOff>25213</xdr:rowOff>
    </xdr:from>
    <xdr:to>
      <xdr:col>19</xdr:col>
      <xdr:colOff>452716</xdr:colOff>
      <xdr:row>25</xdr:row>
      <xdr:rowOff>78442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F1A8085-B00F-4792-85CF-4E7D303F880E}"/>
            </a:ext>
          </a:extLst>
        </xdr:cNvPr>
        <xdr:cNvGrpSpPr/>
      </xdr:nvGrpSpPr>
      <xdr:grpSpPr>
        <a:xfrm>
          <a:off x="11380551" y="4272242"/>
          <a:ext cx="1925312" cy="1005729"/>
          <a:chOff x="7941468" y="1238250"/>
          <a:chExt cx="5517357" cy="2181225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EF59761A-4EBB-2C2B-ABE5-259EBA06115D}"/>
              </a:ext>
            </a:extLst>
          </xdr:cNvPr>
          <xdr:cNvSpPr/>
        </xdr:nvSpPr>
        <xdr:spPr>
          <a:xfrm>
            <a:off x="7953375" y="1371600"/>
            <a:ext cx="5505450" cy="20478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61">
        <xdr:nvSpPr>
          <xdr:cNvPr id="34" name="Retângulo 33">
            <a:extLst>
              <a:ext uri="{FF2B5EF4-FFF2-40B4-BE49-F238E27FC236}">
                <a16:creationId xmlns:a16="http://schemas.microsoft.com/office/drawing/2014/main" id="{0924C390-41E8-B964-5FF1-D790D50E521F}"/>
              </a:ext>
            </a:extLst>
          </xdr:cNvPr>
          <xdr:cNvSpPr/>
        </xdr:nvSpPr>
        <xdr:spPr>
          <a:xfrm>
            <a:off x="8115284" y="2088357"/>
            <a:ext cx="5029220" cy="12096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EEF8A6-7355-4120-98E2-EDAC7848ED38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t> R$ 444,00 </a:t>
            </a:fld>
            <a:endParaRPr lang="en-US" sz="11500">
              <a:solidFill>
                <a:srgbClr val="22C55E"/>
              </a:solidFill>
            </a:endParaRPr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A85DF61A-2260-BEDF-C64D-044983545B6D}"/>
              </a:ext>
            </a:extLst>
          </xdr:cNvPr>
          <xdr:cNvSpPr/>
        </xdr:nvSpPr>
        <xdr:spPr>
          <a:xfrm>
            <a:off x="7941468" y="1238250"/>
            <a:ext cx="5517357" cy="6477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CORE</a:t>
            </a:r>
          </a:p>
        </xdr:txBody>
      </xdr:sp>
    </xdr:grpSp>
    <xdr:clientData/>
  </xdr:twoCellAnchor>
  <xdr:twoCellAnchor editAs="absolute">
    <xdr:from>
      <xdr:col>16</xdr:col>
      <xdr:colOff>342757</xdr:colOff>
      <xdr:row>28</xdr:row>
      <xdr:rowOff>20731</xdr:rowOff>
    </xdr:from>
    <xdr:to>
      <xdr:col>19</xdr:col>
      <xdr:colOff>452716</xdr:colOff>
      <xdr:row>33</xdr:row>
      <xdr:rowOff>73960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66494510-FDDF-4A89-85AB-2AC4CD6FEEAB}"/>
            </a:ext>
          </a:extLst>
        </xdr:cNvPr>
        <xdr:cNvGrpSpPr/>
      </xdr:nvGrpSpPr>
      <xdr:grpSpPr>
        <a:xfrm>
          <a:off x="11380551" y="5791760"/>
          <a:ext cx="1925312" cy="1005729"/>
          <a:chOff x="7941468" y="1238250"/>
          <a:chExt cx="5517357" cy="2181225"/>
        </a:xfrm>
      </xdr:grpSpPr>
      <xdr:sp macro="" textlink="">
        <xdr:nvSpPr>
          <xdr:cNvPr id="40" name="Retângulo 39">
            <a:extLst>
              <a:ext uri="{FF2B5EF4-FFF2-40B4-BE49-F238E27FC236}">
                <a16:creationId xmlns:a16="http://schemas.microsoft.com/office/drawing/2014/main" id="{76D3D0B0-9FC5-B59F-E310-B7027F326A2F}"/>
              </a:ext>
            </a:extLst>
          </xdr:cNvPr>
          <xdr:cNvSpPr/>
        </xdr:nvSpPr>
        <xdr:spPr>
          <a:xfrm>
            <a:off x="7953375" y="1371600"/>
            <a:ext cx="5505450" cy="20478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61">
        <xdr:nvSpPr>
          <xdr:cNvPr id="41" name="Retângulo 40">
            <a:extLst>
              <a:ext uri="{FF2B5EF4-FFF2-40B4-BE49-F238E27FC236}">
                <a16:creationId xmlns:a16="http://schemas.microsoft.com/office/drawing/2014/main" id="{BA32AFB1-B6D5-604F-7DEE-012D433C8524}"/>
              </a:ext>
            </a:extLst>
          </xdr:cNvPr>
          <xdr:cNvSpPr/>
        </xdr:nvSpPr>
        <xdr:spPr>
          <a:xfrm>
            <a:off x="8147397" y="2088357"/>
            <a:ext cx="4997107" cy="12096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8E9B864-CB50-478B-83CA-DD6EF6CF8521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t> R$ 1.801,00 </a:t>
            </a:fld>
            <a:endParaRPr lang="en-US" sz="11500">
              <a:solidFill>
                <a:srgbClr val="22C55E"/>
              </a:solidFill>
            </a:endParaRPr>
          </a:p>
        </xdr:txBody>
      </xdr:sp>
      <xdr:sp macro="" textlink="">
        <xdr:nvSpPr>
          <xdr:cNvPr id="42" name="Retângulo: Cantos Superiores Arredondados 41">
            <a:extLst>
              <a:ext uri="{FF2B5EF4-FFF2-40B4-BE49-F238E27FC236}">
                <a16:creationId xmlns:a16="http://schemas.microsoft.com/office/drawing/2014/main" id="{09A26B50-6274-CBB7-ADDA-4490E3D6A441}"/>
              </a:ext>
            </a:extLst>
          </xdr:cNvPr>
          <xdr:cNvSpPr/>
        </xdr:nvSpPr>
        <xdr:spPr>
          <a:xfrm>
            <a:off x="7941468" y="1238250"/>
            <a:ext cx="5517357" cy="6477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STANDARD</a:t>
            </a:r>
          </a:p>
        </xdr:txBody>
      </xdr:sp>
    </xdr:grpSp>
    <xdr:clientData/>
  </xdr:twoCellAnchor>
  <xdr:twoCellAnchor editAs="absolute">
    <xdr:from>
      <xdr:col>16</xdr:col>
      <xdr:colOff>342757</xdr:colOff>
      <xdr:row>35</xdr:row>
      <xdr:rowOff>184337</xdr:rowOff>
    </xdr:from>
    <xdr:to>
      <xdr:col>19</xdr:col>
      <xdr:colOff>452716</xdr:colOff>
      <xdr:row>41</xdr:row>
      <xdr:rowOff>47066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1E69CE97-65AB-4853-9927-BB8E28A7D96D}"/>
            </a:ext>
          </a:extLst>
        </xdr:cNvPr>
        <xdr:cNvGrpSpPr/>
      </xdr:nvGrpSpPr>
      <xdr:grpSpPr>
        <a:xfrm>
          <a:off x="11380551" y="7288866"/>
          <a:ext cx="1925312" cy="1005729"/>
          <a:chOff x="7941468" y="1238250"/>
          <a:chExt cx="5517357" cy="2181225"/>
        </a:xfrm>
      </xdr:grpSpPr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A6A23BDC-56C1-8049-6558-061E2F623B26}"/>
              </a:ext>
            </a:extLst>
          </xdr:cNvPr>
          <xdr:cNvSpPr/>
        </xdr:nvSpPr>
        <xdr:spPr>
          <a:xfrm>
            <a:off x="7953375" y="1371600"/>
            <a:ext cx="5505450" cy="20478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61">
        <xdr:nvSpPr>
          <xdr:cNvPr id="45" name="Retângulo 44">
            <a:extLst>
              <a:ext uri="{FF2B5EF4-FFF2-40B4-BE49-F238E27FC236}">
                <a16:creationId xmlns:a16="http://schemas.microsoft.com/office/drawing/2014/main" id="{045DD390-9F97-2A03-EBDF-2BB9B595B8CC}"/>
              </a:ext>
            </a:extLst>
          </xdr:cNvPr>
          <xdr:cNvSpPr/>
        </xdr:nvSpPr>
        <xdr:spPr>
          <a:xfrm>
            <a:off x="8115281" y="2088357"/>
            <a:ext cx="5170135" cy="12096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BD271CE-4088-48EC-B0CE-760C214EB5D2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t> R$ 5.388,00 </a:t>
            </a:fld>
            <a:endParaRPr lang="en-US" sz="2400">
              <a:solidFill>
                <a:srgbClr val="22C55E"/>
              </a:solidFill>
            </a:endParaRPr>
          </a:p>
        </xdr:txBody>
      </xdr:sp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DFD9D778-95BF-7F2B-69D9-5E9F68B53645}"/>
              </a:ext>
            </a:extLst>
          </xdr:cNvPr>
          <xdr:cNvSpPr/>
        </xdr:nvSpPr>
        <xdr:spPr>
          <a:xfrm>
            <a:off x="7941468" y="1238250"/>
            <a:ext cx="5517357" cy="6477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ULTIMATE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Carolina Alves Arcos" refreshedDate="45838.759548263886" createdVersion="8" refreshedVersion="8" minRefreshableVersion="3" recordCount="295" xr:uid="{36334DC2-80A8-46CE-AD06-F80BBE74801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4793087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96B14-7601-4DA5-9CAE-BE55530476F1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46:F60" firstHeaderRow="1" firstDataRow="2" firstDataCol="1" rowPageCount="1" colPageCount="1"/>
  <pivotFields count="15"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Soma de Total Value" fld="12" baseField="0" baseItem="0" numFmtId="44"/>
  </dataFields>
  <chartFormats count="3"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7AFBA-0B2E-4E26-B57B-22D560CDEEB9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3:C37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71DAC-2A74-406F-8FA9-2EA2FC71AD6C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AA91C-0051-41A7-BC5F-688A63B2CB4B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0:C13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A48B7D6-5A97-4F34-AC38-7EFD47BB432E}" sourceName="Subscription Type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47930877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DE3FCBE-B62C-4065-90C9-9B84A6DB362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9" sqref="D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showGridLines="0" zoomScale="90" zoomScaleNormal="90" workbookViewId="0">
      <selection activeCell="D9" sqref="D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61"/>
  <sheetViews>
    <sheetView showGridLines="0" topLeftCell="A31" workbookViewId="0">
      <selection activeCell="D9" sqref="D9"/>
    </sheetView>
  </sheetViews>
  <sheetFormatPr defaultRowHeight="15" x14ac:dyDescent="0.25"/>
  <cols>
    <col min="2" max="2" width="19.28515625" bestFit="1" customWidth="1"/>
    <col min="3" max="3" width="20.140625" bestFit="1" customWidth="1"/>
    <col min="4" max="6" width="12.28515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18.75" x14ac:dyDescent="0.3">
      <c r="B3" s="12" t="s">
        <v>313</v>
      </c>
      <c r="C3" s="12"/>
      <c r="D3" s="12"/>
      <c r="E3" s="12"/>
      <c r="F3" s="12"/>
    </row>
    <row r="5" spans="2:6" x14ac:dyDescent="0.25">
      <c r="B5" t="s">
        <v>314</v>
      </c>
    </row>
    <row r="6" spans="2:6" x14ac:dyDescent="0.25">
      <c r="B6" t="s">
        <v>315</v>
      </c>
    </row>
    <row r="8" spans="2:6" x14ac:dyDescent="0.25">
      <c r="B8" s="13" t="s">
        <v>16</v>
      </c>
      <c r="C8" t="s">
        <v>318</v>
      </c>
    </row>
    <row r="10" spans="2:6" x14ac:dyDescent="0.25">
      <c r="B10" s="13" t="s">
        <v>316</v>
      </c>
      <c r="C10" t="s">
        <v>319</v>
      </c>
    </row>
    <row r="11" spans="2:6" x14ac:dyDescent="0.25">
      <c r="B11" s="14" t="s">
        <v>23</v>
      </c>
      <c r="C11" s="15">
        <v>3847</v>
      </c>
    </row>
    <row r="12" spans="2:6" x14ac:dyDescent="0.25">
      <c r="B12" s="14" t="s">
        <v>19</v>
      </c>
      <c r="C12" s="15">
        <v>3786</v>
      </c>
    </row>
    <row r="13" spans="2:6" x14ac:dyDescent="0.25">
      <c r="B13" s="14" t="s">
        <v>317</v>
      </c>
      <c r="C13" s="15">
        <v>7633</v>
      </c>
    </row>
    <row r="17" spans="2:5" x14ac:dyDescent="0.25">
      <c r="B17" t="s">
        <v>321</v>
      </c>
    </row>
    <row r="19" spans="2:5" x14ac:dyDescent="0.25">
      <c r="B19" s="13" t="s">
        <v>16</v>
      </c>
      <c r="C19" t="s">
        <v>318</v>
      </c>
    </row>
    <row r="21" spans="2:5" x14ac:dyDescent="0.25">
      <c r="B21" s="13" t="s">
        <v>316</v>
      </c>
      <c r="C21" t="s">
        <v>322</v>
      </c>
    </row>
    <row r="22" spans="2:5" x14ac:dyDescent="0.25">
      <c r="B22" s="14" t="s">
        <v>22</v>
      </c>
      <c r="C22" s="18">
        <v>0</v>
      </c>
    </row>
    <row r="23" spans="2:5" x14ac:dyDescent="0.25">
      <c r="B23" s="14" t="s">
        <v>26</v>
      </c>
      <c r="C23" s="18">
        <v>0</v>
      </c>
    </row>
    <row r="24" spans="2:5" x14ac:dyDescent="0.25">
      <c r="B24" s="14" t="s">
        <v>18</v>
      </c>
      <c r="C24" s="18">
        <v>2940</v>
      </c>
    </row>
    <row r="25" spans="2:5" x14ac:dyDescent="0.25">
      <c r="B25" s="14" t="s">
        <v>317</v>
      </c>
      <c r="C25" s="18">
        <v>2940</v>
      </c>
      <c r="E25" s="19">
        <f>GETPIVOTDATA("EA Play Season Pass
Price",$B$21)</f>
        <v>2940</v>
      </c>
    </row>
    <row r="29" spans="2:5" x14ac:dyDescent="0.25">
      <c r="B29" t="s">
        <v>323</v>
      </c>
    </row>
    <row r="31" spans="2:5" x14ac:dyDescent="0.25">
      <c r="B31" s="13" t="s">
        <v>16</v>
      </c>
      <c r="C31" t="s">
        <v>318</v>
      </c>
    </row>
    <row r="33" spans="2:6" x14ac:dyDescent="0.25">
      <c r="B33" s="13" t="s">
        <v>316</v>
      </c>
      <c r="C33" t="s">
        <v>324</v>
      </c>
    </row>
    <row r="34" spans="2:6" x14ac:dyDescent="0.25">
      <c r="B34" s="14" t="s">
        <v>22</v>
      </c>
      <c r="C34" s="15">
        <v>0</v>
      </c>
    </row>
    <row r="35" spans="2:6" x14ac:dyDescent="0.25">
      <c r="B35" s="14" t="s">
        <v>26</v>
      </c>
      <c r="C35" s="15">
        <v>1920</v>
      </c>
    </row>
    <row r="36" spans="2:6" x14ac:dyDescent="0.25">
      <c r="B36" s="14" t="s">
        <v>18</v>
      </c>
      <c r="C36" s="15">
        <v>1960</v>
      </c>
    </row>
    <row r="37" spans="2:6" x14ac:dyDescent="0.25">
      <c r="B37" s="14" t="s">
        <v>317</v>
      </c>
      <c r="C37" s="15">
        <v>3880</v>
      </c>
      <c r="E37" s="19">
        <f>GETPIVOTDATA("Minecraft Season Pass Price",$B$33)</f>
        <v>3880</v>
      </c>
    </row>
    <row r="42" spans="2:6" x14ac:dyDescent="0.25">
      <c r="B42" t="s">
        <v>339</v>
      </c>
    </row>
    <row r="44" spans="2:6" x14ac:dyDescent="0.25">
      <c r="B44" s="13" t="s">
        <v>16</v>
      </c>
      <c r="C44" t="s">
        <v>318</v>
      </c>
    </row>
    <row r="46" spans="2:6" x14ac:dyDescent="0.25">
      <c r="B46" s="13" t="s">
        <v>319</v>
      </c>
      <c r="C46" s="13" t="s">
        <v>326</v>
      </c>
    </row>
    <row r="47" spans="2:6" x14ac:dyDescent="0.25">
      <c r="B47" s="13" t="s">
        <v>316</v>
      </c>
      <c r="C47" t="s">
        <v>22</v>
      </c>
      <c r="D47" t="s">
        <v>26</v>
      </c>
      <c r="E47" t="s">
        <v>18</v>
      </c>
      <c r="F47" t="s">
        <v>317</v>
      </c>
    </row>
    <row r="48" spans="2:6" x14ac:dyDescent="0.25">
      <c r="B48" s="14" t="s">
        <v>338</v>
      </c>
      <c r="C48" s="15">
        <v>5</v>
      </c>
      <c r="D48" s="15"/>
      <c r="E48" s="15">
        <v>60</v>
      </c>
      <c r="F48" s="15">
        <v>65</v>
      </c>
    </row>
    <row r="49" spans="2:6" x14ac:dyDescent="0.25">
      <c r="B49" s="14" t="s">
        <v>327</v>
      </c>
      <c r="C49" s="15"/>
      <c r="D49" s="15">
        <v>20</v>
      </c>
      <c r="E49" s="15">
        <v>62</v>
      </c>
      <c r="F49" s="15">
        <v>82</v>
      </c>
    </row>
    <row r="50" spans="2:6" x14ac:dyDescent="0.25">
      <c r="B50" s="14" t="s">
        <v>328</v>
      </c>
      <c r="C50" s="15">
        <v>48</v>
      </c>
      <c r="D50" s="15">
        <v>191</v>
      </c>
      <c r="E50" s="15">
        <v>562</v>
      </c>
      <c r="F50" s="15">
        <v>801</v>
      </c>
    </row>
    <row r="51" spans="2:6" x14ac:dyDescent="0.25">
      <c r="B51" s="14" t="s">
        <v>329</v>
      </c>
      <c r="C51" s="15">
        <v>44</v>
      </c>
      <c r="D51" s="15">
        <v>193</v>
      </c>
      <c r="E51" s="15">
        <v>545</v>
      </c>
      <c r="F51" s="15">
        <v>782</v>
      </c>
    </row>
    <row r="52" spans="2:6" x14ac:dyDescent="0.25">
      <c r="B52" s="14" t="s">
        <v>330</v>
      </c>
      <c r="C52" s="15">
        <v>49</v>
      </c>
      <c r="D52" s="15">
        <v>183</v>
      </c>
      <c r="E52" s="15">
        <v>545</v>
      </c>
      <c r="F52" s="15">
        <v>777</v>
      </c>
    </row>
    <row r="53" spans="2:6" x14ac:dyDescent="0.25">
      <c r="B53" s="14" t="s">
        <v>331</v>
      </c>
      <c r="C53" s="15">
        <v>43</v>
      </c>
      <c r="D53" s="15">
        <v>196</v>
      </c>
      <c r="E53" s="15">
        <v>531</v>
      </c>
      <c r="F53" s="15">
        <v>770</v>
      </c>
    </row>
    <row r="54" spans="2:6" x14ac:dyDescent="0.25">
      <c r="B54" s="14" t="s">
        <v>332</v>
      </c>
      <c r="C54" s="15">
        <v>48</v>
      </c>
      <c r="D54" s="15">
        <v>188</v>
      </c>
      <c r="E54" s="15">
        <v>548</v>
      </c>
      <c r="F54" s="15">
        <v>784</v>
      </c>
    </row>
    <row r="55" spans="2:6" x14ac:dyDescent="0.25">
      <c r="B55" s="14" t="s">
        <v>333</v>
      </c>
      <c r="C55" s="15">
        <v>49</v>
      </c>
      <c r="D55" s="15">
        <v>188</v>
      </c>
      <c r="E55" s="15">
        <v>550</v>
      </c>
      <c r="F55" s="15">
        <v>787</v>
      </c>
    </row>
    <row r="56" spans="2:6" x14ac:dyDescent="0.25">
      <c r="B56" s="14" t="s">
        <v>334</v>
      </c>
      <c r="C56" s="15">
        <v>44</v>
      </c>
      <c r="D56" s="15">
        <v>188</v>
      </c>
      <c r="E56" s="15">
        <v>548</v>
      </c>
      <c r="F56" s="15">
        <v>780</v>
      </c>
    </row>
    <row r="57" spans="2:6" x14ac:dyDescent="0.25">
      <c r="B57" s="14" t="s">
        <v>335</v>
      </c>
      <c r="C57" s="15">
        <v>44</v>
      </c>
      <c r="D57" s="15">
        <v>178</v>
      </c>
      <c r="E57" s="15">
        <v>610</v>
      </c>
      <c r="F57" s="15">
        <v>832</v>
      </c>
    </row>
    <row r="58" spans="2:6" x14ac:dyDescent="0.25">
      <c r="B58" s="14" t="s">
        <v>336</v>
      </c>
      <c r="C58" s="15">
        <v>44</v>
      </c>
      <c r="D58" s="15">
        <v>188</v>
      </c>
      <c r="E58" s="15">
        <v>552</v>
      </c>
      <c r="F58" s="15">
        <v>784</v>
      </c>
    </row>
    <row r="59" spans="2:6" x14ac:dyDescent="0.25">
      <c r="B59" s="14" t="s">
        <v>337</v>
      </c>
      <c r="C59" s="15">
        <v>26</v>
      </c>
      <c r="D59" s="15">
        <v>88</v>
      </c>
      <c r="E59" s="15">
        <v>275</v>
      </c>
      <c r="F59" s="15">
        <v>389</v>
      </c>
    </row>
    <row r="60" spans="2:6" x14ac:dyDescent="0.25">
      <c r="B60" s="14" t="s">
        <v>317</v>
      </c>
      <c r="C60" s="15">
        <v>444</v>
      </c>
      <c r="D60" s="15">
        <v>1801</v>
      </c>
      <c r="E60" s="15">
        <v>5388</v>
      </c>
      <c r="F60" s="15">
        <v>7633</v>
      </c>
    </row>
    <row r="61" spans="2:6" x14ac:dyDescent="0.25">
      <c r="C61" s="19">
        <f>GETPIVOTDATA("Total Value",$B$46,"Plan","Core")</f>
        <v>444</v>
      </c>
      <c r="D61" s="19">
        <f>GETPIVOTDATA("Total Value",$B$46,"Plan","Standard")</f>
        <v>1801</v>
      </c>
      <c r="E61" s="19">
        <f>GETPIVOTDATA("Total Value",$B$46,"Plan","Ultimate")</f>
        <v>5388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F397"/>
  <sheetViews>
    <sheetView showGridLines="0" showRowColHeaders="0" tabSelected="1" zoomScale="85" zoomScaleNormal="85" workbookViewId="0">
      <selection activeCell="AA5" sqref="AA5"/>
    </sheetView>
  </sheetViews>
  <sheetFormatPr defaultRowHeight="15" x14ac:dyDescent="0.25"/>
  <cols>
    <col min="1" max="1" width="32" style="4" customWidth="1"/>
    <col min="9" max="9" width="6.5703125" customWidth="1"/>
  </cols>
  <sheetData>
    <row r="1" spans="1:32" ht="23.1" customHeight="1" x14ac:dyDescent="0.25"/>
    <row r="2" spans="1:32" ht="33.75" customHeight="1" thickBot="1" x14ac:dyDescent="0.6">
      <c r="D2" s="16" t="s">
        <v>320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ht="23.1" customHeight="1" thickTop="1" x14ac:dyDescent="0.25"/>
    <row r="4" spans="1:32" s="7" customFormat="1" x14ac:dyDescent="0.25">
      <c r="A4" s="4"/>
    </row>
    <row r="5" spans="1:32" s="7" customFormat="1" x14ac:dyDescent="0.25">
      <c r="A5" s="4"/>
    </row>
    <row r="6" spans="1:32" s="7" customFormat="1" x14ac:dyDescent="0.25">
      <c r="A6" s="4"/>
    </row>
    <row r="7" spans="1:32" s="7" customFormat="1" x14ac:dyDescent="0.25">
      <c r="A7" s="4"/>
    </row>
    <row r="8" spans="1:32" s="7" customFormat="1" x14ac:dyDescent="0.25">
      <c r="A8" s="4"/>
    </row>
    <row r="9" spans="1:32" s="7" customFormat="1" x14ac:dyDescent="0.25">
      <c r="A9" s="4"/>
    </row>
    <row r="10" spans="1:32" s="7" customFormat="1" x14ac:dyDescent="0.25">
      <c r="A10" s="4"/>
    </row>
    <row r="11" spans="1:32" s="7" customFormat="1" x14ac:dyDescent="0.25">
      <c r="A11" s="4"/>
    </row>
    <row r="12" spans="1:32" s="7" customFormat="1" x14ac:dyDescent="0.25">
      <c r="A12" s="4"/>
    </row>
    <row r="13" spans="1:32" s="7" customFormat="1" x14ac:dyDescent="0.25">
      <c r="A13" s="4"/>
    </row>
    <row r="14" spans="1:32" s="7" customFormat="1" x14ac:dyDescent="0.25">
      <c r="A14" s="4"/>
    </row>
    <row r="15" spans="1:32" s="7" customFormat="1" x14ac:dyDescent="0.25">
      <c r="A15" s="4"/>
    </row>
    <row r="16" spans="1:32" s="7" customFormat="1" x14ac:dyDescent="0.25">
      <c r="A16" s="4"/>
    </row>
    <row r="17" spans="1:25" s="7" customFormat="1" x14ac:dyDescent="0.25">
      <c r="A17" s="4"/>
    </row>
    <row r="18" spans="1:25" s="7" customFormat="1" x14ac:dyDescent="0.25">
      <c r="A18" s="4"/>
    </row>
    <row r="19" spans="1:25" s="7" customFormat="1" x14ac:dyDescent="0.25">
      <c r="A19" s="4"/>
    </row>
    <row r="20" spans="1:25" s="7" customFormat="1" x14ac:dyDescent="0.25">
      <c r="A20" s="4"/>
      <c r="Y20" s="7" t="s">
        <v>325</v>
      </c>
    </row>
    <row r="21" spans="1:25" s="7" customFormat="1" x14ac:dyDescent="0.25">
      <c r="A21" s="4"/>
    </row>
    <row r="22" spans="1:25" s="7" customFormat="1" x14ac:dyDescent="0.25">
      <c r="A22" s="4"/>
    </row>
    <row r="23" spans="1:25" s="7" customFormat="1" x14ac:dyDescent="0.25">
      <c r="A23" s="4"/>
    </row>
    <row r="24" spans="1:25" s="7" customFormat="1" x14ac:dyDescent="0.25">
      <c r="A24" s="4"/>
    </row>
    <row r="25" spans="1:25" s="7" customFormat="1" x14ac:dyDescent="0.25">
      <c r="A25" s="4"/>
    </row>
    <row r="26" spans="1:25" s="7" customFormat="1" x14ac:dyDescent="0.25">
      <c r="A26" s="4"/>
    </row>
    <row r="27" spans="1:25" s="7" customFormat="1" x14ac:dyDescent="0.25">
      <c r="A27" s="4"/>
    </row>
    <row r="28" spans="1:25" s="7" customFormat="1" x14ac:dyDescent="0.25">
      <c r="A28" s="4"/>
    </row>
    <row r="29" spans="1:25" s="7" customFormat="1" x14ac:dyDescent="0.25">
      <c r="A29" s="4"/>
    </row>
    <row r="30" spans="1:25" s="7" customFormat="1" x14ac:dyDescent="0.25">
      <c r="A30" s="4"/>
    </row>
    <row r="31" spans="1:25" s="7" customFormat="1" x14ac:dyDescent="0.25">
      <c r="A31" s="4"/>
    </row>
    <row r="32" spans="1:25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Maria Carolina Alves Arcos</cp:lastModifiedBy>
  <dcterms:created xsi:type="dcterms:W3CDTF">2024-12-19T13:13:10Z</dcterms:created>
  <dcterms:modified xsi:type="dcterms:W3CDTF">2025-06-30T23:36:57Z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