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8f7fc848efa85af/Desktop/EPICODE/M1 - Excel/W1D2-ESERCIZI PRATICA/"/>
    </mc:Choice>
  </mc:AlternateContent>
  <xr:revisionPtr revIDLastSave="104" documentId="8_{998660EE-3441-452E-ABFA-B4B149FE7936}" xr6:coauthVersionLast="47" xr6:coauthVersionMax="47" xr10:uidLastSave="{3E20C251-7B63-45FB-AFAB-37C6CCC042EC}"/>
  <bookViews>
    <workbookView xWindow="-108" yWindow="-108" windowWidth="23256" windowHeight="12456" xr2:uid="{00000000-000D-0000-FFFF-FFFF00000000}"/>
  </bookViews>
  <sheets>
    <sheet name="Parcheggio" sheetId="1" r:id="rId1"/>
    <sheet name="Frutta" sheetId="2" r:id="rId2"/>
  </sheets>
  <definedNames>
    <definedName name="_xlnm._FilterDatabase" localSheetId="1" hidden="1">Frutta!$A$1:$G$47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F11" i="1" s="1"/>
  <c r="E12" i="1"/>
  <c r="F12" i="1" s="1"/>
  <c r="E13" i="1"/>
  <c r="F13" i="1" s="1"/>
  <c r="E14" i="1"/>
  <c r="F14" i="1" s="1"/>
  <c r="E15" i="1"/>
  <c r="E16" i="1"/>
  <c r="F16" i="1" s="1"/>
  <c r="E17" i="1"/>
  <c r="F17" i="1" s="1"/>
  <c r="E18" i="1"/>
  <c r="F18" i="1" s="1"/>
  <c r="E19" i="1"/>
  <c r="F19" i="1" s="1"/>
  <c r="E20" i="1"/>
  <c r="F20" i="1" s="1"/>
  <c r="E21" i="1"/>
  <c r="E22" i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4" i="1"/>
  <c r="F5" i="1"/>
  <c r="F6" i="1"/>
  <c r="F7" i="1"/>
  <c r="F8" i="1"/>
  <c r="F9" i="1"/>
  <c r="F10" i="1"/>
  <c r="C11" i="1" s="1"/>
  <c r="D11" i="1" s="1"/>
  <c r="F21" i="1"/>
  <c r="F22" i="1"/>
  <c r="H4" i="2"/>
  <c r="C49" i="2"/>
  <c r="G3" i="2"/>
  <c r="G4" i="2"/>
  <c r="G5" i="2"/>
  <c r="G6" i="2"/>
  <c r="G2" i="2"/>
  <c r="G8" i="2" s="1"/>
  <c r="B49" i="2"/>
  <c r="F3" i="2"/>
  <c r="F4" i="2"/>
  <c r="F5" i="2"/>
  <c r="F6" i="2"/>
  <c r="F2" i="2"/>
  <c r="F8" i="2" s="1"/>
  <c r="E3" i="2"/>
  <c r="E4" i="2"/>
  <c r="E5" i="2"/>
  <c r="E6" i="2"/>
  <c r="E2" i="2"/>
  <c r="C17" i="1" l="1"/>
  <c r="D17" i="1" s="1"/>
  <c r="F15" i="1"/>
  <c r="C7" i="1"/>
  <c r="D7" i="1" s="1"/>
  <c r="F4" i="1"/>
  <c r="C8" i="1" s="1"/>
  <c r="D8" i="1" s="1"/>
  <c r="C9" i="1"/>
  <c r="D9" i="1" s="1"/>
  <c r="C13" i="1"/>
  <c r="D13" i="1" s="1"/>
  <c r="C10" i="1"/>
  <c r="D10" i="1" s="1"/>
  <c r="C101" i="1"/>
  <c r="D101" i="1" s="1"/>
  <c r="C69" i="1"/>
  <c r="D69" i="1" s="1"/>
  <c r="C37" i="1"/>
  <c r="D37" i="1" s="1"/>
  <c r="C100" i="1"/>
  <c r="D100" i="1" s="1"/>
  <c r="C68" i="1"/>
  <c r="D68" i="1" s="1"/>
  <c r="C36" i="1"/>
  <c r="D36" i="1" s="1"/>
  <c r="C99" i="1"/>
  <c r="D99" i="1" s="1"/>
  <c r="C67" i="1"/>
  <c r="D67" i="1" s="1"/>
  <c r="C19" i="1"/>
  <c r="D19" i="1" s="1"/>
  <c r="C82" i="1"/>
  <c r="D82" i="1" s="1"/>
  <c r="C50" i="1"/>
  <c r="D50" i="1" s="1"/>
  <c r="C97" i="1"/>
  <c r="D97" i="1" s="1"/>
  <c r="C65" i="1"/>
  <c r="D65" i="1" s="1"/>
  <c r="C33" i="1"/>
  <c r="D33" i="1" s="1"/>
  <c r="C80" i="1"/>
  <c r="D80" i="1" s="1"/>
  <c r="C48" i="1"/>
  <c r="D48" i="1" s="1"/>
  <c r="C95" i="1"/>
  <c r="D95" i="1" s="1"/>
  <c r="C63" i="1"/>
  <c r="D63" i="1" s="1"/>
  <c r="C31" i="1"/>
  <c r="D31" i="1" s="1"/>
  <c r="C78" i="1"/>
  <c r="D78" i="1" s="1"/>
  <c r="C46" i="1"/>
  <c r="D46" i="1" s="1"/>
  <c r="C92" i="1"/>
  <c r="D92" i="1" s="1"/>
  <c r="C76" i="1"/>
  <c r="D76" i="1" s="1"/>
  <c r="C60" i="1"/>
  <c r="D60" i="1" s="1"/>
  <c r="C44" i="1"/>
  <c r="D44" i="1" s="1"/>
  <c r="C28" i="1"/>
  <c r="D28" i="1" s="1"/>
  <c r="C12" i="1"/>
  <c r="D12" i="1" s="1"/>
  <c r="C91" i="1"/>
  <c r="D91" i="1" s="1"/>
  <c r="C75" i="1"/>
  <c r="D75" i="1" s="1"/>
  <c r="C59" i="1"/>
  <c r="D59" i="1" s="1"/>
  <c r="C43" i="1"/>
  <c r="D43" i="1" s="1"/>
  <c r="C27" i="1"/>
  <c r="D27" i="1" s="1"/>
  <c r="C90" i="1"/>
  <c r="D90" i="1" s="1"/>
  <c r="C74" i="1"/>
  <c r="D74" i="1" s="1"/>
  <c r="C58" i="1"/>
  <c r="D58" i="1" s="1"/>
  <c r="C42" i="1"/>
  <c r="D42" i="1" s="1"/>
  <c r="C26" i="1"/>
  <c r="D26" i="1" s="1"/>
  <c r="C89" i="1"/>
  <c r="D89" i="1" s="1"/>
  <c r="C73" i="1"/>
  <c r="D73" i="1" s="1"/>
  <c r="C57" i="1"/>
  <c r="D57" i="1" s="1"/>
  <c r="C41" i="1"/>
  <c r="D41" i="1" s="1"/>
  <c r="C25" i="1"/>
  <c r="D25" i="1" s="1"/>
  <c r="C88" i="1"/>
  <c r="D88" i="1" s="1"/>
  <c r="C72" i="1"/>
  <c r="D72" i="1" s="1"/>
  <c r="C56" i="1"/>
  <c r="D56" i="1" s="1"/>
  <c r="C40" i="1"/>
  <c r="D40" i="1" s="1"/>
  <c r="C24" i="1"/>
  <c r="D24" i="1" s="1"/>
  <c r="C87" i="1"/>
  <c r="D87" i="1" s="1"/>
  <c r="C71" i="1"/>
  <c r="D71" i="1" s="1"/>
  <c r="C55" i="1"/>
  <c r="D55" i="1" s="1"/>
  <c r="C39" i="1"/>
  <c r="D39" i="1" s="1"/>
  <c r="C23" i="1"/>
  <c r="D23" i="1" s="1"/>
  <c r="C2" i="1"/>
  <c r="D2" i="1" s="1"/>
  <c r="C86" i="1"/>
  <c r="D86" i="1" s="1"/>
  <c r="C70" i="1"/>
  <c r="D70" i="1" s="1"/>
  <c r="C54" i="1"/>
  <c r="D54" i="1" s="1"/>
  <c r="C38" i="1"/>
  <c r="D38" i="1" s="1"/>
  <c r="C22" i="1"/>
  <c r="D22" i="1" s="1"/>
  <c r="C6" i="1"/>
  <c r="D6" i="1" s="1"/>
  <c r="C5" i="1"/>
  <c r="D5" i="1" s="1"/>
  <c r="C4" i="1"/>
  <c r="D4" i="1" s="1"/>
  <c r="C3" i="1"/>
  <c r="D3" i="1" s="1"/>
  <c r="C18" i="1"/>
  <c r="D18" i="1" s="1"/>
  <c r="C16" i="1"/>
  <c r="D16" i="1" s="1"/>
  <c r="C15" i="1"/>
  <c r="D15" i="1" s="1"/>
  <c r="C14" i="1"/>
  <c r="D14" i="1" s="1"/>
  <c r="C85" i="1"/>
  <c r="D85" i="1" s="1"/>
  <c r="C53" i="1"/>
  <c r="D53" i="1" s="1"/>
  <c r="C21" i="1"/>
  <c r="D21" i="1" s="1"/>
  <c r="C84" i="1"/>
  <c r="D84" i="1" s="1"/>
  <c r="C52" i="1"/>
  <c r="D52" i="1" s="1"/>
  <c r="C20" i="1"/>
  <c r="D20" i="1" s="1"/>
  <c r="C83" i="1"/>
  <c r="D83" i="1" s="1"/>
  <c r="C51" i="1"/>
  <c r="D51" i="1" s="1"/>
  <c r="C35" i="1"/>
  <c r="D35" i="1" s="1"/>
  <c r="C98" i="1"/>
  <c r="D98" i="1" s="1"/>
  <c r="C66" i="1"/>
  <c r="D66" i="1" s="1"/>
  <c r="C34" i="1"/>
  <c r="D34" i="1" s="1"/>
  <c r="C81" i="1"/>
  <c r="D81" i="1" s="1"/>
  <c r="C49" i="1"/>
  <c r="D49" i="1" s="1"/>
  <c r="C96" i="1"/>
  <c r="D96" i="1" s="1"/>
  <c r="C64" i="1"/>
  <c r="D64" i="1" s="1"/>
  <c r="C32" i="1"/>
  <c r="D32" i="1" s="1"/>
  <c r="C79" i="1"/>
  <c r="D79" i="1" s="1"/>
  <c r="C47" i="1"/>
  <c r="D47" i="1" s="1"/>
  <c r="C94" i="1"/>
  <c r="D94" i="1" s="1"/>
  <c r="C62" i="1"/>
  <c r="D62" i="1" s="1"/>
  <c r="C30" i="1"/>
  <c r="D30" i="1" s="1"/>
  <c r="C93" i="1"/>
  <c r="D93" i="1" s="1"/>
  <c r="C77" i="1"/>
  <c r="D77" i="1" s="1"/>
  <c r="C61" i="1"/>
  <c r="D61" i="1" s="1"/>
  <c r="C45" i="1"/>
  <c r="D45" i="1" s="1"/>
  <c r="C29" i="1"/>
  <c r="D29" i="1" s="1"/>
  <c r="E8" i="2"/>
</calcChain>
</file>

<file path=xl/sharedStrings.xml><?xml version="1.0" encoding="utf-8"?>
<sst xmlns="http://schemas.openxmlformats.org/spreadsheetml/2006/main" count="168" uniqueCount="120">
  <si>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</si>
  <si>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</si>
  <si>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</si>
  <si>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</si>
  <si>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</si>
  <si>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</si>
  <si>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</si>
  <si>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</si>
  <si>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</si>
  <si>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</si>
  <si>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</si>
  <si>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</si>
  <si>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</si>
  <si>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</si>
  <si>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</si>
  <si>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</si>
  <si>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</si>
  <si>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</si>
  <si>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</si>
  <si>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</si>
  <si>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</si>
  <si>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</si>
  <si>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</si>
  <si>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</si>
  <si>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</si>
  <si>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</si>
  <si>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</si>
  <si>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</si>
  <si>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</si>
  <si>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</si>
  <si>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</si>
  <si>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</si>
  <si>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</si>
  <si>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</si>
  <si>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</si>
  <si>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</si>
  <si>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</si>
  <si>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</si>
  <si>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</si>
  <si>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</si>
  <si>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</si>
  <si>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</si>
  <si>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</si>
  <si>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</si>
  <si>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</si>
  <si>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</si>
  <si>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</si>
  <si>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</si>
  <si>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</si>
  <si>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</si>
  <si>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</si>
  <si>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</si>
  <si>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</si>
  <si>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</si>
  <si>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</si>
  <si>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</si>
  <si>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</si>
  <si>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</si>
  <si>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</si>
  <si>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</si>
  <si>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</si>
  <si>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</si>
  <si>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</si>
  <si>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</si>
  <si>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</si>
  <si>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</si>
  <si>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</si>
  <si>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</si>
  <si>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</si>
  <si>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</si>
  <si>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</si>
  <si>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</si>
  <si>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</si>
  <si>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</si>
  <si>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</si>
  <si>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</si>
  <si>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</si>
  <si>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</si>
  <si>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</si>
  <si>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</si>
  <si>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</si>
  <si>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</si>
  <si>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</si>
  <si>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</si>
  <si>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</si>
  <si>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</si>
  <si>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</si>
  <si>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</si>
  <si>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</si>
  <si>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</si>
  <si>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</si>
  <si>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</si>
  <si>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</si>
  <si>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</si>
  <si>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</si>
  <si>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</si>
  <si>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</si>
  <si>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</si>
  <si>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</si>
  <si>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</si>
  <si>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</si>
  <si>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</si>
  <si>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</si>
  <si>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</si>
  <si>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</si>
  <si>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</si>
  <si>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</si>
  <si>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</si>
  <si>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</si>
  <si>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</si>
  <si>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TABELLA DI SUPPORTO</t>
  </si>
  <si>
    <t>Lettera iniziale</t>
  </si>
  <si>
    <t>TABELLA DI SUPPORTO 2</t>
  </si>
  <si>
    <t>PREZZO PER 30 MIN</t>
  </si>
  <si>
    <t>SOGGETTO</t>
  </si>
  <si>
    <t>CONTEGGIO</t>
  </si>
  <si>
    <t>TOT KG</t>
  </si>
  <si>
    <t>COSTO TOT</t>
  </si>
  <si>
    <t>costo mele che pesano più di 80 kg</t>
  </si>
  <si>
    <t>RICORDA: 65-90 sono i numeri di riferimento dell'alfabeto maiuscolo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</si>
</sst>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8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5" fillId="0" borderId="0" xfId="0" applyFont="1"/>
    <xf numFmtId="0" fontId="5" fillId="2" borderId="0" xfId="0" applyFont="1" applyFill="1"/>
    <xf numFmtId="164" fontId="5" fillId="0" borderId="0" xfId="0" applyNumberFormat="1" applyFont="1"/>
    <xf numFmtId="44" fontId="1" fillId="0" borderId="0" xfId="1" applyFont="1"/>
    <xf numFmtId="44" fontId="0" fillId="0" borderId="0" xfId="1" applyFont="1"/>
    <xf numFmtId="0" fontId="4" fillId="0" borderId="0" xfId="0" applyFont="1"/>
    <xf numFmtId="0" fontId="7" fillId="0" borderId="0" xfId="0" applyFont="1"/>
    <xf numFmtId="0" fontId="1" fillId="0" borderId="0" xfId="1" applyNumberFormat="1" applyFont="1"/>
    <xf numFmtId="0" fontId="0" fillId="0" borderId="0" xfId="1" applyNumberFormat="1" applyFont="1"/>
    <xf numFmtId="0" fontId="2" fillId="0" borderId="0" xfId="1" applyNumberFormat="1" applyFont="1"/>
    <xf numFmtId="44" fontId="0" fillId="0" borderId="0" xfId="0" applyNumberFormat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1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12.6640625" defaultRowHeight="15.75" customHeight="1" x14ac:dyDescent="0.25"/>
  <cols>
    <col min="2" max="2" width="22.33203125" bestFit="1" customWidth="1"/>
    <col min="3" max="3" width="22" bestFit="1" customWidth="1"/>
    <col min="4" max="4" width="22.77734375" style="8" customWidth="1"/>
    <col min="5" max="5" width="22" bestFit="1" customWidth="1"/>
    <col min="7" max="7" width="23.5546875" bestFit="1" customWidth="1"/>
    <col min="8" max="8" width="18.777343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7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2" t="s">
        <v>4</v>
      </c>
      <c r="B2" s="2">
        <v>1.5</v>
      </c>
      <c r="C2">
        <f>VLOOKUP(LEFT(A2,1),$E$4:$F$29,2,FALSE)</f>
        <v>0</v>
      </c>
      <c r="D2" s="8">
        <f>(B2/0.5)*VLOOKUP(C2,$G$3:$H$5,2,FALSE)</f>
        <v>6</v>
      </c>
      <c r="E2" s="3" t="s">
        <v>110</v>
      </c>
      <c r="G2" s="5" t="s">
        <v>112</v>
      </c>
      <c r="H2" s="4" t="s">
        <v>113</v>
      </c>
    </row>
    <row r="3" spans="1:22" x14ac:dyDescent="0.25">
      <c r="A3" s="2" t="s">
        <v>5</v>
      </c>
      <c r="B3" s="2">
        <v>2.5</v>
      </c>
      <c r="C3">
        <f>VLOOKUP(LEFT(A3,1),$E$4:$F$29,2,FALSE)</f>
        <v>1</v>
      </c>
      <c r="D3" s="8">
        <f>(B3/0.5)*VLOOKUP(C3,$G$3:$H$5,2,FALSE)</f>
        <v>7.5</v>
      </c>
      <c r="E3" t="s">
        <v>111</v>
      </c>
      <c r="G3">
        <v>0</v>
      </c>
      <c r="H3" s="6">
        <v>2</v>
      </c>
    </row>
    <row r="4" spans="1:22" x14ac:dyDescent="0.25">
      <c r="A4" s="2" t="s">
        <v>6</v>
      </c>
      <c r="B4" s="2">
        <v>3.5</v>
      </c>
      <c r="C4">
        <f>VLOOKUP(LEFT(A4,1),$E$4:$F$29,2,FALSE)</f>
        <v>2</v>
      </c>
      <c r="D4" s="8">
        <f>(B4/0.5)*VLOOKUP(C4,$G$3:$H$5,2,FALSE)</f>
        <v>14</v>
      </c>
      <c r="E4" s="4" t="str">
        <f>CHAR(ROW(E65))</f>
        <v>A</v>
      </c>
      <c r="F4">
        <f>IF(AND(E4&gt;="A",E4&lt;="F"),0,IF(AND(E4&gt;="G",E4&lt;="M"),1,2))</f>
        <v>0</v>
      </c>
      <c r="G4">
        <v>1</v>
      </c>
      <c r="H4" s="6">
        <v>1.5</v>
      </c>
    </row>
    <row r="5" spans="1:22" x14ac:dyDescent="0.25">
      <c r="A5" s="2" t="s">
        <v>7</v>
      </c>
      <c r="B5" s="2">
        <v>4.5</v>
      </c>
      <c r="C5">
        <f>VLOOKUP(LEFT(A5,1),$E$4:$F$29,2,FALSE)</f>
        <v>2</v>
      </c>
      <c r="D5" s="8">
        <f>(B5/0.5)*VLOOKUP(C5,$G$3:$H$5,2,FALSE)</f>
        <v>18</v>
      </c>
      <c r="E5" s="4" t="str">
        <f t="shared" ref="E5:E29" si="0">CHAR(ROW(E66))</f>
        <v>B</v>
      </c>
      <c r="F5">
        <f t="shared" ref="F5:F29" si="1">IF(AND(E5&gt;="A",E5&lt;="F"),0,IF(AND(E5&gt;="G",E5&lt;="M"),1,2))</f>
        <v>0</v>
      </c>
      <c r="G5">
        <v>2</v>
      </c>
      <c r="H5" s="6">
        <v>2</v>
      </c>
    </row>
    <row r="6" spans="1:22" x14ac:dyDescent="0.25">
      <c r="A6" s="2" t="s">
        <v>8</v>
      </c>
      <c r="B6" s="2">
        <v>5.5</v>
      </c>
      <c r="C6">
        <f>VLOOKUP(LEFT(A6,1),$E$4:$F$29,2,FALSE)</f>
        <v>2</v>
      </c>
      <c r="D6" s="8">
        <f>(B6/0.5)*VLOOKUP(C6,$G$3:$H$5,2,FALSE)</f>
        <v>22</v>
      </c>
      <c r="E6" s="4" t="str">
        <f t="shared" si="0"/>
        <v>C</v>
      </c>
      <c r="F6">
        <f t="shared" si="1"/>
        <v>0</v>
      </c>
    </row>
    <row r="7" spans="1:22" x14ac:dyDescent="0.25">
      <c r="A7" s="2" t="s">
        <v>9</v>
      </c>
      <c r="B7" s="2">
        <v>6.5</v>
      </c>
      <c r="C7">
        <f>VLOOKUP(LEFT(A7,1),$E$4:$F$29,2,FALSE)</f>
        <v>2</v>
      </c>
      <c r="D7" s="8">
        <f>(B7/0.5)*VLOOKUP(C7,$G$3:$H$5,2,FALSE)</f>
        <v>26</v>
      </c>
      <c r="E7" s="4" t="str">
        <f t="shared" si="0"/>
        <v>D</v>
      </c>
      <c r="F7">
        <f t="shared" si="1"/>
        <v>0</v>
      </c>
    </row>
    <row r="8" spans="1:22" x14ac:dyDescent="0.25">
      <c r="A8" s="2" t="s">
        <v>10</v>
      </c>
      <c r="B8" s="2">
        <v>7.5</v>
      </c>
      <c r="C8">
        <f>VLOOKUP(LEFT(A8,1),$E$4:$F$29,2,FALSE)</f>
        <v>0</v>
      </c>
      <c r="D8" s="8">
        <f>(B8/0.5)*VLOOKUP(C8,$G$3:$H$5,2,FALSE)</f>
        <v>30</v>
      </c>
      <c r="E8" s="4" t="str">
        <f t="shared" si="0"/>
        <v>E</v>
      </c>
      <c r="F8">
        <f t="shared" si="1"/>
        <v>0</v>
      </c>
    </row>
    <row r="9" spans="1:22" x14ac:dyDescent="0.25">
      <c r="A9" s="2" t="s">
        <v>11</v>
      </c>
      <c r="B9" s="2">
        <v>8.5</v>
      </c>
      <c r="C9">
        <f>VLOOKUP(LEFT(A9,1),$E$4:$F$29,2,FALSE)</f>
        <v>0</v>
      </c>
      <c r="D9" s="8">
        <f>(B9/0.5)*VLOOKUP(C9,$G$3:$H$5,2,FALSE)</f>
        <v>34</v>
      </c>
      <c r="E9" s="4" t="str">
        <f t="shared" si="0"/>
        <v>F</v>
      </c>
      <c r="F9">
        <f t="shared" si="1"/>
        <v>0</v>
      </c>
      <c r="G9" t="s">
        <v>119</v>
      </c>
    </row>
    <row r="10" spans="1:22" x14ac:dyDescent="0.25">
      <c r="A10" s="2" t="s">
        <v>12</v>
      </c>
      <c r="B10" s="2">
        <v>9.5</v>
      </c>
      <c r="C10">
        <f>VLOOKUP(LEFT(A10,1),$E$4:$F$29,2,FALSE)</f>
        <v>0</v>
      </c>
      <c r="D10" s="8">
        <f>(B10/0.5)*VLOOKUP(C10,$G$3:$H$5,2,FALSE)</f>
        <v>38</v>
      </c>
      <c r="E10" s="4" t="str">
        <f t="shared" si="0"/>
        <v>G</v>
      </c>
      <c r="F10">
        <f t="shared" si="1"/>
        <v>1</v>
      </c>
    </row>
    <row r="11" spans="1:22" x14ac:dyDescent="0.25">
      <c r="A11" s="2" t="s">
        <v>13</v>
      </c>
      <c r="B11" s="2">
        <v>10</v>
      </c>
      <c r="C11">
        <f>VLOOKUP(LEFT(A11,1),$E$4:$F$29,2,FALSE)</f>
        <v>1</v>
      </c>
      <c r="D11" s="8">
        <f>(B11/0.5)*VLOOKUP(C11,$G$3:$H$5,2,FALSE)</f>
        <v>30</v>
      </c>
      <c r="E11" s="4" t="str">
        <f t="shared" si="0"/>
        <v>H</v>
      </c>
      <c r="F11">
        <f t="shared" si="1"/>
        <v>1</v>
      </c>
    </row>
    <row r="12" spans="1:22" x14ac:dyDescent="0.25">
      <c r="A12" s="2" t="s">
        <v>14</v>
      </c>
      <c r="B12" s="2">
        <v>0.5</v>
      </c>
      <c r="C12">
        <f>VLOOKUP(LEFT(A12,1),$E$4:$F$29,2,FALSE)</f>
        <v>1</v>
      </c>
      <c r="D12" s="8">
        <f>(B12/0.5)*VLOOKUP(C12,$G$3:$H$5,2,FALSE)</f>
        <v>1.5</v>
      </c>
      <c r="E12" s="4" t="str">
        <f t="shared" si="0"/>
        <v>I</v>
      </c>
      <c r="F12">
        <f t="shared" si="1"/>
        <v>1</v>
      </c>
    </row>
    <row r="13" spans="1:22" x14ac:dyDescent="0.25">
      <c r="A13" s="2" t="s">
        <v>15</v>
      </c>
      <c r="B13" s="2">
        <v>1</v>
      </c>
      <c r="C13">
        <f>VLOOKUP(LEFT(A13,1),$E$4:$F$29,2,FALSE)</f>
        <v>1</v>
      </c>
      <c r="D13" s="8">
        <f>(B13/0.5)*VLOOKUP(C13,$G$3:$H$5,2,FALSE)</f>
        <v>3</v>
      </c>
      <c r="E13" s="4" t="str">
        <f t="shared" si="0"/>
        <v>J</v>
      </c>
      <c r="F13">
        <f t="shared" si="1"/>
        <v>1</v>
      </c>
    </row>
    <row r="14" spans="1:22" x14ac:dyDescent="0.25">
      <c r="A14" s="2" t="s">
        <v>16</v>
      </c>
      <c r="B14" s="2">
        <v>2</v>
      </c>
      <c r="C14">
        <f>VLOOKUP(LEFT(A14,1),$E$4:$F$29,2,FALSE)</f>
        <v>1</v>
      </c>
      <c r="D14" s="8">
        <f>(B14/0.5)*VLOOKUP(C14,$G$3:$H$5,2,FALSE)</f>
        <v>6</v>
      </c>
      <c r="E14" s="4" t="str">
        <f t="shared" si="0"/>
        <v>K</v>
      </c>
      <c r="F14">
        <f t="shared" si="1"/>
        <v>1</v>
      </c>
    </row>
    <row r="15" spans="1:22" x14ac:dyDescent="0.25">
      <c r="A15" s="2" t="s">
        <v>17</v>
      </c>
      <c r="B15" s="2">
        <v>3</v>
      </c>
      <c r="C15">
        <f>VLOOKUP(LEFT(A15,1),$E$4:$F$29,2,FALSE)</f>
        <v>2</v>
      </c>
      <c r="D15" s="8">
        <f>(B15/0.5)*VLOOKUP(C15,$G$3:$H$5,2,FALSE)</f>
        <v>12</v>
      </c>
      <c r="E15" s="4" t="str">
        <f t="shared" si="0"/>
        <v>L</v>
      </c>
      <c r="F15">
        <f t="shared" si="1"/>
        <v>1</v>
      </c>
    </row>
    <row r="16" spans="1:22" x14ac:dyDescent="0.25">
      <c r="A16" s="2" t="s">
        <v>18</v>
      </c>
      <c r="B16" s="2">
        <v>4</v>
      </c>
      <c r="C16">
        <f>VLOOKUP(LEFT(A16,1),$E$4:$F$29,2,FALSE)</f>
        <v>2</v>
      </c>
      <c r="D16" s="8">
        <f>(B16/0.5)*VLOOKUP(C16,$G$3:$H$5,2,FALSE)</f>
        <v>16</v>
      </c>
      <c r="E16" s="4" t="str">
        <f t="shared" si="0"/>
        <v>M</v>
      </c>
      <c r="F16">
        <f t="shared" si="1"/>
        <v>1</v>
      </c>
    </row>
    <row r="17" spans="1:6" x14ac:dyDescent="0.25">
      <c r="A17" s="2" t="s">
        <v>19</v>
      </c>
      <c r="B17" s="2">
        <v>5</v>
      </c>
      <c r="C17">
        <f>VLOOKUP(LEFT(A17,1),$E$4:$F$29,2,FALSE)</f>
        <v>2</v>
      </c>
      <c r="D17" s="8">
        <f>(B17/0.5)*VLOOKUP(C17,$G$3:$H$5,2,FALSE)</f>
        <v>20</v>
      </c>
      <c r="E17" s="4" t="str">
        <f t="shared" si="0"/>
        <v>N</v>
      </c>
      <c r="F17">
        <f t="shared" si="1"/>
        <v>2</v>
      </c>
    </row>
    <row r="18" spans="1:6" x14ac:dyDescent="0.25">
      <c r="A18" s="2" t="s">
        <v>20</v>
      </c>
      <c r="B18" s="2">
        <v>6</v>
      </c>
      <c r="C18">
        <f>VLOOKUP(LEFT(A18,1),$E$4:$F$29,2,FALSE)</f>
        <v>2</v>
      </c>
      <c r="D18" s="8">
        <f>(B18/0.5)*VLOOKUP(C18,$G$3:$H$5,2,FALSE)</f>
        <v>24</v>
      </c>
      <c r="E18" s="4" t="str">
        <f t="shared" si="0"/>
        <v>O</v>
      </c>
      <c r="F18">
        <f t="shared" si="1"/>
        <v>2</v>
      </c>
    </row>
    <row r="19" spans="1:6" x14ac:dyDescent="0.25">
      <c r="A19" s="2" t="s">
        <v>21</v>
      </c>
      <c r="B19" s="2">
        <v>7</v>
      </c>
      <c r="C19">
        <f>VLOOKUP(LEFT(A19,1),$E$4:$F$29,2,FALSE)</f>
        <v>2</v>
      </c>
      <c r="D19" s="8">
        <f>(B19/0.5)*VLOOKUP(C19,$G$3:$H$5,2,FALSE)</f>
        <v>28</v>
      </c>
      <c r="E19" s="4" t="str">
        <f t="shared" si="0"/>
        <v>P</v>
      </c>
      <c r="F19">
        <f t="shared" si="1"/>
        <v>2</v>
      </c>
    </row>
    <row r="20" spans="1:6" x14ac:dyDescent="0.25">
      <c r="A20" s="2" t="s">
        <v>22</v>
      </c>
      <c r="B20" s="2">
        <v>8</v>
      </c>
      <c r="C20">
        <f>VLOOKUP(LEFT(A20,1),$E$4:$F$29,2,FALSE)</f>
        <v>2</v>
      </c>
      <c r="D20" s="8">
        <f>(B20/0.5)*VLOOKUP(C20,$G$3:$H$5,2,FALSE)</f>
        <v>32</v>
      </c>
      <c r="E20" s="4" t="str">
        <f t="shared" si="0"/>
        <v>Q</v>
      </c>
      <c r="F20">
        <f t="shared" si="1"/>
        <v>2</v>
      </c>
    </row>
    <row r="21" spans="1:6" x14ac:dyDescent="0.25">
      <c r="A21" s="2" t="s">
        <v>23</v>
      </c>
      <c r="B21" s="2">
        <v>9</v>
      </c>
      <c r="C21">
        <f>VLOOKUP(LEFT(A21,1),$E$4:$F$29,2,FALSE)</f>
        <v>0</v>
      </c>
      <c r="D21" s="8">
        <f>(B21/0.5)*VLOOKUP(C21,$G$3:$H$5,2,FALSE)</f>
        <v>36</v>
      </c>
      <c r="E21" s="4" t="str">
        <f t="shared" si="0"/>
        <v>R</v>
      </c>
      <c r="F21">
        <f t="shared" si="1"/>
        <v>2</v>
      </c>
    </row>
    <row r="22" spans="1:6" x14ac:dyDescent="0.25">
      <c r="A22" s="2" t="s">
        <v>24</v>
      </c>
      <c r="B22" s="2">
        <v>10</v>
      </c>
      <c r="C22">
        <f>VLOOKUP(LEFT(A22,1),$E$4:$F$29,2,FALSE)</f>
        <v>0</v>
      </c>
      <c r="D22" s="8">
        <f>(B22/0.5)*VLOOKUP(C22,$G$3:$H$5,2,FALSE)</f>
        <v>40</v>
      </c>
      <c r="E22" s="4" t="str">
        <f t="shared" si="0"/>
        <v>S</v>
      </c>
      <c r="F22">
        <f t="shared" si="1"/>
        <v>2</v>
      </c>
    </row>
    <row r="23" spans="1:6" x14ac:dyDescent="0.25">
      <c r="A23" s="2" t="s">
        <v>25</v>
      </c>
      <c r="B23" s="2">
        <v>0.5</v>
      </c>
      <c r="C23">
        <f>VLOOKUP(LEFT(A23,1),$E$4:$F$29,2,FALSE)</f>
        <v>0</v>
      </c>
      <c r="D23" s="8">
        <f>(B23/0.5)*VLOOKUP(C23,$G$3:$H$5,2,FALSE)</f>
        <v>2</v>
      </c>
      <c r="E23" s="4" t="str">
        <f t="shared" si="0"/>
        <v>T</v>
      </c>
      <c r="F23">
        <f t="shared" si="1"/>
        <v>2</v>
      </c>
    </row>
    <row r="24" spans="1:6" x14ac:dyDescent="0.25">
      <c r="A24" s="2" t="s">
        <v>26</v>
      </c>
      <c r="B24" s="2">
        <v>1</v>
      </c>
      <c r="C24">
        <f>VLOOKUP(LEFT(A24,1),$E$4:$F$29,2,FALSE)</f>
        <v>1</v>
      </c>
      <c r="D24" s="8">
        <f>(B24/0.5)*VLOOKUP(C24,$G$3:$H$5,2,FALSE)</f>
        <v>3</v>
      </c>
      <c r="E24" s="4" t="str">
        <f t="shared" si="0"/>
        <v>U</v>
      </c>
      <c r="F24">
        <f t="shared" si="1"/>
        <v>2</v>
      </c>
    </row>
    <row r="25" spans="1:6" x14ac:dyDescent="0.25">
      <c r="A25" s="2" t="s">
        <v>27</v>
      </c>
      <c r="B25" s="2">
        <v>2</v>
      </c>
      <c r="C25">
        <f>VLOOKUP(LEFT(A25,1),$E$4:$F$29,2,FALSE)</f>
        <v>1</v>
      </c>
      <c r="D25" s="8">
        <f>(B25/0.5)*VLOOKUP(C25,$G$3:$H$5,2,FALSE)</f>
        <v>6</v>
      </c>
      <c r="E25" s="4" t="str">
        <f t="shared" si="0"/>
        <v>V</v>
      </c>
      <c r="F25">
        <f t="shared" si="1"/>
        <v>2</v>
      </c>
    </row>
    <row r="26" spans="1:6" x14ac:dyDescent="0.25">
      <c r="A26" s="2" t="s">
        <v>28</v>
      </c>
      <c r="B26" s="2">
        <v>3</v>
      </c>
      <c r="C26">
        <f>VLOOKUP(LEFT(A26,1),$E$4:$F$29,2,FALSE)</f>
        <v>1</v>
      </c>
      <c r="D26" s="8">
        <f>(B26/0.5)*VLOOKUP(C26,$G$3:$H$5,2,FALSE)</f>
        <v>9</v>
      </c>
      <c r="E26" s="4" t="str">
        <f t="shared" si="0"/>
        <v>W</v>
      </c>
      <c r="F26">
        <f t="shared" si="1"/>
        <v>2</v>
      </c>
    </row>
    <row r="27" spans="1:6" x14ac:dyDescent="0.25">
      <c r="A27" s="2" t="s">
        <v>29</v>
      </c>
      <c r="B27" s="2">
        <v>4</v>
      </c>
      <c r="C27">
        <f>VLOOKUP(LEFT(A27,1),$E$4:$F$29,2,FALSE)</f>
        <v>1</v>
      </c>
      <c r="D27" s="8">
        <f>(B27/0.5)*VLOOKUP(C27,$G$3:$H$5,2,FALSE)</f>
        <v>12</v>
      </c>
      <c r="E27" s="4" t="str">
        <f t="shared" si="0"/>
        <v>X</v>
      </c>
      <c r="F27">
        <f t="shared" si="1"/>
        <v>2</v>
      </c>
    </row>
    <row r="28" spans="1:6" x14ac:dyDescent="0.25">
      <c r="A28" s="2" t="s">
        <v>30</v>
      </c>
      <c r="B28" s="2">
        <v>5</v>
      </c>
      <c r="C28">
        <f>VLOOKUP(LEFT(A28,1),$E$4:$F$29,2,FALSE)</f>
        <v>2</v>
      </c>
      <c r="D28" s="8">
        <f>(B28/0.5)*VLOOKUP(C28,$G$3:$H$5,2,FALSE)</f>
        <v>20</v>
      </c>
      <c r="E28" s="4" t="str">
        <f t="shared" si="0"/>
        <v>Y</v>
      </c>
      <c r="F28">
        <f t="shared" si="1"/>
        <v>2</v>
      </c>
    </row>
    <row r="29" spans="1:6" x14ac:dyDescent="0.25">
      <c r="A29" s="2" t="s">
        <v>31</v>
      </c>
      <c r="B29" s="2">
        <v>6</v>
      </c>
      <c r="C29">
        <f>VLOOKUP(LEFT(A29,1),$E$4:$F$29,2,FALSE)</f>
        <v>2</v>
      </c>
      <c r="D29" s="8">
        <f>(B29/0.5)*VLOOKUP(C29,$G$3:$H$5,2,FALSE)</f>
        <v>24</v>
      </c>
      <c r="E29" s="4" t="str">
        <f t="shared" si="0"/>
        <v>Z</v>
      </c>
      <c r="F29">
        <f t="shared" si="1"/>
        <v>2</v>
      </c>
    </row>
    <row r="30" spans="1:6" x14ac:dyDescent="0.25">
      <c r="A30" s="2" t="s">
        <v>32</v>
      </c>
      <c r="B30" s="2">
        <v>7</v>
      </c>
      <c r="C30">
        <f>VLOOKUP(LEFT(A30,1),$E$4:$F$29,2,FALSE)</f>
        <v>2</v>
      </c>
      <c r="D30" s="8">
        <f>(B30/0.5)*VLOOKUP(C30,$G$3:$H$5,2,FALSE)</f>
        <v>28</v>
      </c>
      <c r="E30" s="4"/>
    </row>
    <row r="31" spans="1:6" x14ac:dyDescent="0.25">
      <c r="A31" s="2" t="s">
        <v>33</v>
      </c>
      <c r="B31" s="2">
        <v>8</v>
      </c>
      <c r="C31">
        <f>VLOOKUP(LEFT(A31,1),$E$4:$F$29,2,FALSE)</f>
        <v>2</v>
      </c>
      <c r="D31" s="8">
        <f>(B31/0.5)*VLOOKUP(C31,$G$3:$H$5,2,FALSE)</f>
        <v>32</v>
      </c>
      <c r="E31" s="4"/>
    </row>
    <row r="32" spans="1:6" x14ac:dyDescent="0.25">
      <c r="A32" s="2" t="s">
        <v>34</v>
      </c>
      <c r="B32" s="2">
        <v>9</v>
      </c>
      <c r="C32">
        <f>VLOOKUP(LEFT(A32,1),$E$4:$F$29,2,FALSE)</f>
        <v>2</v>
      </c>
      <c r="D32" s="8">
        <f>(B32/0.5)*VLOOKUP(C32,$G$3:$H$5,2,FALSE)</f>
        <v>36</v>
      </c>
    </row>
    <row r="33" spans="1:4" x14ac:dyDescent="0.25">
      <c r="A33" s="2" t="s">
        <v>35</v>
      </c>
      <c r="B33" s="2">
        <v>10</v>
      </c>
      <c r="C33">
        <f>VLOOKUP(LEFT(A33,1),$E$4:$F$29,2,FALSE)</f>
        <v>2</v>
      </c>
      <c r="D33" s="8">
        <f>(B33/0.5)*VLOOKUP(C33,$G$3:$H$5,2,FALSE)</f>
        <v>40</v>
      </c>
    </row>
    <row r="34" spans="1:4" x14ac:dyDescent="0.25">
      <c r="A34" s="2" t="s">
        <v>36</v>
      </c>
      <c r="B34" s="2">
        <v>0.5</v>
      </c>
      <c r="C34">
        <f>VLOOKUP(LEFT(A34,1),$E$4:$F$29,2,FALSE)</f>
        <v>0</v>
      </c>
      <c r="D34" s="8">
        <f>(B34/0.5)*VLOOKUP(C34,$G$3:$H$5,2,FALSE)</f>
        <v>2</v>
      </c>
    </row>
    <row r="35" spans="1:4" x14ac:dyDescent="0.25">
      <c r="A35" s="2" t="s">
        <v>37</v>
      </c>
      <c r="B35" s="2">
        <v>1</v>
      </c>
      <c r="C35">
        <f>VLOOKUP(LEFT(A35,1),$E$4:$F$29,2,FALSE)</f>
        <v>0</v>
      </c>
      <c r="D35" s="8">
        <f>(B35/0.5)*VLOOKUP(C35,$G$3:$H$5,2,FALSE)</f>
        <v>4</v>
      </c>
    </row>
    <row r="36" spans="1:4" x14ac:dyDescent="0.25">
      <c r="A36" s="2" t="s">
        <v>38</v>
      </c>
      <c r="B36" s="2">
        <v>2</v>
      </c>
      <c r="C36">
        <f>VLOOKUP(LEFT(A36,1),$E$4:$F$29,2,FALSE)</f>
        <v>0</v>
      </c>
      <c r="D36" s="8">
        <f>(B36/0.5)*VLOOKUP(C36,$G$3:$H$5,2,FALSE)</f>
        <v>8</v>
      </c>
    </row>
    <row r="37" spans="1:4" x14ac:dyDescent="0.25">
      <c r="A37" s="2" t="s">
        <v>39</v>
      </c>
      <c r="B37" s="2">
        <v>3</v>
      </c>
      <c r="C37">
        <f>VLOOKUP(LEFT(A37,1),$E$4:$F$29,2,FALSE)</f>
        <v>1</v>
      </c>
      <c r="D37" s="8">
        <f>(B37/0.5)*VLOOKUP(C37,$G$3:$H$5,2,FALSE)</f>
        <v>9</v>
      </c>
    </row>
    <row r="38" spans="1:4" x14ac:dyDescent="0.25">
      <c r="A38" s="2" t="s">
        <v>40</v>
      </c>
      <c r="B38" s="2">
        <v>4</v>
      </c>
      <c r="C38">
        <f>VLOOKUP(LEFT(A38,1),$E$4:$F$29,2,FALSE)</f>
        <v>1</v>
      </c>
      <c r="D38" s="8">
        <f>(B38/0.5)*VLOOKUP(C38,$G$3:$H$5,2,FALSE)</f>
        <v>12</v>
      </c>
    </row>
    <row r="39" spans="1:4" x14ac:dyDescent="0.25">
      <c r="A39" s="2" t="s">
        <v>41</v>
      </c>
      <c r="B39" s="2">
        <v>5</v>
      </c>
      <c r="C39">
        <f>VLOOKUP(LEFT(A39,1),$E$4:$F$29,2,FALSE)</f>
        <v>1</v>
      </c>
      <c r="D39" s="8">
        <f>(B39/0.5)*VLOOKUP(C39,$G$3:$H$5,2,FALSE)</f>
        <v>15</v>
      </c>
    </row>
    <row r="40" spans="1:4" x14ac:dyDescent="0.25">
      <c r="A40" s="2" t="s">
        <v>42</v>
      </c>
      <c r="B40" s="2">
        <v>6</v>
      </c>
      <c r="C40">
        <f>VLOOKUP(LEFT(A40,1),$E$4:$F$29,2,FALSE)</f>
        <v>1</v>
      </c>
      <c r="D40" s="8">
        <f>(B40/0.5)*VLOOKUP(C40,$G$3:$H$5,2,FALSE)</f>
        <v>18</v>
      </c>
    </row>
    <row r="41" spans="1:4" x14ac:dyDescent="0.25">
      <c r="A41" s="2" t="s">
        <v>43</v>
      </c>
      <c r="B41" s="2">
        <v>7</v>
      </c>
      <c r="C41">
        <f>VLOOKUP(LEFT(A41,1),$E$4:$F$29,2,FALSE)</f>
        <v>2</v>
      </c>
      <c r="D41" s="8">
        <f>(B41/0.5)*VLOOKUP(C41,$G$3:$H$5,2,FALSE)</f>
        <v>28</v>
      </c>
    </row>
    <row r="42" spans="1:4" x14ac:dyDescent="0.25">
      <c r="A42" s="2" t="s">
        <v>44</v>
      </c>
      <c r="B42" s="2">
        <v>8</v>
      </c>
      <c r="C42">
        <f>VLOOKUP(LEFT(A42,1),$E$4:$F$29,2,FALSE)</f>
        <v>2</v>
      </c>
      <c r="D42" s="8">
        <f>(B42/0.5)*VLOOKUP(C42,$G$3:$H$5,2,FALSE)</f>
        <v>32</v>
      </c>
    </row>
    <row r="43" spans="1:4" x14ac:dyDescent="0.25">
      <c r="A43" s="2" t="s">
        <v>45</v>
      </c>
      <c r="B43" s="2">
        <v>9</v>
      </c>
      <c r="C43">
        <f>VLOOKUP(LEFT(A43,1),$E$4:$F$29,2,FALSE)</f>
        <v>2</v>
      </c>
      <c r="D43" s="8">
        <f>(B43/0.5)*VLOOKUP(C43,$G$3:$H$5,2,FALSE)</f>
        <v>36</v>
      </c>
    </row>
    <row r="44" spans="1:4" x14ac:dyDescent="0.25">
      <c r="A44" s="2" t="s">
        <v>7</v>
      </c>
      <c r="B44" s="2">
        <v>10</v>
      </c>
      <c r="C44">
        <f>VLOOKUP(LEFT(A44,1),$E$4:$F$29,2,FALSE)</f>
        <v>2</v>
      </c>
      <c r="D44" s="8">
        <f>(B44/0.5)*VLOOKUP(C44,$G$3:$H$5,2,FALSE)</f>
        <v>40</v>
      </c>
    </row>
    <row r="45" spans="1:4" x14ac:dyDescent="0.25">
      <c r="A45" s="2" t="s">
        <v>46</v>
      </c>
      <c r="B45" s="2">
        <v>0.5</v>
      </c>
      <c r="C45">
        <f>VLOOKUP(LEFT(A45,1),$E$4:$F$29,2,FALSE)</f>
        <v>2</v>
      </c>
      <c r="D45" s="8">
        <f>(B45/0.5)*VLOOKUP(C45,$G$3:$H$5,2,FALSE)</f>
        <v>2</v>
      </c>
    </row>
    <row r="46" spans="1:4" x14ac:dyDescent="0.25">
      <c r="A46" s="2" t="s">
        <v>47</v>
      </c>
      <c r="B46" s="2">
        <v>1</v>
      </c>
      <c r="C46">
        <f>VLOOKUP(LEFT(A46,1),$E$4:$F$29,2,FALSE)</f>
        <v>2</v>
      </c>
      <c r="D46" s="8">
        <f>(B46/0.5)*VLOOKUP(C46,$G$3:$H$5,2,FALSE)</f>
        <v>4</v>
      </c>
    </row>
    <row r="47" spans="1:4" x14ac:dyDescent="0.25">
      <c r="A47" s="2" t="s">
        <v>48</v>
      </c>
      <c r="B47" s="2">
        <v>2</v>
      </c>
      <c r="C47">
        <f>VLOOKUP(LEFT(A47,1),$E$4:$F$29,2,FALSE)</f>
        <v>0</v>
      </c>
      <c r="D47" s="8">
        <f>(B47/0.5)*VLOOKUP(C47,$G$3:$H$5,2,FALSE)</f>
        <v>8</v>
      </c>
    </row>
    <row r="48" spans="1:4" x14ac:dyDescent="0.25">
      <c r="A48" s="2" t="s">
        <v>49</v>
      </c>
      <c r="B48" s="2">
        <v>3</v>
      </c>
      <c r="C48">
        <f>VLOOKUP(LEFT(A48,1),$E$4:$F$29,2,FALSE)</f>
        <v>0</v>
      </c>
      <c r="D48" s="8">
        <f>(B48/0.5)*VLOOKUP(C48,$G$3:$H$5,2,FALSE)</f>
        <v>12</v>
      </c>
    </row>
    <row r="49" spans="1:4" x14ac:dyDescent="0.25">
      <c r="A49" s="2" t="s">
        <v>50</v>
      </c>
      <c r="B49" s="2">
        <v>4</v>
      </c>
      <c r="C49">
        <f>VLOOKUP(LEFT(A49,1),$E$4:$F$29,2,FALSE)</f>
        <v>0</v>
      </c>
      <c r="D49" s="8">
        <f>(B49/0.5)*VLOOKUP(C49,$G$3:$H$5,2,FALSE)</f>
        <v>16</v>
      </c>
    </row>
    <row r="50" spans="1:4" x14ac:dyDescent="0.25">
      <c r="A50" s="2" t="s">
        <v>51</v>
      </c>
      <c r="B50" s="2">
        <v>5</v>
      </c>
      <c r="C50">
        <f>VLOOKUP(LEFT(A50,1),$E$4:$F$29,2,FALSE)</f>
        <v>1</v>
      </c>
      <c r="D50" s="8">
        <f>(B50/0.5)*VLOOKUP(C50,$G$3:$H$5,2,FALSE)</f>
        <v>15</v>
      </c>
    </row>
    <row r="51" spans="1:4" x14ac:dyDescent="0.25">
      <c r="A51" s="2" t="s">
        <v>52</v>
      </c>
      <c r="B51" s="2">
        <v>6</v>
      </c>
      <c r="C51">
        <f>VLOOKUP(LEFT(A51,1),$E$4:$F$29,2,FALSE)</f>
        <v>1</v>
      </c>
      <c r="D51" s="8">
        <f>(B51/0.5)*VLOOKUP(C51,$G$3:$H$5,2,FALSE)</f>
        <v>18</v>
      </c>
    </row>
    <row r="52" spans="1:4" x14ac:dyDescent="0.25">
      <c r="A52" s="2" t="s">
        <v>53</v>
      </c>
      <c r="B52" s="2">
        <v>7</v>
      </c>
      <c r="C52">
        <f>VLOOKUP(LEFT(A52,1),$E$4:$F$29,2,FALSE)</f>
        <v>1</v>
      </c>
      <c r="D52" s="8">
        <f>(B52/0.5)*VLOOKUP(C52,$G$3:$H$5,2,FALSE)</f>
        <v>21</v>
      </c>
    </row>
    <row r="53" spans="1:4" x14ac:dyDescent="0.25">
      <c r="A53" s="2" t="s">
        <v>54</v>
      </c>
      <c r="B53" s="2">
        <v>8</v>
      </c>
      <c r="C53">
        <f>VLOOKUP(LEFT(A53,1),$E$4:$F$29,2,FALSE)</f>
        <v>1</v>
      </c>
      <c r="D53" s="8">
        <f>(B53/0.5)*VLOOKUP(C53,$G$3:$H$5,2,FALSE)</f>
        <v>24</v>
      </c>
    </row>
    <row r="54" spans="1:4" x14ac:dyDescent="0.25">
      <c r="A54" s="2" t="s">
        <v>55</v>
      </c>
      <c r="B54" s="2">
        <v>9</v>
      </c>
      <c r="C54">
        <f>VLOOKUP(LEFT(A54,1),$E$4:$F$29,2,FALSE)</f>
        <v>2</v>
      </c>
      <c r="D54" s="8">
        <f>(B54/0.5)*VLOOKUP(C54,$G$3:$H$5,2,FALSE)</f>
        <v>36</v>
      </c>
    </row>
    <row r="55" spans="1:4" x14ac:dyDescent="0.25">
      <c r="A55" s="2" t="s">
        <v>56</v>
      </c>
      <c r="B55" s="2">
        <v>10</v>
      </c>
      <c r="C55">
        <f>VLOOKUP(LEFT(A55,1),$E$4:$F$29,2,FALSE)</f>
        <v>2</v>
      </c>
      <c r="D55" s="8">
        <f>(B55/0.5)*VLOOKUP(C55,$G$3:$H$5,2,FALSE)</f>
        <v>40</v>
      </c>
    </row>
    <row r="56" spans="1:4" x14ac:dyDescent="0.25">
      <c r="A56" s="2" t="s">
        <v>57</v>
      </c>
      <c r="B56" s="2">
        <v>0.5</v>
      </c>
      <c r="C56">
        <f>VLOOKUP(LEFT(A56,1),$E$4:$F$29,2,FALSE)</f>
        <v>2</v>
      </c>
      <c r="D56" s="8">
        <f>(B56/0.5)*VLOOKUP(C56,$G$3:$H$5,2,FALSE)</f>
        <v>2</v>
      </c>
    </row>
    <row r="57" spans="1:4" x14ac:dyDescent="0.25">
      <c r="A57" s="2" t="s">
        <v>58</v>
      </c>
      <c r="B57" s="2">
        <v>1</v>
      </c>
      <c r="C57">
        <f>VLOOKUP(LEFT(A57,1),$E$4:$F$29,2,FALSE)</f>
        <v>2</v>
      </c>
      <c r="D57" s="8">
        <f>(B57/0.5)*VLOOKUP(C57,$G$3:$H$5,2,FALSE)</f>
        <v>4</v>
      </c>
    </row>
    <row r="58" spans="1:4" x14ac:dyDescent="0.25">
      <c r="A58" s="2" t="s">
        <v>59</v>
      </c>
      <c r="B58" s="2">
        <v>2</v>
      </c>
      <c r="C58">
        <f>VLOOKUP(LEFT(A58,1),$E$4:$F$29,2,FALSE)</f>
        <v>2</v>
      </c>
      <c r="D58" s="8">
        <f>(B58/0.5)*VLOOKUP(C58,$G$3:$H$5,2,FALSE)</f>
        <v>8</v>
      </c>
    </row>
    <row r="59" spans="1:4" x14ac:dyDescent="0.25">
      <c r="A59" s="2" t="s">
        <v>60</v>
      </c>
      <c r="B59" s="2">
        <v>3</v>
      </c>
      <c r="C59">
        <f>VLOOKUP(LEFT(A59,1),$E$4:$F$29,2,FALSE)</f>
        <v>2</v>
      </c>
      <c r="D59" s="8">
        <f>(B59/0.5)*VLOOKUP(C59,$G$3:$H$5,2,FALSE)</f>
        <v>12</v>
      </c>
    </row>
    <row r="60" spans="1:4" x14ac:dyDescent="0.25">
      <c r="A60" s="2" t="s">
        <v>61</v>
      </c>
      <c r="B60" s="2">
        <v>4</v>
      </c>
      <c r="C60">
        <f>VLOOKUP(LEFT(A60,1),$E$4:$F$29,2,FALSE)</f>
        <v>0</v>
      </c>
      <c r="D60" s="8">
        <f>(B60/0.5)*VLOOKUP(C60,$G$3:$H$5,2,FALSE)</f>
        <v>16</v>
      </c>
    </row>
    <row r="61" spans="1:4" x14ac:dyDescent="0.25">
      <c r="A61" s="2" t="s">
        <v>62</v>
      </c>
      <c r="B61" s="2">
        <v>5</v>
      </c>
      <c r="C61">
        <f>VLOOKUP(LEFT(A61,1),$E$4:$F$29,2,FALSE)</f>
        <v>0</v>
      </c>
      <c r="D61" s="8">
        <f>(B61/0.5)*VLOOKUP(C61,$G$3:$H$5,2,FALSE)</f>
        <v>20</v>
      </c>
    </row>
    <row r="62" spans="1:4" x14ac:dyDescent="0.25">
      <c r="A62" s="2" t="s">
        <v>63</v>
      </c>
      <c r="B62" s="2">
        <v>6</v>
      </c>
      <c r="C62">
        <f>VLOOKUP(LEFT(A62,1),$E$4:$F$29,2,FALSE)</f>
        <v>0</v>
      </c>
      <c r="D62" s="8">
        <f>(B62/0.5)*VLOOKUP(C62,$G$3:$H$5,2,FALSE)</f>
        <v>24</v>
      </c>
    </row>
    <row r="63" spans="1:4" x14ac:dyDescent="0.25">
      <c r="A63" s="2" t="s">
        <v>64</v>
      </c>
      <c r="B63" s="2">
        <v>7</v>
      </c>
      <c r="C63">
        <f>VLOOKUP(LEFT(A63,1),$E$4:$F$29,2,FALSE)</f>
        <v>1</v>
      </c>
      <c r="D63" s="8">
        <f>(B63/0.5)*VLOOKUP(C63,$G$3:$H$5,2,FALSE)</f>
        <v>21</v>
      </c>
    </row>
    <row r="64" spans="1:4" x14ac:dyDescent="0.25">
      <c r="A64" s="2" t="s">
        <v>65</v>
      </c>
      <c r="B64" s="2">
        <v>8</v>
      </c>
      <c r="C64">
        <f>VLOOKUP(LEFT(A64,1),$E$4:$F$29,2,FALSE)</f>
        <v>1</v>
      </c>
      <c r="D64" s="8">
        <f>(B64/0.5)*VLOOKUP(C64,$G$3:$H$5,2,FALSE)</f>
        <v>24</v>
      </c>
    </row>
    <row r="65" spans="1:4" x14ac:dyDescent="0.25">
      <c r="A65" s="2" t="s">
        <v>66</v>
      </c>
      <c r="B65" s="2">
        <v>9</v>
      </c>
      <c r="C65">
        <f>VLOOKUP(LEFT(A65,1),$E$4:$F$29,2,FALSE)</f>
        <v>1</v>
      </c>
      <c r="D65" s="8">
        <f>(B65/0.5)*VLOOKUP(C65,$G$3:$H$5,2,FALSE)</f>
        <v>27</v>
      </c>
    </row>
    <row r="66" spans="1:4" x14ac:dyDescent="0.25">
      <c r="A66" s="2" t="s">
        <v>67</v>
      </c>
      <c r="B66" s="2">
        <v>10</v>
      </c>
      <c r="C66">
        <f>VLOOKUP(LEFT(A66,1),$E$4:$F$29,2,FALSE)</f>
        <v>1</v>
      </c>
      <c r="D66" s="8">
        <f>(B66/0.5)*VLOOKUP(C66,$G$3:$H$5,2,FALSE)</f>
        <v>30</v>
      </c>
    </row>
    <row r="67" spans="1:4" x14ac:dyDescent="0.25">
      <c r="A67" s="2" t="s">
        <v>68</v>
      </c>
      <c r="B67" s="2">
        <v>0.5</v>
      </c>
      <c r="C67">
        <f>VLOOKUP(LEFT(A67,1),$E$4:$F$29,2,FALSE)</f>
        <v>2</v>
      </c>
      <c r="D67" s="8">
        <f>(B67/0.5)*VLOOKUP(C67,$G$3:$H$5,2,FALSE)</f>
        <v>2</v>
      </c>
    </row>
    <row r="68" spans="1:4" x14ac:dyDescent="0.25">
      <c r="A68" s="2" t="s">
        <v>69</v>
      </c>
      <c r="B68" s="2">
        <v>1</v>
      </c>
      <c r="C68">
        <f>VLOOKUP(LEFT(A68,1),$E$4:$F$29,2,FALSE)</f>
        <v>2</v>
      </c>
      <c r="D68" s="8">
        <f>(B68/0.5)*VLOOKUP(C68,$G$3:$H$5,2,FALSE)</f>
        <v>4</v>
      </c>
    </row>
    <row r="69" spans="1:4" x14ac:dyDescent="0.25">
      <c r="A69" s="2" t="s">
        <v>70</v>
      </c>
      <c r="B69" s="2">
        <v>2</v>
      </c>
      <c r="C69">
        <f>VLOOKUP(LEFT(A69,1),$E$4:$F$29,2,FALSE)</f>
        <v>2</v>
      </c>
      <c r="D69" s="8">
        <f>(B69/0.5)*VLOOKUP(C69,$G$3:$H$5,2,FALSE)</f>
        <v>8</v>
      </c>
    </row>
    <row r="70" spans="1:4" x14ac:dyDescent="0.25">
      <c r="A70" s="2" t="s">
        <v>71</v>
      </c>
      <c r="B70" s="2">
        <v>3</v>
      </c>
      <c r="C70">
        <f>VLOOKUP(LEFT(A70,1),$E$4:$F$29,2,FALSE)</f>
        <v>2</v>
      </c>
      <c r="D70" s="8">
        <f>(B70/0.5)*VLOOKUP(C70,$G$3:$H$5,2,FALSE)</f>
        <v>12</v>
      </c>
    </row>
    <row r="71" spans="1:4" x14ac:dyDescent="0.25">
      <c r="A71" s="2" t="s">
        <v>72</v>
      </c>
      <c r="B71" s="2">
        <v>4</v>
      </c>
      <c r="C71">
        <f>VLOOKUP(LEFT(A71,1),$E$4:$F$29,2,FALSE)</f>
        <v>2</v>
      </c>
      <c r="D71" s="8">
        <f>(B71/0.5)*VLOOKUP(C71,$G$3:$H$5,2,FALSE)</f>
        <v>16</v>
      </c>
    </row>
    <row r="72" spans="1:4" x14ac:dyDescent="0.25">
      <c r="A72" s="2" t="s">
        <v>73</v>
      </c>
      <c r="B72" s="2">
        <v>5</v>
      </c>
      <c r="C72">
        <f>VLOOKUP(LEFT(A72,1),$E$4:$F$29,2,FALSE)</f>
        <v>2</v>
      </c>
      <c r="D72" s="8">
        <f>(B72/0.5)*VLOOKUP(C72,$G$3:$H$5,2,FALSE)</f>
        <v>20</v>
      </c>
    </row>
    <row r="73" spans="1:4" x14ac:dyDescent="0.25">
      <c r="A73" s="2" t="s">
        <v>74</v>
      </c>
      <c r="B73" s="2">
        <v>6</v>
      </c>
      <c r="C73">
        <f>VLOOKUP(LEFT(A73,1),$E$4:$F$29,2,FALSE)</f>
        <v>0</v>
      </c>
      <c r="D73" s="8">
        <f>(B73/0.5)*VLOOKUP(C73,$G$3:$H$5,2,FALSE)</f>
        <v>24</v>
      </c>
    </row>
    <row r="74" spans="1:4" x14ac:dyDescent="0.25">
      <c r="A74" s="2" t="s">
        <v>75</v>
      </c>
      <c r="B74" s="2">
        <v>7</v>
      </c>
      <c r="C74">
        <f>VLOOKUP(LEFT(A74,1),$E$4:$F$29,2,FALSE)</f>
        <v>0</v>
      </c>
      <c r="D74" s="8">
        <f>(B74/0.5)*VLOOKUP(C74,$G$3:$H$5,2,FALSE)</f>
        <v>28</v>
      </c>
    </row>
    <row r="75" spans="1:4" x14ac:dyDescent="0.25">
      <c r="A75" s="2" t="s">
        <v>76</v>
      </c>
      <c r="B75" s="2">
        <v>8</v>
      </c>
      <c r="C75">
        <f>VLOOKUP(LEFT(A75,1),$E$4:$F$29,2,FALSE)</f>
        <v>0</v>
      </c>
      <c r="D75" s="8">
        <f>(B75/0.5)*VLOOKUP(C75,$G$3:$H$5,2,FALSE)</f>
        <v>32</v>
      </c>
    </row>
    <row r="76" spans="1:4" x14ac:dyDescent="0.25">
      <c r="A76" s="2" t="s">
        <v>77</v>
      </c>
      <c r="B76" s="2">
        <v>9</v>
      </c>
      <c r="C76">
        <f>VLOOKUP(LEFT(A76,1),$E$4:$F$29,2,FALSE)</f>
        <v>1</v>
      </c>
      <c r="D76" s="8">
        <f>(B76/0.5)*VLOOKUP(C76,$G$3:$H$5,2,FALSE)</f>
        <v>27</v>
      </c>
    </row>
    <row r="77" spans="1:4" x14ac:dyDescent="0.25">
      <c r="A77" s="2" t="s">
        <v>78</v>
      </c>
      <c r="B77" s="2">
        <v>10</v>
      </c>
      <c r="C77">
        <f>VLOOKUP(LEFT(A77,1),$E$4:$F$29,2,FALSE)</f>
        <v>1</v>
      </c>
      <c r="D77" s="8">
        <f>(B77/0.5)*VLOOKUP(C77,$G$3:$H$5,2,FALSE)</f>
        <v>30</v>
      </c>
    </row>
    <row r="78" spans="1:4" x14ac:dyDescent="0.25">
      <c r="A78" s="2" t="s">
        <v>79</v>
      </c>
      <c r="B78" s="2">
        <v>0.5</v>
      </c>
      <c r="C78">
        <f>VLOOKUP(LEFT(A78,1),$E$4:$F$29,2,FALSE)</f>
        <v>1</v>
      </c>
      <c r="D78" s="8">
        <f>(B78/0.5)*VLOOKUP(C78,$G$3:$H$5,2,FALSE)</f>
        <v>1.5</v>
      </c>
    </row>
    <row r="79" spans="1:4" x14ac:dyDescent="0.25">
      <c r="A79" s="2" t="s">
        <v>80</v>
      </c>
      <c r="B79" s="2">
        <v>1</v>
      </c>
      <c r="C79">
        <f>VLOOKUP(LEFT(A79,1),$E$4:$F$29,2,FALSE)</f>
        <v>1</v>
      </c>
      <c r="D79" s="8">
        <f>(B79/0.5)*VLOOKUP(C79,$G$3:$H$5,2,FALSE)</f>
        <v>3</v>
      </c>
    </row>
    <row r="80" spans="1:4" x14ac:dyDescent="0.25">
      <c r="A80" s="2" t="s">
        <v>81</v>
      </c>
      <c r="B80" s="2">
        <v>2</v>
      </c>
      <c r="C80">
        <f>VLOOKUP(LEFT(A80,1),$E$4:$F$29,2,FALSE)</f>
        <v>2</v>
      </c>
      <c r="D80" s="8">
        <f>(B80/0.5)*VLOOKUP(C80,$G$3:$H$5,2,FALSE)</f>
        <v>8</v>
      </c>
    </row>
    <row r="81" spans="1:4" x14ac:dyDescent="0.25">
      <c r="A81" s="2" t="s">
        <v>82</v>
      </c>
      <c r="B81" s="2">
        <v>3</v>
      </c>
      <c r="C81">
        <f>VLOOKUP(LEFT(A81,1),$E$4:$F$29,2,FALSE)</f>
        <v>2</v>
      </c>
      <c r="D81" s="8">
        <f>(B81/0.5)*VLOOKUP(C81,$G$3:$H$5,2,FALSE)</f>
        <v>12</v>
      </c>
    </row>
    <row r="82" spans="1:4" x14ac:dyDescent="0.25">
      <c r="A82" s="2" t="s">
        <v>83</v>
      </c>
      <c r="B82" s="2">
        <v>4</v>
      </c>
      <c r="C82">
        <f>VLOOKUP(LEFT(A82,1),$E$4:$F$29,2,FALSE)</f>
        <v>2</v>
      </c>
      <c r="D82" s="8">
        <f>(B82/0.5)*VLOOKUP(C82,$G$3:$H$5,2,FALSE)</f>
        <v>16</v>
      </c>
    </row>
    <row r="83" spans="1:4" x14ac:dyDescent="0.25">
      <c r="A83" s="2" t="s">
        <v>84</v>
      </c>
      <c r="B83" s="2">
        <v>5</v>
      </c>
      <c r="C83">
        <f>VLOOKUP(LEFT(A83,1),$E$4:$F$29,2,FALSE)</f>
        <v>2</v>
      </c>
      <c r="D83" s="8">
        <f>(B83/0.5)*VLOOKUP(C83,$G$3:$H$5,2,FALSE)</f>
        <v>20</v>
      </c>
    </row>
    <row r="84" spans="1:4" x14ac:dyDescent="0.25">
      <c r="A84" s="2" t="s">
        <v>85</v>
      </c>
      <c r="B84" s="2">
        <v>6</v>
      </c>
      <c r="C84">
        <f>VLOOKUP(LEFT(A84,1),$E$4:$F$29,2,FALSE)</f>
        <v>2</v>
      </c>
      <c r="D84" s="8">
        <f>(B84/0.5)*VLOOKUP(C84,$G$3:$H$5,2,FALSE)</f>
        <v>24</v>
      </c>
    </row>
    <row r="85" spans="1:4" x14ac:dyDescent="0.25">
      <c r="A85" s="2" t="s">
        <v>86</v>
      </c>
      <c r="B85" s="2">
        <v>7</v>
      </c>
      <c r="C85">
        <f>VLOOKUP(LEFT(A85,1),$E$4:$F$29,2,FALSE)</f>
        <v>2</v>
      </c>
      <c r="D85" s="8">
        <f>(B85/0.5)*VLOOKUP(C85,$G$3:$H$5,2,FALSE)</f>
        <v>28</v>
      </c>
    </row>
    <row r="86" spans="1:4" x14ac:dyDescent="0.25">
      <c r="A86" s="2" t="s">
        <v>87</v>
      </c>
      <c r="B86" s="2">
        <v>8</v>
      </c>
      <c r="C86">
        <f>VLOOKUP(LEFT(A86,1),$E$4:$F$29,2,FALSE)</f>
        <v>0</v>
      </c>
      <c r="D86" s="8">
        <f>(B86/0.5)*VLOOKUP(C86,$G$3:$H$5,2,FALSE)</f>
        <v>32</v>
      </c>
    </row>
    <row r="87" spans="1:4" x14ac:dyDescent="0.25">
      <c r="A87" s="2" t="s">
        <v>88</v>
      </c>
      <c r="B87" s="2">
        <v>9</v>
      </c>
      <c r="C87">
        <f>VLOOKUP(LEFT(A87,1),$E$4:$F$29,2,FALSE)</f>
        <v>0</v>
      </c>
      <c r="D87" s="8">
        <f>(B87/0.5)*VLOOKUP(C87,$G$3:$H$5,2,FALSE)</f>
        <v>36</v>
      </c>
    </row>
    <row r="88" spans="1:4" x14ac:dyDescent="0.25">
      <c r="A88" s="2" t="s">
        <v>89</v>
      </c>
      <c r="B88" s="2">
        <v>10</v>
      </c>
      <c r="C88">
        <f>VLOOKUP(LEFT(A88,1),$E$4:$F$29,2,FALSE)</f>
        <v>0</v>
      </c>
      <c r="D88" s="8">
        <f>(B88/0.5)*VLOOKUP(C88,$G$3:$H$5,2,FALSE)</f>
        <v>40</v>
      </c>
    </row>
    <row r="89" spans="1:4" x14ac:dyDescent="0.25">
      <c r="A89" s="2" t="s">
        <v>90</v>
      </c>
      <c r="B89" s="2">
        <v>0.5</v>
      </c>
      <c r="C89">
        <f>VLOOKUP(LEFT(A89,1),$E$4:$F$29,2,FALSE)</f>
        <v>1</v>
      </c>
      <c r="D89" s="8">
        <f>(B89/0.5)*VLOOKUP(C89,$G$3:$H$5,2,FALSE)</f>
        <v>1.5</v>
      </c>
    </row>
    <row r="90" spans="1:4" x14ac:dyDescent="0.25">
      <c r="A90" s="2" t="s">
        <v>91</v>
      </c>
      <c r="B90" s="2">
        <v>1</v>
      </c>
      <c r="C90">
        <f>VLOOKUP(LEFT(A90,1),$E$4:$F$29,2,FALSE)</f>
        <v>1</v>
      </c>
      <c r="D90" s="8">
        <f>(B90/0.5)*VLOOKUP(C90,$G$3:$H$5,2,FALSE)</f>
        <v>3</v>
      </c>
    </row>
    <row r="91" spans="1:4" x14ac:dyDescent="0.25">
      <c r="A91" s="2" t="s">
        <v>92</v>
      </c>
      <c r="B91" s="2">
        <v>2</v>
      </c>
      <c r="C91">
        <f>VLOOKUP(LEFT(A91,1),$E$4:$F$29,2,FALSE)</f>
        <v>1</v>
      </c>
      <c r="D91" s="8">
        <f>(B91/0.5)*VLOOKUP(C91,$G$3:$H$5,2,FALSE)</f>
        <v>6</v>
      </c>
    </row>
    <row r="92" spans="1:4" x14ac:dyDescent="0.25">
      <c r="A92" s="2" t="s">
        <v>93</v>
      </c>
      <c r="B92" s="2">
        <v>3</v>
      </c>
      <c r="C92">
        <f>VLOOKUP(LEFT(A92,1),$E$4:$F$29,2,FALSE)</f>
        <v>1</v>
      </c>
      <c r="D92" s="8">
        <f>(B92/0.5)*VLOOKUP(C92,$G$3:$H$5,2,FALSE)</f>
        <v>9</v>
      </c>
    </row>
    <row r="93" spans="1:4" x14ac:dyDescent="0.25">
      <c r="A93" s="2" t="s">
        <v>94</v>
      </c>
      <c r="B93" s="2">
        <v>4</v>
      </c>
      <c r="C93">
        <f>VLOOKUP(LEFT(A93,1),$E$4:$F$29,2,FALSE)</f>
        <v>2</v>
      </c>
      <c r="D93" s="8">
        <f>(B93/0.5)*VLOOKUP(C93,$G$3:$H$5,2,FALSE)</f>
        <v>16</v>
      </c>
    </row>
    <row r="94" spans="1:4" x14ac:dyDescent="0.25">
      <c r="A94" s="2" t="s">
        <v>95</v>
      </c>
      <c r="B94" s="2">
        <v>5</v>
      </c>
      <c r="C94">
        <f>VLOOKUP(LEFT(A94,1),$E$4:$F$29,2,FALSE)</f>
        <v>2</v>
      </c>
      <c r="D94" s="8">
        <f>(B94/0.5)*VLOOKUP(C94,$G$3:$H$5,2,FALSE)</f>
        <v>20</v>
      </c>
    </row>
    <row r="95" spans="1:4" x14ac:dyDescent="0.25">
      <c r="A95" s="2" t="s">
        <v>96</v>
      </c>
      <c r="B95" s="2">
        <v>6</v>
      </c>
      <c r="C95">
        <f>VLOOKUP(LEFT(A95,1),$E$4:$F$29,2,FALSE)</f>
        <v>2</v>
      </c>
      <c r="D95" s="8">
        <f>(B95/0.5)*VLOOKUP(C95,$G$3:$H$5,2,FALSE)</f>
        <v>24</v>
      </c>
    </row>
    <row r="96" spans="1:4" x14ac:dyDescent="0.25">
      <c r="A96" s="2" t="s">
        <v>97</v>
      </c>
      <c r="B96" s="2">
        <v>7</v>
      </c>
      <c r="C96">
        <f>VLOOKUP(LEFT(A96,1),$E$4:$F$29,2,FALSE)</f>
        <v>2</v>
      </c>
      <c r="D96" s="8">
        <f>(B96/0.5)*VLOOKUP(C96,$G$3:$H$5,2,FALSE)</f>
        <v>28</v>
      </c>
    </row>
    <row r="97" spans="1:4" x14ac:dyDescent="0.25">
      <c r="A97" s="2" t="s">
        <v>98</v>
      </c>
      <c r="B97" s="2">
        <v>8</v>
      </c>
      <c r="C97">
        <f>VLOOKUP(LEFT(A97,1),$E$4:$F$29,2,FALSE)</f>
        <v>2</v>
      </c>
      <c r="D97" s="8">
        <f>(B97/0.5)*VLOOKUP(C97,$G$3:$H$5,2,FALSE)</f>
        <v>32</v>
      </c>
    </row>
    <row r="98" spans="1:4" x14ac:dyDescent="0.25">
      <c r="A98" s="2" t="s">
        <v>99</v>
      </c>
      <c r="B98" s="2">
        <v>9</v>
      </c>
      <c r="C98">
        <f>VLOOKUP(LEFT(A98,1),$E$4:$F$29,2,FALSE)</f>
        <v>2</v>
      </c>
      <c r="D98" s="8">
        <f>(B98/0.5)*VLOOKUP(C98,$G$3:$H$5,2,FALSE)</f>
        <v>36</v>
      </c>
    </row>
    <row r="99" spans="1:4" x14ac:dyDescent="0.25">
      <c r="A99" s="2" t="s">
        <v>100</v>
      </c>
      <c r="B99" s="2">
        <v>10</v>
      </c>
      <c r="C99">
        <f>VLOOKUP(LEFT(A99,1),$E$4:$F$29,2,FALSE)</f>
        <v>0</v>
      </c>
      <c r="D99" s="8">
        <f>(B99/0.5)*VLOOKUP(C99,$G$3:$H$5,2,FALSE)</f>
        <v>40</v>
      </c>
    </row>
    <row r="100" spans="1:4" x14ac:dyDescent="0.25">
      <c r="A100" s="2" t="s">
        <v>101</v>
      </c>
      <c r="B100" s="2">
        <v>0.5</v>
      </c>
      <c r="C100">
        <f>VLOOKUP(LEFT(A100,1),$E$4:$F$29,2,FALSE)</f>
        <v>0</v>
      </c>
      <c r="D100" s="8">
        <f>(B100/0.5)*VLOOKUP(C100,$G$3:$H$5,2,FALSE)</f>
        <v>2</v>
      </c>
    </row>
    <row r="101" spans="1:4" x14ac:dyDescent="0.25">
      <c r="A101" s="2" t="s">
        <v>102</v>
      </c>
      <c r="B101" s="2">
        <v>1</v>
      </c>
      <c r="C101">
        <f>VLOOKUP(LEFT(A101,1),$E$4:$F$29,2,FALSE)</f>
        <v>0</v>
      </c>
      <c r="D101" s="8">
        <f>(B101/0.5)*VLOOKUP(C101,$G$3:$H$5,2,FALSE)</f>
        <v>4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49"/>
  <sheetViews>
    <sheetView workbookViewId="0">
      <selection activeCell="H5" sqref="H5"/>
    </sheetView>
  </sheetViews>
  <sheetFormatPr defaultColWidth="12.6640625" defaultRowHeight="15.75" customHeight="1" x14ac:dyDescent="0.25"/>
  <cols>
    <col min="1" max="1" width="18.109375" customWidth="1"/>
    <col min="2" max="2" width="23.33203125" customWidth="1"/>
    <col min="3" max="3" width="27.109375" style="12" customWidth="1"/>
    <col min="4" max="4" width="14.5546875" bestFit="1" customWidth="1"/>
    <col min="5" max="5" width="15.5546875" bestFit="1" customWidth="1"/>
    <col min="6" max="6" width="10.77734375" bestFit="1" customWidth="1"/>
    <col min="7" max="7" width="14.88671875" bestFit="1" customWidth="1"/>
    <col min="8" max="8" width="35.77734375" bestFit="1" customWidth="1"/>
  </cols>
  <sheetData>
    <row r="1" spans="1:23" ht="13.8" x14ac:dyDescent="0.25">
      <c r="A1" s="1" t="s">
        <v>103</v>
      </c>
      <c r="B1" s="1" t="s">
        <v>104</v>
      </c>
      <c r="C1" s="11" t="s">
        <v>3</v>
      </c>
      <c r="D1" s="9" t="s">
        <v>114</v>
      </c>
      <c r="E1" s="9" t="s">
        <v>115</v>
      </c>
      <c r="F1" s="9" t="s">
        <v>116</v>
      </c>
      <c r="G1" s="9" t="s">
        <v>117</v>
      </c>
      <c r="H1" s="1" t="s">
        <v>118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2" x14ac:dyDescent="0.25">
      <c r="A2" s="10" t="s">
        <v>105</v>
      </c>
      <c r="B2" s="2">
        <v>55</v>
      </c>
      <c r="C2" s="12">
        <v>0</v>
      </c>
      <c r="D2" s="2" t="s">
        <v>107</v>
      </c>
      <c r="E2">
        <f>COUNTIF(A:A,D2)</f>
        <v>11</v>
      </c>
      <c r="F2">
        <f>SUMIF(A:A,D2,B:B)</f>
        <v>555</v>
      </c>
      <c r="G2" s="8">
        <f>SUMIF(A:A,D2,C:C)</f>
        <v>495</v>
      </c>
    </row>
    <row r="3" spans="1:23" ht="13.2" x14ac:dyDescent="0.25">
      <c r="A3" s="2" t="s">
        <v>106</v>
      </c>
      <c r="B3" s="2">
        <v>70</v>
      </c>
      <c r="C3" s="13">
        <v>80</v>
      </c>
      <c r="D3" s="2" t="s">
        <v>106</v>
      </c>
      <c r="E3">
        <f>COUNTIF(A:A,D3)</f>
        <v>14</v>
      </c>
      <c r="F3">
        <f>SUMIF(A:A,D3,B:B)</f>
        <v>755</v>
      </c>
      <c r="G3" s="8">
        <f t="shared" ref="G3:G6" si="0">SUMIF(A:A,D3,C:C)</f>
        <v>815</v>
      </c>
    </row>
    <row r="4" spans="1:23" ht="13.2" x14ac:dyDescent="0.25">
      <c r="A4" s="2" t="s">
        <v>107</v>
      </c>
      <c r="B4" s="2">
        <v>40</v>
      </c>
      <c r="C4" s="13">
        <v>60</v>
      </c>
      <c r="D4" s="2" t="s">
        <v>105</v>
      </c>
      <c r="E4">
        <f>COUNTIF(A:A,D4)</f>
        <v>11</v>
      </c>
      <c r="F4">
        <f>SUMIF(A:A,D4,B:B)</f>
        <v>525</v>
      </c>
      <c r="G4" s="8">
        <f t="shared" si="0"/>
        <v>555</v>
      </c>
      <c r="H4">
        <f>SUMIFS(C:C,A:A,"Mela",B:B, "&gt;80")</f>
        <v>0</v>
      </c>
    </row>
    <row r="5" spans="1:23" ht="13.2" x14ac:dyDescent="0.25">
      <c r="A5" s="2" t="s">
        <v>105</v>
      </c>
      <c r="B5" s="2">
        <v>20</v>
      </c>
      <c r="C5" s="13">
        <v>100</v>
      </c>
      <c r="D5" s="2" t="s">
        <v>108</v>
      </c>
      <c r="E5">
        <f>COUNTIF(A:A,D5)</f>
        <v>7</v>
      </c>
      <c r="F5">
        <f>SUMIF(A:A,D5,B:B)</f>
        <v>380</v>
      </c>
      <c r="G5" s="8">
        <f t="shared" si="0"/>
        <v>225</v>
      </c>
    </row>
    <row r="6" spans="1:23" ht="13.2" x14ac:dyDescent="0.25">
      <c r="A6" s="2" t="s">
        <v>108</v>
      </c>
      <c r="B6" s="2">
        <v>90</v>
      </c>
      <c r="C6" s="13">
        <v>30</v>
      </c>
      <c r="D6" s="2" t="s">
        <v>109</v>
      </c>
      <c r="E6">
        <f>COUNTIF(A:A,D6)</f>
        <v>3</v>
      </c>
      <c r="F6">
        <f>SUMIF(A:A,D6,B:B)</f>
        <v>160</v>
      </c>
      <c r="G6" s="8">
        <f t="shared" si="0"/>
        <v>150</v>
      </c>
    </row>
    <row r="7" spans="1:23" ht="13.2" x14ac:dyDescent="0.25">
      <c r="A7" s="2" t="s">
        <v>106</v>
      </c>
      <c r="B7" s="2">
        <v>50</v>
      </c>
      <c r="C7" s="13">
        <v>40</v>
      </c>
    </row>
    <row r="8" spans="1:23" ht="13.2" x14ac:dyDescent="0.25">
      <c r="A8" s="2" t="s">
        <v>107</v>
      </c>
      <c r="B8" s="2">
        <v>60</v>
      </c>
      <c r="C8" s="13">
        <v>55</v>
      </c>
      <c r="E8">
        <f>SUM(E2:E7)</f>
        <v>46</v>
      </c>
      <c r="F8">
        <f>SUM(F2:F7)</f>
        <v>2375</v>
      </c>
      <c r="G8" s="14">
        <f>SUM(G2:G6)</f>
        <v>2240</v>
      </c>
    </row>
    <row r="9" spans="1:23" ht="13.2" x14ac:dyDescent="0.25">
      <c r="A9" s="2" t="s">
        <v>105</v>
      </c>
      <c r="B9" s="2">
        <v>45</v>
      </c>
      <c r="C9" s="12">
        <v>0</v>
      </c>
    </row>
    <row r="10" spans="1:23" ht="13.2" x14ac:dyDescent="0.25">
      <c r="A10" s="2" t="s">
        <v>106</v>
      </c>
      <c r="B10" s="2">
        <v>25</v>
      </c>
      <c r="C10" s="13">
        <v>85</v>
      </c>
    </row>
    <row r="11" spans="1:23" ht="13.2" x14ac:dyDescent="0.25">
      <c r="A11" s="2" t="s">
        <v>108</v>
      </c>
      <c r="B11" s="2">
        <v>35</v>
      </c>
      <c r="C11" s="13">
        <v>50</v>
      </c>
    </row>
    <row r="12" spans="1:23" ht="13.2" x14ac:dyDescent="0.25">
      <c r="A12" s="2" t="s">
        <v>109</v>
      </c>
      <c r="B12" s="2">
        <v>60</v>
      </c>
      <c r="C12" s="13">
        <v>95</v>
      </c>
    </row>
    <row r="13" spans="1:23" ht="13.2" x14ac:dyDescent="0.25">
      <c r="A13" s="2" t="s">
        <v>107</v>
      </c>
      <c r="B13" s="2">
        <v>80</v>
      </c>
      <c r="C13" s="12">
        <v>0</v>
      </c>
    </row>
    <row r="14" spans="1:23" ht="13.2" x14ac:dyDescent="0.25">
      <c r="A14" s="2" t="s">
        <v>106</v>
      </c>
      <c r="B14" s="2">
        <v>40</v>
      </c>
      <c r="C14" s="13">
        <v>45</v>
      </c>
    </row>
    <row r="15" spans="1:23" ht="13.2" x14ac:dyDescent="0.25">
      <c r="A15" s="2" t="s">
        <v>105</v>
      </c>
      <c r="B15" s="2">
        <v>65</v>
      </c>
      <c r="C15" s="13">
        <v>65</v>
      </c>
    </row>
    <row r="16" spans="1:23" ht="13.2" x14ac:dyDescent="0.25">
      <c r="A16" s="2" t="s">
        <v>107</v>
      </c>
      <c r="B16" s="2">
        <v>55</v>
      </c>
      <c r="C16" s="13">
        <v>30</v>
      </c>
    </row>
    <row r="17" spans="1:3" ht="13.2" x14ac:dyDescent="0.25">
      <c r="A17" s="2" t="s">
        <v>108</v>
      </c>
      <c r="B17" s="2">
        <v>70</v>
      </c>
      <c r="C17" s="12">
        <v>0</v>
      </c>
    </row>
    <row r="18" spans="1:3" ht="13.2" x14ac:dyDescent="0.25">
      <c r="A18" s="2" t="s">
        <v>106</v>
      </c>
      <c r="B18" s="2">
        <v>45</v>
      </c>
      <c r="C18" s="13">
        <v>80</v>
      </c>
    </row>
    <row r="19" spans="1:3" ht="13.2" x14ac:dyDescent="0.25">
      <c r="A19" s="2" t="s">
        <v>105</v>
      </c>
      <c r="B19" s="2">
        <v>25</v>
      </c>
      <c r="C19" s="13">
        <v>60</v>
      </c>
    </row>
    <row r="20" spans="1:3" ht="13.2" x14ac:dyDescent="0.25">
      <c r="A20" s="2" t="s">
        <v>106</v>
      </c>
      <c r="B20" s="2">
        <v>35</v>
      </c>
      <c r="C20" s="12">
        <v>0</v>
      </c>
    </row>
    <row r="21" spans="1:3" ht="13.2" x14ac:dyDescent="0.25">
      <c r="A21" s="2" t="s">
        <v>107</v>
      </c>
      <c r="B21" s="2">
        <v>60</v>
      </c>
      <c r="C21" s="13">
        <v>30</v>
      </c>
    </row>
    <row r="22" spans="1:3" ht="13.2" x14ac:dyDescent="0.25">
      <c r="A22" s="2" t="s">
        <v>105</v>
      </c>
      <c r="B22" s="2">
        <v>70</v>
      </c>
      <c r="C22" s="13">
        <v>40</v>
      </c>
    </row>
    <row r="23" spans="1:3" ht="13.2" x14ac:dyDescent="0.25">
      <c r="A23" s="2" t="s">
        <v>106</v>
      </c>
      <c r="B23" s="2">
        <v>45</v>
      </c>
      <c r="C23" s="13">
        <v>55</v>
      </c>
    </row>
    <row r="24" spans="1:3" ht="13.2" x14ac:dyDescent="0.25">
      <c r="A24" s="2" t="s">
        <v>108</v>
      </c>
      <c r="B24" s="2">
        <v>25</v>
      </c>
      <c r="C24" s="13">
        <v>70</v>
      </c>
    </row>
    <row r="25" spans="1:3" ht="13.2" x14ac:dyDescent="0.25">
      <c r="A25" s="2" t="s">
        <v>109</v>
      </c>
      <c r="B25" s="2">
        <v>35</v>
      </c>
      <c r="C25" s="12">
        <v>0</v>
      </c>
    </row>
    <row r="26" spans="1:3" ht="13.2" x14ac:dyDescent="0.25">
      <c r="A26" s="2" t="s">
        <v>107</v>
      </c>
      <c r="B26" s="2">
        <v>60</v>
      </c>
      <c r="C26" s="13">
        <v>50</v>
      </c>
    </row>
    <row r="27" spans="1:3" ht="13.2" x14ac:dyDescent="0.25">
      <c r="A27" s="2" t="s">
        <v>106</v>
      </c>
      <c r="B27" s="2">
        <v>80</v>
      </c>
      <c r="C27" s="13">
        <v>95</v>
      </c>
    </row>
    <row r="28" spans="1:3" ht="13.2" x14ac:dyDescent="0.25">
      <c r="A28" s="2" t="s">
        <v>105</v>
      </c>
      <c r="B28" s="2">
        <v>40</v>
      </c>
      <c r="C28" s="13">
        <v>75</v>
      </c>
    </row>
    <row r="29" spans="1:3" ht="13.2" x14ac:dyDescent="0.25">
      <c r="A29" s="2" t="s">
        <v>107</v>
      </c>
      <c r="B29" s="2">
        <v>65</v>
      </c>
      <c r="C29" s="13">
        <v>45</v>
      </c>
    </row>
    <row r="30" spans="1:3" ht="13.2" x14ac:dyDescent="0.25">
      <c r="A30" s="2" t="s">
        <v>106</v>
      </c>
      <c r="B30" s="2">
        <v>55</v>
      </c>
      <c r="C30" s="13">
        <v>65</v>
      </c>
    </row>
    <row r="31" spans="1:3" ht="13.2" x14ac:dyDescent="0.25">
      <c r="A31" s="2" t="s">
        <v>108</v>
      </c>
      <c r="B31" s="2">
        <v>70</v>
      </c>
      <c r="C31" s="13">
        <v>30</v>
      </c>
    </row>
    <row r="32" spans="1:3" ht="13.2" x14ac:dyDescent="0.25">
      <c r="A32" s="2" t="s">
        <v>105</v>
      </c>
      <c r="B32" s="2">
        <v>45</v>
      </c>
      <c r="C32" s="12">
        <v>0</v>
      </c>
    </row>
    <row r="33" spans="1:3" ht="13.2" x14ac:dyDescent="0.25">
      <c r="A33" s="2" t="s">
        <v>106</v>
      </c>
      <c r="B33" s="2">
        <v>25</v>
      </c>
      <c r="C33" s="13">
        <v>80</v>
      </c>
    </row>
    <row r="34" spans="1:3" ht="13.2" x14ac:dyDescent="0.25">
      <c r="A34" s="2" t="s">
        <v>107</v>
      </c>
      <c r="B34" s="2">
        <v>35</v>
      </c>
      <c r="C34" s="13">
        <v>60</v>
      </c>
    </row>
    <row r="35" spans="1:3" ht="13.2" x14ac:dyDescent="0.25">
      <c r="A35" s="2" t="s">
        <v>105</v>
      </c>
      <c r="B35" s="2">
        <v>60</v>
      </c>
      <c r="C35" s="13">
        <v>100</v>
      </c>
    </row>
    <row r="36" spans="1:3" ht="13.2" x14ac:dyDescent="0.25">
      <c r="A36" s="2" t="s">
        <v>106</v>
      </c>
      <c r="B36" s="2">
        <v>80</v>
      </c>
      <c r="C36" s="13">
        <v>30</v>
      </c>
    </row>
    <row r="37" spans="1:3" ht="13.2" x14ac:dyDescent="0.25">
      <c r="A37" s="2" t="s">
        <v>108</v>
      </c>
      <c r="B37" s="2">
        <v>40</v>
      </c>
      <c r="C37" s="12">
        <v>0</v>
      </c>
    </row>
    <row r="38" spans="1:3" ht="13.2" x14ac:dyDescent="0.25">
      <c r="A38" s="2" t="s">
        <v>109</v>
      </c>
      <c r="B38" s="2">
        <v>65</v>
      </c>
      <c r="C38" s="13">
        <v>55</v>
      </c>
    </row>
    <row r="39" spans="1:3" ht="13.2" x14ac:dyDescent="0.25">
      <c r="A39" s="2" t="s">
        <v>107</v>
      </c>
      <c r="B39" s="2">
        <v>55</v>
      </c>
      <c r="C39" s="13">
        <v>70</v>
      </c>
    </row>
    <row r="40" spans="1:3" ht="13.2" x14ac:dyDescent="0.25">
      <c r="A40" s="2" t="s">
        <v>106</v>
      </c>
      <c r="B40" s="2">
        <v>70</v>
      </c>
      <c r="C40" s="13">
        <v>85</v>
      </c>
    </row>
    <row r="41" spans="1:3" ht="13.2" x14ac:dyDescent="0.25">
      <c r="A41" s="2" t="s">
        <v>105</v>
      </c>
      <c r="B41" s="2">
        <v>40</v>
      </c>
      <c r="C41" s="13">
        <v>50</v>
      </c>
    </row>
    <row r="42" spans="1:3" ht="13.2" x14ac:dyDescent="0.25">
      <c r="A42" s="2" t="s">
        <v>107</v>
      </c>
      <c r="B42" s="2">
        <v>20</v>
      </c>
      <c r="C42" s="13">
        <v>95</v>
      </c>
    </row>
    <row r="43" spans="1:3" ht="13.2" x14ac:dyDescent="0.25">
      <c r="A43" s="2" t="s">
        <v>106</v>
      </c>
      <c r="B43" s="2">
        <v>90</v>
      </c>
      <c r="C43" s="13">
        <v>75</v>
      </c>
    </row>
    <row r="44" spans="1:3" ht="13.2" x14ac:dyDescent="0.25">
      <c r="A44" s="2" t="s">
        <v>108</v>
      </c>
      <c r="B44" s="2">
        <v>50</v>
      </c>
      <c r="C44" s="13">
        <v>45</v>
      </c>
    </row>
    <row r="45" spans="1:3" ht="13.2" x14ac:dyDescent="0.25">
      <c r="A45" s="2" t="s">
        <v>105</v>
      </c>
      <c r="B45" s="2">
        <v>60</v>
      </c>
      <c r="C45" s="13">
        <v>65</v>
      </c>
    </row>
    <row r="46" spans="1:3" ht="13.2" x14ac:dyDescent="0.25">
      <c r="A46" s="2" t="s">
        <v>106</v>
      </c>
      <c r="B46" s="2">
        <v>45</v>
      </c>
      <c r="C46" s="12">
        <v>0</v>
      </c>
    </row>
    <row r="47" spans="1:3" ht="13.2" x14ac:dyDescent="0.25">
      <c r="A47" s="2" t="s">
        <v>107</v>
      </c>
      <c r="B47" s="2">
        <v>25</v>
      </c>
      <c r="C47" s="12">
        <v>0</v>
      </c>
    </row>
    <row r="48" spans="1:3" ht="13.2" x14ac:dyDescent="0.25">
      <c r="A48" s="2"/>
      <c r="B48" s="2"/>
    </row>
    <row r="49" spans="2:3" ht="15.75" customHeight="1" x14ac:dyDescent="0.25">
      <c r="B49">
        <f>SUM(B2:B47)</f>
        <v>2375</v>
      </c>
      <c r="C49" s="12">
        <f>SUM(C2:C47)</f>
        <v>2240</v>
      </c>
    </row>
  </sheetData>
  <sortState xmlns:xlrd2="http://schemas.microsoft.com/office/spreadsheetml/2017/richdata2" ref="D3:D47">
    <sortCondition ref="D2:D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Grazia Marasco</dc:creator>
  <cp:lastModifiedBy>Maria Grazia Marasco</cp:lastModifiedBy>
  <dcterms:created xsi:type="dcterms:W3CDTF">2024-11-06T22:02:08Z</dcterms:created>
  <dcterms:modified xsi:type="dcterms:W3CDTF">2024-11-07T13:29:38Z</dcterms:modified>
</cp:coreProperties>
</file>