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mariaizquierdo_javeriana_edu_co/Documents/MFIA - PUJ - Maestría/Semestre I/1 Métodos y Aplicaciones de analitica I/Taller Grupal 1/"/>
    </mc:Choice>
  </mc:AlternateContent>
  <xr:revisionPtr revIDLastSave="0" documentId="8_{A0718E17-F2C8-3C4C-A43D-418E72429978}" xr6:coauthVersionLast="47" xr6:coauthVersionMax="47" xr10:uidLastSave="{00000000-0000-0000-0000-000000000000}"/>
  <bookViews>
    <workbookView xWindow="29320" yWindow="0" windowWidth="25600" windowHeight="14400" activeTab="2" xr2:uid="{DC47A6AD-84F2-F144-B2DC-EBA17101FFB8}"/>
  </bookViews>
  <sheets>
    <sheet name="Productos por orden" sheetId="1" r:id="rId1"/>
    <sheet name="Day of the Week" sheetId="2" r:id="rId2"/>
    <sheet name="Orders by user id" sheetId="3" r:id="rId3"/>
    <sheet name="Hora del dia" sheetId="4" r:id="rId4"/>
    <sheet name="Hoja6" sheetId="6" r:id="rId5"/>
    <sheet name="Dias desde ultima orden" sheetId="5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5" l="1"/>
  <c r="C10" i="5"/>
  <c r="C8" i="5"/>
  <c r="C6" i="5"/>
  <c r="C5" i="5"/>
  <c r="C7" i="5"/>
  <c r="C4" i="5"/>
  <c r="C3" i="5"/>
  <c r="C9" i="5"/>
  <c r="C11" i="5"/>
  <c r="C13" i="5"/>
  <c r="C15" i="5"/>
  <c r="C16" i="5"/>
  <c r="C14" i="5"/>
  <c r="C12" i="5"/>
  <c r="C18" i="5"/>
  <c r="C19" i="5"/>
  <c r="C21" i="5"/>
  <c r="C23" i="5"/>
  <c r="C24" i="5"/>
  <c r="C22" i="5"/>
  <c r="C20" i="5"/>
  <c r="C25" i="5"/>
  <c r="C27" i="5"/>
  <c r="C29" i="5"/>
  <c r="C30" i="5"/>
  <c r="C32" i="5"/>
  <c r="C28" i="5"/>
  <c r="C26" i="5"/>
  <c r="C31" i="5"/>
  <c r="C2" i="5"/>
  <c r="C20" i="4"/>
  <c r="C21" i="4"/>
  <c r="C23" i="4"/>
  <c r="C25" i="4"/>
  <c r="C24" i="4"/>
  <c r="C22" i="4"/>
  <c r="C19" i="4"/>
  <c r="C15" i="4"/>
  <c r="C12" i="4"/>
  <c r="C9" i="4"/>
  <c r="C2" i="4"/>
  <c r="C3" i="4"/>
  <c r="C7" i="4"/>
  <c r="C6" i="4"/>
  <c r="C5" i="4"/>
  <c r="C4" i="4"/>
  <c r="C8" i="4"/>
  <c r="C10" i="4"/>
  <c r="C11" i="4"/>
  <c r="C13" i="4"/>
  <c r="C14" i="4"/>
  <c r="C16" i="4"/>
  <c r="C17" i="4"/>
  <c r="C18" i="4"/>
  <c r="C5" i="3"/>
  <c r="C4" i="3"/>
  <c r="C3" i="3"/>
  <c r="C2" i="3"/>
  <c r="C2" i="2"/>
  <c r="C3" i="2"/>
  <c r="C4" i="2"/>
  <c r="C7" i="2"/>
  <c r="C8" i="2"/>
  <c r="C5" i="2"/>
  <c r="C6" i="2"/>
</calcChain>
</file>

<file path=xl/sharedStrings.xml><?xml version="1.0" encoding="utf-8"?>
<sst xmlns="http://schemas.openxmlformats.org/spreadsheetml/2006/main" count="178" uniqueCount="171">
  <si>
    <t>Number of Items</t>
  </si>
  <si>
    <t>Frequency</t>
  </si>
  <si>
    <t>Columna1</t>
  </si>
  <si>
    <t>Etiquetas de fila</t>
  </si>
  <si>
    <t>Total general</t>
  </si>
  <si>
    <t>Suma de Frequency</t>
  </si>
  <si>
    <t>%</t>
  </si>
  <si>
    <t>Day of the Week</t>
  </si>
  <si>
    <t>user_id</t>
  </si>
  <si>
    <t>n</t>
  </si>
  <si>
    <t>Cuenta de user_id</t>
  </si>
  <si>
    <t>Cuenta de user_id2</t>
  </si>
  <si>
    <t>Hora_del_día</t>
  </si>
  <si>
    <t>Conteo_de_órdenes</t>
  </si>
  <si>
    <t>dias_desde_ultima_orden</t>
  </si>
  <si>
    <t>product_id</t>
  </si>
  <si>
    <t>count</t>
  </si>
  <si>
    <t>product_name</t>
  </si>
  <si>
    <t>Chocolate Sandwich Cookies</t>
  </si>
  <si>
    <t>All-Seasons Salt</t>
  </si>
  <si>
    <t>Robust Golden Unsweetened Oolong Tea</t>
  </si>
  <si>
    <t>Smart Ones Classic Favorites Mini Rigatoni With Vodka Cream Sauce</t>
  </si>
  <si>
    <t>Green Chile Anytime Sauce</t>
  </si>
  <si>
    <t>Dry Nose Oil</t>
  </si>
  <si>
    <t>Pure Coconut Water With Orange</t>
  </si>
  <si>
    <t>Cut Russet Potatoes Steam N' Mash</t>
  </si>
  <si>
    <t>Light Strawberry Blueberry Yogurt</t>
  </si>
  <si>
    <t>Sparkling Orange Juice &amp; Prickly Pear Beverage</t>
  </si>
  <si>
    <t>Peach Mango Juice</t>
  </si>
  <si>
    <t>Chocolate Fudge Layer Cake</t>
  </si>
  <si>
    <t>Saline Nasal Mist</t>
  </si>
  <si>
    <t>Fresh Scent Dishwasher Cleaner</t>
  </si>
  <si>
    <t>Overnight Diapers Size 6</t>
  </si>
  <si>
    <t>Mint Chocolate Flavored Syrup</t>
  </si>
  <si>
    <t>Rendered Duck Fat</t>
  </si>
  <si>
    <t>Pizza for One Suprema  Frozen Pizza</t>
  </si>
  <si>
    <t>Gluten Free Quinoa Three Cheese &amp; Mushroom Blend</t>
  </si>
  <si>
    <t>Pomegranate Cranberry &amp; Aloe Vera Enrich Drink</t>
  </si>
  <si>
    <t>Small &amp; Medium Dental Dog Treats</t>
  </si>
  <si>
    <t>Fresh Breath Oral Rinse Mild Mint</t>
  </si>
  <si>
    <t>Organic Turkey Burgers</t>
  </si>
  <si>
    <t>Tri-Vi-Sol® Vitamins A-C-and D Supplement Drops for Infants</t>
  </si>
  <si>
    <t>Salted Caramel Lean Protein &amp; Fiber Bar</t>
  </si>
  <si>
    <t>Fancy Feast Trout Feast Flaked Wet Cat Food</t>
  </si>
  <si>
    <t>Complete Spring Water Foaming Antibacterial Hand Wash</t>
  </si>
  <si>
    <t>Wheat Chex Cereal</t>
  </si>
  <si>
    <t>Fresh Cut Golden Sweet No Salt Added Whole Kernel Corn</t>
  </si>
  <si>
    <t>Three Cheese Ziti, Marinara with Meatballs</t>
  </si>
  <si>
    <t>White Pearl Onions</t>
  </si>
  <si>
    <t>Nacho Cheese White Bean Chips</t>
  </si>
  <si>
    <t>Organic Spaghetti Style Pasta</t>
  </si>
  <si>
    <t>Peanut Butter Cereal</t>
  </si>
  <si>
    <t>Italian Herb Porcini Mushrooms Chicken Sausage</t>
  </si>
  <si>
    <t>Traditional Lasagna with Meat Sauce Savory Italian Recipes</t>
  </si>
  <si>
    <t>Noodle Soup Mix With Chicken Broth</t>
  </si>
  <si>
    <t>Ultra Antibacterial Dish Liquid</t>
  </si>
  <si>
    <t>Daily Tangerine Citrus Flavored Beverage</t>
  </si>
  <si>
    <t>Beef Hot Links Beef Smoked Sausage With Chile Peppers</t>
  </si>
  <si>
    <t>Organic Sourdough Einkorn Crackers Rosemary</t>
  </si>
  <si>
    <t>Biotin 1000 mcg</t>
  </si>
  <si>
    <t>Organic Clementines</t>
  </si>
  <si>
    <t>Sparkling Raspberry Seltzer</t>
  </si>
  <si>
    <t>European Cucumber</t>
  </si>
  <si>
    <t>Raisin Cinnamon Bagels 5 count</t>
  </si>
  <si>
    <t>Onion Flavor Organic Roasted Seaweed Snack</t>
  </si>
  <si>
    <t>School Glue, Washable, No Run</t>
  </si>
  <si>
    <t>Vegetarian Grain Meat Sausages Italian - 4 CT</t>
  </si>
  <si>
    <t>Pumpkin Muffin Mix</t>
  </si>
  <si>
    <t>Sa Extra Hold Mousse Hair Styling</t>
  </si>
  <si>
    <t>Mirabelle Brut Rose</t>
  </si>
  <si>
    <t>Whole Leaf Pure Aloe With Lemon Juice</t>
  </si>
  <si>
    <t>24/7 Performance Cat Litter</t>
  </si>
  <si>
    <t>Lasting Color Shampoo</t>
  </si>
  <si>
    <t>Healthy Pop Butter Popcorn</t>
  </si>
  <si>
    <t>Flat Toothpicks</t>
  </si>
  <si>
    <t>Whole Wheat Tortillas</t>
  </si>
  <si>
    <t>Medium Taqueria Style Chipotle Salsa</t>
  </si>
  <si>
    <t>Cheesy Creations Roasted Garlic Parmesan Sauce</t>
  </si>
  <si>
    <t>Ramen Noodles Soup Chicken Mushroom Flavor</t>
  </si>
  <si>
    <t>Premium Deli Oven Roasted Turkey Breast</t>
  </si>
  <si>
    <t>Banana &amp; Sweet Potato Organic Teething Wafers</t>
  </si>
  <si>
    <t>Autumn Vegetable &amp; Turkey Dinner with Lil' Bits Purees Dinner</t>
  </si>
  <si>
    <t>Organic Red Wine &amp; Olive Oil Dressing Organic</t>
  </si>
  <si>
    <t>European Style Spring Mix</t>
  </si>
  <si>
    <t>Jelly, Blackberry</t>
  </si>
  <si>
    <t>Pancake Mix, Buttermilk</t>
  </si>
  <si>
    <t>Vanilla with Almond Milk Iced Coffee</t>
  </si>
  <si>
    <t>Sweet Cooking Rice Seasoning</t>
  </si>
  <si>
    <t>Ultra 7 Inch Polypropylene Traditional Plates</t>
  </si>
  <si>
    <t>Organic Honeycrisp Apples</t>
  </si>
  <si>
    <t>Jasmine Tea Unfiltered Ginger Ale</t>
  </si>
  <si>
    <t>Artisan Chick'n &amp; Apple Sausage</t>
  </si>
  <si>
    <t>Hemp Protein, Organic</t>
  </si>
  <si>
    <t>Spinach Basil Garlic Linguini</t>
  </si>
  <si>
    <t>Coconut Chocolate Chip Energy Bar</t>
  </si>
  <si>
    <t>Nutter Butter Cookie Bites Go-Pak</t>
  </si>
  <si>
    <t>Wild Albacore Tuna No Salt Added</t>
  </si>
  <si>
    <t>French  Tarragon Wine Vinegar</t>
  </si>
  <si>
    <t>Blakes Chicken Parmesan Dinner</t>
  </si>
  <si>
    <t>All Natural 100% Apple Juice</t>
  </si>
  <si>
    <t>100% Whole Wheat Pita Bread</t>
  </si>
  <si>
    <t>Lamb Shank</t>
  </si>
  <si>
    <t>Soppressata Piccante</t>
  </si>
  <si>
    <t>Camilia, Single Liquid Doses</t>
  </si>
  <si>
    <t>Classics Earl Grey Tea</t>
  </si>
  <si>
    <t>Probiotics High Potency Capsules</t>
  </si>
  <si>
    <t>Yogurt Fruit Dip Sliced Apples</t>
  </si>
  <si>
    <t>Smorz Cereal</t>
  </si>
  <si>
    <t>Kind Prenatal Once Daily</t>
  </si>
  <si>
    <t>Meat In The Middle Large Rawhide Chews</t>
  </si>
  <si>
    <t>Uncured Cracked Pepper Beef</t>
  </si>
  <si>
    <t>Organic Blueberry Blitz Fruit &amp; Veggie Smoothie Mashups</t>
  </si>
  <si>
    <t>Organic Rice Vinegar</t>
  </si>
  <si>
    <t>Sprinklez Confetti Fun Organic Toppings</t>
  </si>
  <si>
    <t>Organic Chamomile Lemon Tea</t>
  </si>
  <si>
    <t>2% Yellow American Cheese</t>
  </si>
  <si>
    <t>Local Living Butter Lettuce</t>
  </si>
  <si>
    <t>Peanut Butter &amp; Strawberry Jam Sandwich</t>
  </si>
  <si>
    <t>Bread, Healthy Whole Grain</t>
  </si>
  <si>
    <t>Danish Butter Cookies</t>
  </si>
  <si>
    <t>Sprouted Kale Cracker</t>
  </si>
  <si>
    <t>High Fiber Tomato Basil Soup</t>
  </si>
  <si>
    <t>Easy Grab 9\"x13\" Oblong Glass Bakeware</t>
  </si>
  <si>
    <t>Organic Yummy Tummy Maple &amp; Brown Sugar Instant Oatmeal</t>
  </si>
  <si>
    <t>Mild Salsa Divino</t>
  </si>
  <si>
    <t>Organic Sprouted Barley Bread</t>
  </si>
  <si>
    <t>Grape Leaf Hummus Wrap</t>
  </si>
  <si>
    <t>Uncured Turkey Bologna</t>
  </si>
  <si>
    <t>Fabric Softener, Geranium Scent</t>
  </si>
  <si>
    <t>Hot Tomatillo Salsa</t>
  </si>
  <si>
    <t>Infant's Blend Probiotic</t>
  </si>
  <si>
    <t>Light Savory Beef Barley Vegetable Soup</t>
  </si>
  <si>
    <t>Scooby-Doo! Fruit Flavored Snacks</t>
  </si>
  <si>
    <t>English Muffins</t>
  </si>
  <si>
    <t>Petit Suisse Fruit</t>
  </si>
  <si>
    <t>Ground Turkey Chub</t>
  </si>
  <si>
    <t>Chardonnay Paso Robles</t>
  </si>
  <si>
    <t>Cauliflower Florettes</t>
  </si>
  <si>
    <t>Sharp Cheddar</t>
  </si>
  <si>
    <t>Pomegranate Molasses</t>
  </si>
  <si>
    <t>Sherry Reserve Vinegar</t>
  </si>
  <si>
    <t>Sun Cups Dark Chocolate</t>
  </si>
  <si>
    <t>Herbal Armor DEET-Free Natural Insect Repellant</t>
  </si>
  <si>
    <t>Hot &amp; Spicy Chicken Flavor Ramen Noodles</t>
  </si>
  <si>
    <t>Marscapone</t>
  </si>
  <si>
    <t>Organic Wild Blueberries</t>
  </si>
  <si>
    <t>Traditional Chicken &amp; Orzo with Lemon Soup</t>
  </si>
  <si>
    <t>Vanilla Milk Chocolate Almond Ice Cream Bars Multi-Pack</t>
  </si>
  <si>
    <t>Brioche Bachelor Loaf</t>
  </si>
  <si>
    <t>Yogurt Strawberry Pomegranate</t>
  </si>
  <si>
    <t>Purifying Daily Detox Scrub</t>
  </si>
  <si>
    <t>Stain Release Boost In-Wash Stain Remover Pacs</t>
  </si>
  <si>
    <t>Dark Chocolate Ice Cream Topping</t>
  </si>
  <si>
    <t>Simple</t>
  </si>
  <si>
    <t>Very Vanilla Soymilk</t>
  </si>
  <si>
    <t>Olli Napoli Salami</t>
  </si>
  <si>
    <t>Zita Cut, No. 118</t>
  </si>
  <si>
    <t>Chips Onion Chipotle Garlic</t>
  </si>
  <si>
    <t>Restaurant Style Organic Chia &amp; Quinoa Tortilla Chips</t>
  </si>
  <si>
    <t>Arugula Salad</t>
  </si>
  <si>
    <t>Organic Lemons</t>
  </si>
  <si>
    <t>Coarse Grind Garlic Powder &amp; Parsley Blend</t>
  </si>
  <si>
    <t>Traditional Water Crackers</t>
  </si>
  <si>
    <t>Anti Diarrheal Caplets</t>
  </si>
  <si>
    <t>Organic Ranch Veggie Dip</t>
  </si>
  <si>
    <t>Nectarines</t>
  </si>
  <si>
    <t>Wild Blueberry All Natural Fruit Spread</t>
  </si>
  <si>
    <t>Brut Rosé</t>
  </si>
  <si>
    <t>Aromatherapaes Stress Reducing Lavender &amp; Chamomile Spa Bath</t>
  </si>
  <si>
    <t>3 in 1 Soap for Every Man, Cucumber &amp; Lemon</t>
  </si>
  <si>
    <t>Fabric Refresher Meadows &amp; Rain Air Freshener (1 Count, 27 oz)  Air 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</si>
</sst>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3" fillId="0" borderId="0" xfId="1" applyNumberFormat="1" applyFont="1"/>
    <xf numFmtId="164" fontId="4" fillId="0" borderId="0" xfId="1" applyNumberFormat="1" applyFont="1"/>
    <xf numFmtId="164" fontId="0" fillId="0" borderId="0" xfId="1" applyNumberFormat="1" applyFont="1"/>
    <xf numFmtId="10" fontId="2" fillId="0" borderId="0" xfId="0" applyNumberFormat="1" applyFont="1"/>
    <xf numFmtId="10" fontId="3" fillId="0" borderId="0" xfId="1" applyNumberFormat="1" applyFont="1"/>
    <xf numFmtId="10" fontId="4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2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Fernanda Izquierdo Aparicio" refreshedDate="45185.813836689813" createdVersion="8" refreshedVersion="8" minRefreshableVersion="3" recordCount="113" xr:uid="{6CDA3FFB-997A-674E-B44C-03C09E80AFF3}">
  <cacheSource type="worksheet">
    <worksheetSource name="Tabla1"/>
  </cacheSource>
  <cacheFields count="3">
    <cacheField name="Columna1" numFmtId="0">
      <sharedItems containsSemiMixedTypes="0" containsString="0" containsNumber="1" containsInteger="1" minValue="1" maxValue="113"/>
    </cacheField>
    <cacheField name="Number of Items" numFmtId="0">
      <sharedItems containsSemiMixedTypes="0" containsString="0" containsNumber="1" containsInteger="1" minValue="1" maxValue="145" count="1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8"/>
        <n v="99"/>
        <n v="100"/>
        <n v="101"/>
        <n v="102"/>
        <n v="104"/>
        <n v="105"/>
        <n v="108"/>
        <n v="109"/>
        <n v="112"/>
        <n v="114"/>
        <n v="115"/>
        <n v="116"/>
        <n v="121"/>
        <n v="127"/>
        <n v="137"/>
        <n v="145"/>
      </sharedItems>
    </cacheField>
    <cacheField name="Frequency" numFmtId="0">
      <sharedItems containsSemiMixedTypes="0" containsString="0" containsNumber="1" containsInteger="1" minValue="1" maxValue="228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Fernanda Izquierdo Aparicio" refreshedDate="45185.819893865744" createdVersion="8" refreshedVersion="8" minRefreshableVersion="3" recordCount="153" xr:uid="{CE457A7A-2F13-C04E-94C8-A3FD41167FAE}">
  <cacheSource type="worksheet">
    <worksheetSource name="Tabla3"/>
  </cacheSource>
  <cacheFields count="2">
    <cacheField name="user_id" numFmtId="0">
      <sharedItems containsSemiMixedTypes="0" containsString="0" containsNumber="1" containsInteger="1" minValue="206057" maxValue="206209"/>
    </cacheField>
    <cacheField name="n" numFmtId="0">
      <sharedItems containsSemiMixedTypes="0" containsString="0" containsNumber="1" containsInteger="1" minValue="4" maxValue="100" count="39">
        <n v="14"/>
        <n v="50"/>
        <n v="17"/>
        <n v="68"/>
        <n v="4"/>
        <n v="5"/>
        <n v="6"/>
        <n v="23"/>
        <n v="33"/>
        <n v="24"/>
        <n v="20"/>
        <n v="8"/>
        <n v="12"/>
        <n v="42"/>
        <n v="15"/>
        <n v="9"/>
        <n v="7"/>
        <n v="35"/>
        <n v="11"/>
        <n v="19"/>
        <n v="53"/>
        <n v="13"/>
        <n v="28"/>
        <n v="16"/>
        <n v="51"/>
        <n v="27"/>
        <n v="49"/>
        <n v="10"/>
        <n v="30"/>
        <n v="63"/>
        <n v="29"/>
        <n v="44"/>
        <n v="32"/>
        <n v="100"/>
        <n v="31"/>
        <n v="74"/>
        <n v="18"/>
        <n v="48"/>
        <n v="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n v="156748"/>
  </r>
  <r>
    <n v="2"/>
    <x v="1"/>
    <n v="186993"/>
  </r>
  <r>
    <n v="3"/>
    <x v="2"/>
    <n v="207027"/>
  </r>
  <r>
    <n v="4"/>
    <x v="3"/>
    <n v="222081"/>
  </r>
  <r>
    <n v="5"/>
    <x v="4"/>
    <n v="228330"/>
  </r>
  <r>
    <n v="6"/>
    <x v="5"/>
    <n v="227675"/>
  </r>
  <r>
    <n v="7"/>
    <x v="6"/>
    <n v="220006"/>
  </r>
  <r>
    <n v="8"/>
    <x v="7"/>
    <n v="203374"/>
  </r>
  <r>
    <n v="9"/>
    <x v="8"/>
    <n v="184347"/>
  </r>
  <r>
    <n v="10"/>
    <x v="9"/>
    <n v="165550"/>
  </r>
  <r>
    <n v="11"/>
    <x v="10"/>
    <n v="147461"/>
  </r>
  <r>
    <n v="12"/>
    <x v="11"/>
    <n v="131580"/>
  </r>
  <r>
    <n v="13"/>
    <x v="12"/>
    <n v="116871"/>
  </r>
  <r>
    <n v="14"/>
    <x v="13"/>
    <n v="103683"/>
  </r>
  <r>
    <n v="15"/>
    <x v="14"/>
    <n v="91644"/>
  </r>
  <r>
    <n v="16"/>
    <x v="15"/>
    <n v="81192"/>
  </r>
  <r>
    <n v="17"/>
    <x v="16"/>
    <n v="71360"/>
  </r>
  <r>
    <n v="18"/>
    <x v="17"/>
    <n v="62629"/>
  </r>
  <r>
    <n v="19"/>
    <x v="18"/>
    <n v="54817"/>
  </r>
  <r>
    <n v="20"/>
    <x v="19"/>
    <n v="48096"/>
  </r>
  <r>
    <n v="21"/>
    <x v="20"/>
    <n v="41863"/>
  </r>
  <r>
    <n v="22"/>
    <x v="21"/>
    <n v="36368"/>
  </r>
  <r>
    <n v="23"/>
    <x v="22"/>
    <n v="31672"/>
  </r>
  <r>
    <n v="24"/>
    <x v="23"/>
    <n v="27065"/>
  </r>
  <r>
    <n v="25"/>
    <x v="24"/>
    <n v="23613"/>
  </r>
  <r>
    <n v="26"/>
    <x v="25"/>
    <n v="20283"/>
  </r>
  <r>
    <n v="27"/>
    <x v="26"/>
    <n v="17488"/>
  </r>
  <r>
    <n v="28"/>
    <x v="27"/>
    <n v="15102"/>
  </r>
  <r>
    <n v="29"/>
    <x v="28"/>
    <n v="13033"/>
  </r>
  <r>
    <n v="30"/>
    <x v="29"/>
    <n v="11251"/>
  </r>
  <r>
    <n v="31"/>
    <x v="30"/>
    <n v="9571"/>
  </r>
  <r>
    <n v="32"/>
    <x v="31"/>
    <n v="8035"/>
  </r>
  <r>
    <n v="33"/>
    <x v="32"/>
    <n v="6991"/>
  </r>
  <r>
    <n v="34"/>
    <x v="33"/>
    <n v="6041"/>
  </r>
  <r>
    <n v="35"/>
    <x v="34"/>
    <n v="5164"/>
  </r>
  <r>
    <n v="36"/>
    <x v="35"/>
    <n v="4407"/>
  </r>
  <r>
    <n v="37"/>
    <x v="36"/>
    <n v="3681"/>
  </r>
  <r>
    <n v="38"/>
    <x v="37"/>
    <n v="3169"/>
  </r>
  <r>
    <n v="39"/>
    <x v="38"/>
    <n v="2653"/>
  </r>
  <r>
    <n v="40"/>
    <x v="39"/>
    <n v="2272"/>
  </r>
  <r>
    <n v="41"/>
    <x v="40"/>
    <n v="1978"/>
  </r>
  <r>
    <n v="42"/>
    <x v="41"/>
    <n v="1642"/>
  </r>
  <r>
    <n v="43"/>
    <x v="42"/>
    <n v="1412"/>
  </r>
  <r>
    <n v="44"/>
    <x v="43"/>
    <n v="1227"/>
  </r>
  <r>
    <n v="45"/>
    <x v="44"/>
    <n v="1048"/>
  </r>
  <r>
    <n v="46"/>
    <x v="45"/>
    <n v="895"/>
  </r>
  <r>
    <n v="47"/>
    <x v="46"/>
    <n v="743"/>
  </r>
  <r>
    <n v="48"/>
    <x v="47"/>
    <n v="608"/>
  </r>
  <r>
    <n v="49"/>
    <x v="48"/>
    <n v="563"/>
  </r>
  <r>
    <n v="50"/>
    <x v="49"/>
    <n v="491"/>
  </r>
  <r>
    <n v="51"/>
    <x v="50"/>
    <n v="394"/>
  </r>
  <r>
    <n v="52"/>
    <x v="51"/>
    <n v="348"/>
  </r>
  <r>
    <n v="53"/>
    <x v="52"/>
    <n v="288"/>
  </r>
  <r>
    <n v="54"/>
    <x v="53"/>
    <n v="275"/>
  </r>
  <r>
    <n v="55"/>
    <x v="54"/>
    <n v="224"/>
  </r>
  <r>
    <n v="56"/>
    <x v="55"/>
    <n v="175"/>
  </r>
  <r>
    <n v="57"/>
    <x v="56"/>
    <n v="159"/>
  </r>
  <r>
    <n v="58"/>
    <x v="57"/>
    <n v="165"/>
  </r>
  <r>
    <n v="59"/>
    <x v="58"/>
    <n v="119"/>
  </r>
  <r>
    <n v="60"/>
    <x v="59"/>
    <n v="121"/>
  </r>
  <r>
    <n v="61"/>
    <x v="60"/>
    <n v="100"/>
  </r>
  <r>
    <n v="62"/>
    <x v="61"/>
    <n v="79"/>
  </r>
  <r>
    <n v="63"/>
    <x v="62"/>
    <n v="67"/>
  </r>
  <r>
    <n v="64"/>
    <x v="63"/>
    <n v="57"/>
  </r>
  <r>
    <n v="65"/>
    <x v="64"/>
    <n v="53"/>
  </r>
  <r>
    <n v="66"/>
    <x v="65"/>
    <n v="49"/>
  </r>
  <r>
    <n v="67"/>
    <x v="66"/>
    <n v="44"/>
  </r>
  <r>
    <n v="68"/>
    <x v="67"/>
    <n v="39"/>
  </r>
  <r>
    <n v="69"/>
    <x v="68"/>
    <n v="24"/>
  </r>
  <r>
    <n v="70"/>
    <x v="69"/>
    <n v="33"/>
  </r>
  <r>
    <n v="71"/>
    <x v="70"/>
    <n v="30"/>
  </r>
  <r>
    <n v="72"/>
    <x v="71"/>
    <n v="23"/>
  </r>
  <r>
    <n v="73"/>
    <x v="72"/>
    <n v="22"/>
  </r>
  <r>
    <n v="74"/>
    <x v="73"/>
    <n v="24"/>
  </r>
  <r>
    <n v="75"/>
    <x v="74"/>
    <n v="9"/>
  </r>
  <r>
    <n v="76"/>
    <x v="75"/>
    <n v="11"/>
  </r>
  <r>
    <n v="77"/>
    <x v="76"/>
    <n v="15"/>
  </r>
  <r>
    <n v="78"/>
    <x v="77"/>
    <n v="9"/>
  </r>
  <r>
    <n v="79"/>
    <x v="78"/>
    <n v="7"/>
  </r>
  <r>
    <n v="80"/>
    <x v="79"/>
    <n v="7"/>
  </r>
  <r>
    <n v="81"/>
    <x v="80"/>
    <n v="5"/>
  </r>
  <r>
    <n v="82"/>
    <x v="81"/>
    <n v="9"/>
  </r>
  <r>
    <n v="83"/>
    <x v="82"/>
    <n v="4"/>
  </r>
  <r>
    <n v="84"/>
    <x v="83"/>
    <n v="10"/>
  </r>
  <r>
    <n v="85"/>
    <x v="84"/>
    <n v="5"/>
  </r>
  <r>
    <n v="86"/>
    <x v="85"/>
    <n v="7"/>
  </r>
  <r>
    <n v="87"/>
    <x v="86"/>
    <n v="4"/>
  </r>
  <r>
    <n v="88"/>
    <x v="87"/>
    <n v="7"/>
  </r>
  <r>
    <n v="89"/>
    <x v="88"/>
    <n v="4"/>
  </r>
  <r>
    <n v="90"/>
    <x v="89"/>
    <n v="1"/>
  </r>
  <r>
    <n v="91"/>
    <x v="90"/>
    <n v="4"/>
  </r>
  <r>
    <n v="92"/>
    <x v="91"/>
    <n v="9"/>
  </r>
  <r>
    <n v="93"/>
    <x v="92"/>
    <n v="4"/>
  </r>
  <r>
    <n v="94"/>
    <x v="93"/>
    <n v="1"/>
  </r>
  <r>
    <n v="95"/>
    <x v="94"/>
    <n v="4"/>
  </r>
  <r>
    <n v="96"/>
    <x v="95"/>
    <n v="3"/>
  </r>
  <r>
    <n v="97"/>
    <x v="96"/>
    <n v="4"/>
  </r>
  <r>
    <n v="98"/>
    <x v="97"/>
    <n v="2"/>
  </r>
  <r>
    <n v="99"/>
    <x v="98"/>
    <n v="4"/>
  </r>
  <r>
    <n v="100"/>
    <x v="99"/>
    <n v="2"/>
  </r>
  <r>
    <n v="101"/>
    <x v="100"/>
    <n v="3"/>
  </r>
  <r>
    <n v="102"/>
    <x v="101"/>
    <n v="2"/>
  </r>
  <r>
    <n v="103"/>
    <x v="102"/>
    <n v="1"/>
  </r>
  <r>
    <n v="104"/>
    <x v="103"/>
    <n v="2"/>
  </r>
  <r>
    <n v="105"/>
    <x v="104"/>
    <n v="2"/>
  </r>
  <r>
    <n v="106"/>
    <x v="105"/>
    <n v="1"/>
  </r>
  <r>
    <n v="107"/>
    <x v="106"/>
    <n v="1"/>
  </r>
  <r>
    <n v="108"/>
    <x v="107"/>
    <n v="1"/>
  </r>
  <r>
    <n v="109"/>
    <x v="108"/>
    <n v="1"/>
  </r>
  <r>
    <n v="110"/>
    <x v="109"/>
    <n v="1"/>
  </r>
  <r>
    <n v="111"/>
    <x v="110"/>
    <n v="1"/>
  </r>
  <r>
    <n v="112"/>
    <x v="111"/>
    <n v="1"/>
  </r>
  <r>
    <n v="113"/>
    <x v="11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n v="206209"/>
    <x v="0"/>
  </r>
  <r>
    <n v="206208"/>
    <x v="1"/>
  </r>
  <r>
    <n v="206207"/>
    <x v="2"/>
  </r>
  <r>
    <n v="206206"/>
    <x v="3"/>
  </r>
  <r>
    <n v="206205"/>
    <x v="4"/>
  </r>
  <r>
    <n v="206204"/>
    <x v="5"/>
  </r>
  <r>
    <n v="206203"/>
    <x v="6"/>
  </r>
  <r>
    <n v="206202"/>
    <x v="7"/>
  </r>
  <r>
    <n v="206201"/>
    <x v="8"/>
  </r>
  <r>
    <n v="206200"/>
    <x v="9"/>
  </r>
  <r>
    <n v="206199"/>
    <x v="10"/>
  </r>
  <r>
    <n v="206198"/>
    <x v="11"/>
  </r>
  <r>
    <n v="206197"/>
    <x v="9"/>
  </r>
  <r>
    <n v="206196"/>
    <x v="5"/>
  </r>
  <r>
    <n v="206195"/>
    <x v="10"/>
  </r>
  <r>
    <n v="206194"/>
    <x v="12"/>
  </r>
  <r>
    <n v="206193"/>
    <x v="13"/>
  </r>
  <r>
    <n v="206192"/>
    <x v="14"/>
  </r>
  <r>
    <n v="206191"/>
    <x v="6"/>
  </r>
  <r>
    <n v="206190"/>
    <x v="15"/>
  </r>
  <r>
    <n v="206189"/>
    <x v="16"/>
  </r>
  <r>
    <n v="206188"/>
    <x v="11"/>
  </r>
  <r>
    <n v="206187"/>
    <x v="17"/>
  </r>
  <r>
    <n v="206186"/>
    <x v="4"/>
  </r>
  <r>
    <n v="206185"/>
    <x v="18"/>
  </r>
  <r>
    <n v="206184"/>
    <x v="5"/>
  </r>
  <r>
    <n v="206183"/>
    <x v="14"/>
  </r>
  <r>
    <n v="206182"/>
    <x v="18"/>
  </r>
  <r>
    <n v="206181"/>
    <x v="14"/>
  </r>
  <r>
    <n v="206180"/>
    <x v="19"/>
  </r>
  <r>
    <n v="206179"/>
    <x v="4"/>
  </r>
  <r>
    <n v="206178"/>
    <x v="10"/>
  </r>
  <r>
    <n v="206177"/>
    <x v="11"/>
  </r>
  <r>
    <n v="206176"/>
    <x v="14"/>
  </r>
  <r>
    <n v="206175"/>
    <x v="16"/>
  </r>
  <r>
    <n v="206174"/>
    <x v="20"/>
  </r>
  <r>
    <n v="206173"/>
    <x v="4"/>
  </r>
  <r>
    <n v="206172"/>
    <x v="16"/>
  </r>
  <r>
    <n v="206171"/>
    <x v="16"/>
  </r>
  <r>
    <n v="206170"/>
    <x v="16"/>
  </r>
  <r>
    <n v="206169"/>
    <x v="15"/>
  </r>
  <r>
    <n v="206168"/>
    <x v="21"/>
  </r>
  <r>
    <n v="206167"/>
    <x v="5"/>
  </r>
  <r>
    <n v="206166"/>
    <x v="10"/>
  </r>
  <r>
    <n v="206165"/>
    <x v="22"/>
  </r>
  <r>
    <n v="206164"/>
    <x v="6"/>
  </r>
  <r>
    <n v="206163"/>
    <x v="6"/>
  </r>
  <r>
    <n v="206162"/>
    <x v="19"/>
  </r>
  <r>
    <n v="206161"/>
    <x v="23"/>
  </r>
  <r>
    <n v="206160"/>
    <x v="18"/>
  </r>
  <r>
    <n v="206159"/>
    <x v="16"/>
  </r>
  <r>
    <n v="206158"/>
    <x v="24"/>
  </r>
  <r>
    <n v="206157"/>
    <x v="18"/>
  </r>
  <r>
    <n v="206156"/>
    <x v="5"/>
  </r>
  <r>
    <n v="206155"/>
    <x v="14"/>
  </r>
  <r>
    <n v="206154"/>
    <x v="25"/>
  </r>
  <r>
    <n v="206153"/>
    <x v="0"/>
  </r>
  <r>
    <n v="206152"/>
    <x v="17"/>
  </r>
  <r>
    <n v="206151"/>
    <x v="10"/>
  </r>
  <r>
    <n v="206150"/>
    <x v="11"/>
  </r>
  <r>
    <n v="206149"/>
    <x v="6"/>
  </r>
  <r>
    <n v="206148"/>
    <x v="26"/>
  </r>
  <r>
    <n v="206147"/>
    <x v="5"/>
  </r>
  <r>
    <n v="206146"/>
    <x v="27"/>
  </r>
  <r>
    <n v="206145"/>
    <x v="6"/>
  </r>
  <r>
    <n v="206144"/>
    <x v="6"/>
  </r>
  <r>
    <n v="206143"/>
    <x v="18"/>
  </r>
  <r>
    <n v="206142"/>
    <x v="14"/>
  </r>
  <r>
    <n v="206141"/>
    <x v="5"/>
  </r>
  <r>
    <n v="206140"/>
    <x v="27"/>
  </r>
  <r>
    <n v="206139"/>
    <x v="5"/>
  </r>
  <r>
    <n v="206138"/>
    <x v="14"/>
  </r>
  <r>
    <n v="206137"/>
    <x v="5"/>
  </r>
  <r>
    <n v="206136"/>
    <x v="18"/>
  </r>
  <r>
    <n v="206135"/>
    <x v="4"/>
  </r>
  <r>
    <n v="206134"/>
    <x v="4"/>
  </r>
  <r>
    <n v="206133"/>
    <x v="5"/>
  </r>
  <r>
    <n v="206132"/>
    <x v="6"/>
  </r>
  <r>
    <n v="206131"/>
    <x v="21"/>
  </r>
  <r>
    <n v="206130"/>
    <x v="2"/>
  </r>
  <r>
    <n v="206129"/>
    <x v="5"/>
  </r>
  <r>
    <n v="206128"/>
    <x v="23"/>
  </r>
  <r>
    <n v="206127"/>
    <x v="6"/>
  </r>
  <r>
    <n v="206126"/>
    <x v="28"/>
  </r>
  <r>
    <n v="206125"/>
    <x v="0"/>
  </r>
  <r>
    <n v="206124"/>
    <x v="29"/>
  </r>
  <r>
    <n v="206123"/>
    <x v="30"/>
  </r>
  <r>
    <n v="206122"/>
    <x v="4"/>
  </r>
  <r>
    <n v="206121"/>
    <x v="4"/>
  </r>
  <r>
    <n v="206120"/>
    <x v="11"/>
  </r>
  <r>
    <n v="206119"/>
    <x v="12"/>
  </r>
  <r>
    <n v="206118"/>
    <x v="9"/>
  </r>
  <r>
    <n v="206117"/>
    <x v="31"/>
  </r>
  <r>
    <n v="206116"/>
    <x v="16"/>
  </r>
  <r>
    <n v="206115"/>
    <x v="5"/>
  </r>
  <r>
    <n v="206114"/>
    <x v="12"/>
  </r>
  <r>
    <n v="206113"/>
    <x v="4"/>
  </r>
  <r>
    <n v="206112"/>
    <x v="11"/>
  </r>
  <r>
    <n v="206111"/>
    <x v="6"/>
  </r>
  <r>
    <n v="206110"/>
    <x v="5"/>
  </r>
  <r>
    <n v="206109"/>
    <x v="32"/>
  </r>
  <r>
    <n v="206108"/>
    <x v="0"/>
  </r>
  <r>
    <n v="206107"/>
    <x v="10"/>
  </r>
  <r>
    <n v="206106"/>
    <x v="11"/>
  </r>
  <r>
    <n v="206105"/>
    <x v="33"/>
  </r>
  <r>
    <n v="206104"/>
    <x v="34"/>
  </r>
  <r>
    <n v="206103"/>
    <x v="30"/>
  </r>
  <r>
    <n v="206102"/>
    <x v="16"/>
  </r>
  <r>
    <n v="206101"/>
    <x v="0"/>
  </r>
  <r>
    <n v="206100"/>
    <x v="4"/>
  </r>
  <r>
    <n v="206099"/>
    <x v="14"/>
  </r>
  <r>
    <n v="206098"/>
    <x v="15"/>
  </r>
  <r>
    <n v="206097"/>
    <x v="6"/>
  </r>
  <r>
    <n v="206096"/>
    <x v="35"/>
  </r>
  <r>
    <n v="206095"/>
    <x v="18"/>
  </r>
  <r>
    <n v="206094"/>
    <x v="27"/>
  </r>
  <r>
    <n v="206093"/>
    <x v="36"/>
  </r>
  <r>
    <n v="206092"/>
    <x v="14"/>
  </r>
  <r>
    <n v="206091"/>
    <x v="10"/>
  </r>
  <r>
    <n v="206090"/>
    <x v="6"/>
  </r>
  <r>
    <n v="206089"/>
    <x v="15"/>
  </r>
  <r>
    <n v="206088"/>
    <x v="11"/>
  </r>
  <r>
    <n v="206087"/>
    <x v="0"/>
  </r>
  <r>
    <n v="206086"/>
    <x v="37"/>
  </r>
  <r>
    <n v="206085"/>
    <x v="6"/>
  </r>
  <r>
    <n v="206084"/>
    <x v="19"/>
  </r>
  <r>
    <n v="206083"/>
    <x v="31"/>
  </r>
  <r>
    <n v="206082"/>
    <x v="15"/>
  </r>
  <r>
    <n v="206081"/>
    <x v="36"/>
  </r>
  <r>
    <n v="206080"/>
    <x v="6"/>
  </r>
  <r>
    <n v="206079"/>
    <x v="38"/>
  </r>
  <r>
    <n v="206078"/>
    <x v="4"/>
  </r>
  <r>
    <n v="206077"/>
    <x v="5"/>
  </r>
  <r>
    <n v="206076"/>
    <x v="4"/>
  </r>
  <r>
    <n v="206075"/>
    <x v="27"/>
  </r>
  <r>
    <n v="206074"/>
    <x v="15"/>
  </r>
  <r>
    <n v="206073"/>
    <x v="21"/>
  </r>
  <r>
    <n v="206072"/>
    <x v="16"/>
  </r>
  <r>
    <n v="206071"/>
    <x v="15"/>
  </r>
  <r>
    <n v="206070"/>
    <x v="4"/>
  </r>
  <r>
    <n v="206069"/>
    <x v="15"/>
  </r>
  <r>
    <n v="206068"/>
    <x v="19"/>
  </r>
  <r>
    <n v="206067"/>
    <x v="12"/>
  </r>
  <r>
    <n v="206066"/>
    <x v="36"/>
  </r>
  <r>
    <n v="206065"/>
    <x v="0"/>
  </r>
  <r>
    <n v="206064"/>
    <x v="5"/>
  </r>
  <r>
    <n v="206063"/>
    <x v="23"/>
  </r>
  <r>
    <n v="206062"/>
    <x v="14"/>
  </r>
  <r>
    <n v="206061"/>
    <x v="0"/>
  </r>
  <r>
    <n v="206060"/>
    <x v="18"/>
  </r>
  <r>
    <n v="206059"/>
    <x v="2"/>
  </r>
  <r>
    <n v="206058"/>
    <x v="5"/>
  </r>
  <r>
    <n v="20605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AFE1E-1959-B442-BC52-8BCF956A946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4:H118" firstHeaderRow="0" firstDataRow="1" firstDataCol="1"/>
  <pivotFields count="3">
    <pivotField showAll="0"/>
    <pivotField axis="axisRow" showAll="0" sortType="descending">
      <items count="114"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Frequency" fld="2" baseField="0" baseItem="0"/>
    <dataField name="%" fld="2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46AD0-32C3-6642-9A38-C6FF02A7373D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4:G44" firstHeaderRow="0" firstDataRow="1" firstDataCol="1"/>
  <pivotFields count="2">
    <pivotField dataField="1" showAll="0"/>
    <pivotField axis="axisRow" showAll="0" sortType="descending">
      <items count="40">
        <item x="4"/>
        <item x="5"/>
        <item x="6"/>
        <item x="16"/>
        <item x="11"/>
        <item x="15"/>
        <item x="27"/>
        <item x="18"/>
        <item x="12"/>
        <item x="21"/>
        <item x="0"/>
        <item x="14"/>
        <item x="23"/>
        <item x="2"/>
        <item x="36"/>
        <item x="19"/>
        <item x="10"/>
        <item x="7"/>
        <item x="9"/>
        <item x="25"/>
        <item x="22"/>
        <item x="30"/>
        <item x="28"/>
        <item x="34"/>
        <item x="32"/>
        <item x="8"/>
        <item x="17"/>
        <item x="13"/>
        <item x="31"/>
        <item x="37"/>
        <item x="26"/>
        <item x="1"/>
        <item x="24"/>
        <item x="20"/>
        <item x="38"/>
        <item x="29"/>
        <item x="3"/>
        <item x="35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0">
    <i>
      <x v="1"/>
    </i>
    <i>
      <x v="2"/>
    </i>
    <i>
      <x/>
    </i>
    <i>
      <x v="11"/>
    </i>
    <i>
      <x v="3"/>
    </i>
    <i>
      <x v="7"/>
    </i>
    <i>
      <x v="10"/>
    </i>
    <i>
      <x v="4"/>
    </i>
    <i>
      <x v="5"/>
    </i>
    <i>
      <x v="16"/>
    </i>
    <i>
      <x v="13"/>
    </i>
    <i>
      <x v="15"/>
    </i>
    <i>
      <x v="6"/>
    </i>
    <i>
      <x v="8"/>
    </i>
    <i>
      <x v="14"/>
    </i>
    <i>
      <x v="9"/>
    </i>
    <i>
      <x v="12"/>
    </i>
    <i>
      <x v="18"/>
    </i>
    <i>
      <x v="21"/>
    </i>
    <i>
      <x v="28"/>
    </i>
    <i>
      <x v="26"/>
    </i>
    <i>
      <x v="17"/>
    </i>
    <i>
      <x v="32"/>
    </i>
    <i>
      <x v="30"/>
    </i>
    <i>
      <x v="22"/>
    </i>
    <i>
      <x v="34"/>
    </i>
    <i>
      <x v="23"/>
    </i>
    <i>
      <x v="29"/>
    </i>
    <i>
      <x v="24"/>
    </i>
    <i>
      <x v="31"/>
    </i>
    <i>
      <x v="25"/>
    </i>
    <i>
      <x v="33"/>
    </i>
    <i>
      <x v="36"/>
    </i>
    <i>
      <x v="35"/>
    </i>
    <i>
      <x v="37"/>
    </i>
    <i>
      <x v="20"/>
    </i>
    <i>
      <x v="38"/>
    </i>
    <i>
      <x v="27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user_id" fld="0" subtotal="count" baseField="0" baseItem="0"/>
    <dataField name="Cuenta de user_id2" fld="0" subtotal="count" showDataAs="percentOfTotal" baseField="0" baseItem="0" numFmtId="10"/>
  </dataFields>
  <formats count="1">
    <format dxfId="15">
      <pivotArea collapsedLevelsAreSubtotals="1" fieldPosition="0">
        <references count="2">
          <reference field="4294967294" count="1" selected="0">
            <x v="1"/>
          </reference>
          <reference field="1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50159-9461-0644-AE1A-2C15CA6E894D}" name="Tabla1" displayName="Tabla1" ref="A1:C114" totalsRowShown="0" headerRowDxfId="24">
  <autoFilter ref="A1:C114" xr:uid="{D4150159-9461-0644-AE1A-2C15CA6E894D}"/>
  <sortState xmlns:xlrd2="http://schemas.microsoft.com/office/spreadsheetml/2017/richdata2" ref="A2:C114">
    <sortCondition ref="C1:C114"/>
  </sortState>
  <tableColumns count="3">
    <tableColumn id="1" xr3:uid="{F141C291-1F01-F94F-9DF7-DE15C17106FC}" name="Columna1" dataDxfId="23"/>
    <tableColumn id="2" xr3:uid="{EAFDC75C-A4E5-0247-8B27-0DBC171D50F1}" name="Number of Items" dataDxfId="22"/>
    <tableColumn id="3" xr3:uid="{40A002FE-44A6-D94A-8A6F-7978AE2E296E}" name="Frequency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A80405-0662-F148-8830-4CA599732DC3}" name="Tabla2" displayName="Tabla2" ref="A1:C8" totalsRowShown="0" headerRowDxfId="20" dataDxfId="19">
  <autoFilter ref="A1:C8" xr:uid="{6BA80405-0662-F148-8830-4CA599732DC3}"/>
  <sortState xmlns:xlrd2="http://schemas.microsoft.com/office/spreadsheetml/2017/richdata2" ref="A2:C8">
    <sortCondition descending="1" ref="C1:C8"/>
  </sortState>
  <tableColumns count="3">
    <tableColumn id="1" xr3:uid="{AEEE5775-D27F-4C49-A6E1-1EAEE881CDA3}" name="Day of the Week" dataDxfId="18"/>
    <tableColumn id="2" xr3:uid="{662E3E41-9800-C042-82A4-DC09635ABDEE}" name="Frequency" dataDxfId="17"/>
    <tableColumn id="3" xr3:uid="{DA872CF2-1123-5D43-8670-3D022C06E66F}" name="Columna1" dataDxfId="16" dataCellStyle="Porcentaje">
      <calculatedColumnFormula>Tabla2[[#This Row],[Frequency]]/SUM(Tabla2[Frequency])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599BBC-453E-344A-8673-A5F6B64886A8}" name="Tabla3" displayName="Tabla3" ref="A1:B154" totalsRowShown="0" headerRowDxfId="14" dataDxfId="13">
  <autoFilter ref="A1:B154" xr:uid="{B2599BBC-453E-344A-8673-A5F6B64886A8}"/>
  <sortState xmlns:xlrd2="http://schemas.microsoft.com/office/spreadsheetml/2017/richdata2" ref="A2:B154">
    <sortCondition descending="1" ref="B1:B154"/>
  </sortState>
  <tableColumns count="2">
    <tableColumn id="1" xr3:uid="{301B553F-9BF6-B545-8D67-583E599F6B19}" name="user_id" dataDxfId="12"/>
    <tableColumn id="2" xr3:uid="{48846BC3-F703-DF4E-982D-9884BBA18925}" name="n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8B007B-33E4-524F-877F-4454A5C88634}" name="Tabla4" displayName="Tabla4" ref="A1:C25" totalsRowShown="0" headerRowDxfId="10" dataDxfId="9">
  <autoFilter ref="A1:C25" xr:uid="{E78B007B-33E4-524F-877F-4454A5C88634}"/>
  <sortState xmlns:xlrd2="http://schemas.microsoft.com/office/spreadsheetml/2017/richdata2" ref="A2:C25">
    <sortCondition descending="1" ref="C1:C25"/>
  </sortState>
  <tableColumns count="3">
    <tableColumn id="1" xr3:uid="{D2CD89DE-6C12-8649-86A0-84E5C7797BD6}" name="Hora_del_día" dataDxfId="8"/>
    <tableColumn id="2" xr3:uid="{B4D0EBF5-749C-9840-8605-B12145F2218C}" name="Conteo_de_órdenes" dataDxfId="7"/>
    <tableColumn id="3" xr3:uid="{AE523A02-3B13-B64A-89FD-BFAB0E779E6A}" name="%" dataDxfId="6" dataCellStyle="Porcentaje">
      <calculatedColumnFormula>Tabla4[[#This Row],[Conteo_de_órdenes]]/SUM(Tabla4[Conteo_de_órdenes])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ABDC8D-77ED-CC48-A959-0E42DACAC136}" name="Tabla6" displayName="Tabla6" ref="A1:C154" totalsRowShown="0" headerRowDxfId="5" dataDxfId="4">
  <autoFilter ref="A1:C154" xr:uid="{11ABDC8D-77ED-CC48-A959-0E42DACAC136}"/>
  <sortState xmlns:xlrd2="http://schemas.microsoft.com/office/spreadsheetml/2017/richdata2" ref="A2:C154">
    <sortCondition ref="B1:B154"/>
  </sortState>
  <tableColumns count="3">
    <tableColumn id="1" xr3:uid="{A7AEE692-93C5-2748-827D-C4BDC3153211}" name="product_id" dataDxfId="3"/>
    <tableColumn id="2" xr3:uid="{A2ECB4E2-BBEB-414B-8326-A549739CF8D1}" name="count" dataDxfId="2"/>
    <tableColumn id="3" xr3:uid="{8DDA2EEB-95B6-8540-A5BF-CDCB574CD891}" name="product_name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B068F9-36A5-5E48-801E-10B18396E6EC}" name="Tabla5" displayName="Tabla5" ref="A1:C32" totalsRowShown="0">
  <autoFilter ref="A1:C32" xr:uid="{D0B068F9-36A5-5E48-801E-10B18396E6EC}"/>
  <sortState xmlns:xlrd2="http://schemas.microsoft.com/office/spreadsheetml/2017/richdata2" ref="A2:C32">
    <sortCondition descending="1" ref="C1:C32"/>
  </sortState>
  <tableColumns count="3">
    <tableColumn id="2" xr3:uid="{74F2A389-EB78-E445-9A16-A7744426A074}" name="dias_desde_ultima_orden"/>
    <tableColumn id="3" xr3:uid="{AE06C7F8-9D63-EB44-A968-EECD9344ADBB}" name="Conteo_de_órdenes"/>
    <tableColumn id="4" xr3:uid="{AFF6DEE7-D242-A84A-B606-82338BF41041}" name="%" dataDxfId="0" dataCellStyle="Porcentaje">
      <calculatedColumnFormula>Tabla5[[#This Row],[Conteo_de_órdenes]]/SUM(Tabla5[Conteo_de_órdenes])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C506-15E8-8E4B-B5A4-943AD1687B39}">
  <dimension ref="A1:M118"/>
  <sheetViews>
    <sheetView topLeftCell="A46" workbookViewId="0">
      <selection activeCell="H68" sqref="H5:H68"/>
    </sheetView>
  </sheetViews>
  <sheetFormatPr baseColWidth="10" defaultRowHeight="16" x14ac:dyDescent="0.2"/>
  <cols>
    <col min="1" max="1" width="13" customWidth="1"/>
    <col min="2" max="2" width="19.33203125" customWidth="1"/>
    <col min="3" max="3" width="12.83203125" customWidth="1"/>
    <col min="6" max="6" width="17" bestFit="1" customWidth="1"/>
    <col min="7" max="7" width="17.5" bestFit="1" customWidth="1"/>
    <col min="8" max="8" width="8.1640625" bestFit="1" customWidth="1"/>
  </cols>
  <sheetData>
    <row r="1" spans="1:8" x14ac:dyDescent="0.2">
      <c r="A1" s="1" t="s">
        <v>2</v>
      </c>
      <c r="B1" s="1" t="s">
        <v>0</v>
      </c>
      <c r="C1" s="1" t="s">
        <v>1</v>
      </c>
    </row>
    <row r="2" spans="1:8" x14ac:dyDescent="0.2">
      <c r="A2" s="1">
        <v>113</v>
      </c>
      <c r="B2" s="2">
        <v>145</v>
      </c>
      <c r="C2" s="2">
        <v>1</v>
      </c>
    </row>
    <row r="3" spans="1:8" x14ac:dyDescent="0.2">
      <c r="A3" s="1">
        <v>112</v>
      </c>
      <c r="B3" s="2">
        <v>137</v>
      </c>
      <c r="C3" s="2">
        <v>1</v>
      </c>
    </row>
    <row r="4" spans="1:8" x14ac:dyDescent="0.2">
      <c r="A4" s="1">
        <v>111</v>
      </c>
      <c r="B4" s="2">
        <v>127</v>
      </c>
      <c r="C4" s="2">
        <v>1</v>
      </c>
      <c r="F4" s="3" t="s">
        <v>3</v>
      </c>
      <c r="G4" t="s">
        <v>5</v>
      </c>
      <c r="H4" t="s">
        <v>6</v>
      </c>
    </row>
    <row r="5" spans="1:8" x14ac:dyDescent="0.2">
      <c r="A5" s="1">
        <v>110</v>
      </c>
      <c r="B5" s="2">
        <v>121</v>
      </c>
      <c r="C5" s="2">
        <v>1</v>
      </c>
      <c r="F5" s="4">
        <v>145</v>
      </c>
      <c r="G5">
        <v>1</v>
      </c>
      <c r="H5" s="5">
        <v>3.1105418128362109E-7</v>
      </c>
    </row>
    <row r="6" spans="1:8" x14ac:dyDescent="0.2">
      <c r="A6" s="1">
        <v>109</v>
      </c>
      <c r="B6" s="2">
        <v>116</v>
      </c>
      <c r="C6" s="2">
        <v>1</v>
      </c>
      <c r="F6" s="4">
        <v>137</v>
      </c>
      <c r="G6">
        <v>1</v>
      </c>
      <c r="H6" s="5">
        <v>3.1105418128362109E-7</v>
      </c>
    </row>
    <row r="7" spans="1:8" x14ac:dyDescent="0.2">
      <c r="A7" s="1">
        <v>108</v>
      </c>
      <c r="B7" s="2">
        <v>115</v>
      </c>
      <c r="C7" s="2">
        <v>1</v>
      </c>
      <c r="F7" s="4">
        <v>127</v>
      </c>
      <c r="G7">
        <v>1</v>
      </c>
      <c r="H7" s="5">
        <v>3.1105418128362109E-7</v>
      </c>
    </row>
    <row r="8" spans="1:8" x14ac:dyDescent="0.2">
      <c r="A8" s="1">
        <v>107</v>
      </c>
      <c r="B8" s="2">
        <v>114</v>
      </c>
      <c r="C8" s="2">
        <v>1</v>
      </c>
      <c r="F8" s="4">
        <v>121</v>
      </c>
      <c r="G8">
        <v>1</v>
      </c>
      <c r="H8" s="5">
        <v>3.1105418128362109E-7</v>
      </c>
    </row>
    <row r="9" spans="1:8" x14ac:dyDescent="0.2">
      <c r="A9" s="1">
        <v>106</v>
      </c>
      <c r="B9" s="2">
        <v>112</v>
      </c>
      <c r="C9" s="2">
        <v>1</v>
      </c>
      <c r="F9" s="4">
        <v>116</v>
      </c>
      <c r="G9">
        <v>1</v>
      </c>
      <c r="H9" s="5">
        <v>3.1105418128362109E-7</v>
      </c>
    </row>
    <row r="10" spans="1:8" x14ac:dyDescent="0.2">
      <c r="A10" s="1">
        <v>103</v>
      </c>
      <c r="B10" s="2">
        <v>105</v>
      </c>
      <c r="C10" s="2">
        <v>1</v>
      </c>
      <c r="F10" s="4">
        <v>115</v>
      </c>
      <c r="G10">
        <v>1</v>
      </c>
      <c r="H10" s="5">
        <v>3.1105418128362109E-7</v>
      </c>
    </row>
    <row r="11" spans="1:8" x14ac:dyDescent="0.2">
      <c r="A11" s="1">
        <v>94</v>
      </c>
      <c r="B11" s="2">
        <v>94</v>
      </c>
      <c r="C11" s="2">
        <v>1</v>
      </c>
      <c r="F11" s="4">
        <v>114</v>
      </c>
      <c r="G11">
        <v>1</v>
      </c>
      <c r="H11" s="5">
        <v>3.1105418128362109E-7</v>
      </c>
    </row>
    <row r="12" spans="1:8" x14ac:dyDescent="0.2">
      <c r="A12" s="1">
        <v>90</v>
      </c>
      <c r="B12" s="2">
        <v>90</v>
      </c>
      <c r="C12" s="2">
        <v>1</v>
      </c>
      <c r="F12" s="4">
        <v>112</v>
      </c>
      <c r="G12">
        <v>1</v>
      </c>
      <c r="H12" s="5">
        <v>3.1105418128362109E-7</v>
      </c>
    </row>
    <row r="13" spans="1:8" x14ac:dyDescent="0.2">
      <c r="A13" s="1">
        <v>105</v>
      </c>
      <c r="B13" s="2">
        <v>109</v>
      </c>
      <c r="C13" s="2">
        <v>2</v>
      </c>
      <c r="F13" s="4">
        <v>109</v>
      </c>
      <c r="G13">
        <v>2</v>
      </c>
      <c r="H13" s="5">
        <v>6.2210836256724218E-7</v>
      </c>
    </row>
    <row r="14" spans="1:8" x14ac:dyDescent="0.2">
      <c r="A14" s="1">
        <v>104</v>
      </c>
      <c r="B14" s="2">
        <v>108</v>
      </c>
      <c r="C14" s="2">
        <v>2</v>
      </c>
      <c r="F14" s="4">
        <v>108</v>
      </c>
      <c r="G14">
        <v>2</v>
      </c>
      <c r="H14" s="5">
        <v>6.2210836256724218E-7</v>
      </c>
    </row>
    <row r="15" spans="1:8" x14ac:dyDescent="0.2">
      <c r="A15" s="1">
        <v>102</v>
      </c>
      <c r="B15" s="2">
        <v>104</v>
      </c>
      <c r="C15" s="2">
        <v>2</v>
      </c>
      <c r="F15" s="4">
        <v>105</v>
      </c>
      <c r="G15">
        <v>1</v>
      </c>
      <c r="H15" s="5">
        <v>3.1105418128362109E-7</v>
      </c>
    </row>
    <row r="16" spans="1:8" x14ac:dyDescent="0.2">
      <c r="A16" s="1">
        <v>100</v>
      </c>
      <c r="B16" s="2">
        <v>101</v>
      </c>
      <c r="C16" s="2">
        <v>2</v>
      </c>
      <c r="F16" s="4">
        <v>104</v>
      </c>
      <c r="G16">
        <v>2</v>
      </c>
      <c r="H16" s="5">
        <v>6.2210836256724218E-7</v>
      </c>
    </row>
    <row r="17" spans="1:8" x14ac:dyDescent="0.2">
      <c r="A17" s="1">
        <v>98</v>
      </c>
      <c r="B17" s="2">
        <v>99</v>
      </c>
      <c r="C17" s="2">
        <v>2</v>
      </c>
      <c r="F17" s="4">
        <v>102</v>
      </c>
      <c r="G17">
        <v>3</v>
      </c>
      <c r="H17" s="5">
        <v>9.3316254385086322E-7</v>
      </c>
    </row>
    <row r="18" spans="1:8" x14ac:dyDescent="0.2">
      <c r="A18" s="1">
        <v>101</v>
      </c>
      <c r="B18" s="2">
        <v>102</v>
      </c>
      <c r="C18" s="2">
        <v>3</v>
      </c>
      <c r="F18" s="4">
        <v>101</v>
      </c>
      <c r="G18">
        <v>2</v>
      </c>
      <c r="H18" s="5">
        <v>6.2210836256724218E-7</v>
      </c>
    </row>
    <row r="19" spans="1:8" x14ac:dyDescent="0.2">
      <c r="A19" s="1">
        <v>96</v>
      </c>
      <c r="B19" s="2">
        <v>96</v>
      </c>
      <c r="C19" s="2">
        <v>3</v>
      </c>
      <c r="F19" s="4">
        <v>100</v>
      </c>
      <c r="G19">
        <v>4</v>
      </c>
      <c r="H19" s="5">
        <v>1.2442167251344844E-6</v>
      </c>
    </row>
    <row r="20" spans="1:8" x14ac:dyDescent="0.2">
      <c r="A20" s="1">
        <v>99</v>
      </c>
      <c r="B20" s="2">
        <v>100</v>
      </c>
      <c r="C20" s="2">
        <v>4</v>
      </c>
      <c r="F20" s="4">
        <v>99</v>
      </c>
      <c r="G20">
        <v>2</v>
      </c>
      <c r="H20" s="5">
        <v>6.2210836256724218E-7</v>
      </c>
    </row>
    <row r="21" spans="1:8" x14ac:dyDescent="0.2">
      <c r="A21" s="1">
        <v>97</v>
      </c>
      <c r="B21" s="2">
        <v>98</v>
      </c>
      <c r="C21" s="2">
        <v>4</v>
      </c>
      <c r="F21" s="4">
        <v>98</v>
      </c>
      <c r="G21">
        <v>4</v>
      </c>
      <c r="H21" s="5">
        <v>1.2442167251344844E-6</v>
      </c>
    </row>
    <row r="22" spans="1:8" x14ac:dyDescent="0.2">
      <c r="A22" s="1">
        <v>95</v>
      </c>
      <c r="B22" s="2">
        <v>95</v>
      </c>
      <c r="C22" s="2">
        <v>4</v>
      </c>
      <c r="F22" s="4">
        <v>96</v>
      </c>
      <c r="G22">
        <v>3</v>
      </c>
      <c r="H22" s="5">
        <v>9.3316254385086322E-7</v>
      </c>
    </row>
    <row r="23" spans="1:8" x14ac:dyDescent="0.2">
      <c r="A23" s="1">
        <v>93</v>
      </c>
      <c r="B23" s="2">
        <v>93</v>
      </c>
      <c r="C23" s="2">
        <v>4</v>
      </c>
      <c r="F23" s="4">
        <v>95</v>
      </c>
      <c r="G23">
        <v>4</v>
      </c>
      <c r="H23" s="5">
        <v>1.2442167251344844E-6</v>
      </c>
    </row>
    <row r="24" spans="1:8" x14ac:dyDescent="0.2">
      <c r="A24" s="1">
        <v>91</v>
      </c>
      <c r="B24" s="2">
        <v>91</v>
      </c>
      <c r="C24" s="2">
        <v>4</v>
      </c>
      <c r="F24" s="4">
        <v>94</v>
      </c>
      <c r="G24">
        <v>1</v>
      </c>
      <c r="H24" s="5">
        <v>3.1105418128362109E-7</v>
      </c>
    </row>
    <row r="25" spans="1:8" x14ac:dyDescent="0.2">
      <c r="A25" s="1">
        <v>89</v>
      </c>
      <c r="B25" s="2">
        <v>89</v>
      </c>
      <c r="C25" s="2">
        <v>4</v>
      </c>
      <c r="F25" s="4">
        <v>93</v>
      </c>
      <c r="G25">
        <v>4</v>
      </c>
      <c r="H25" s="5">
        <v>1.2442167251344844E-6</v>
      </c>
    </row>
    <row r="26" spans="1:8" x14ac:dyDescent="0.2">
      <c r="A26" s="1">
        <v>87</v>
      </c>
      <c r="B26" s="2">
        <v>87</v>
      </c>
      <c r="C26" s="2">
        <v>4</v>
      </c>
      <c r="F26" s="4">
        <v>92</v>
      </c>
      <c r="G26">
        <v>9</v>
      </c>
      <c r="H26" s="5">
        <v>2.7994876315525896E-6</v>
      </c>
    </row>
    <row r="27" spans="1:8" x14ac:dyDescent="0.2">
      <c r="A27" s="1">
        <v>83</v>
      </c>
      <c r="B27" s="2">
        <v>83</v>
      </c>
      <c r="C27" s="2">
        <v>4</v>
      </c>
      <c r="F27" s="4">
        <v>91</v>
      </c>
      <c r="G27">
        <v>4</v>
      </c>
      <c r="H27" s="5">
        <v>1.2442167251344844E-6</v>
      </c>
    </row>
    <row r="28" spans="1:8" x14ac:dyDescent="0.2">
      <c r="A28" s="1">
        <v>85</v>
      </c>
      <c r="B28" s="2">
        <v>85</v>
      </c>
      <c r="C28" s="2">
        <v>5</v>
      </c>
      <c r="F28" s="4">
        <v>90</v>
      </c>
      <c r="G28">
        <v>1</v>
      </c>
      <c r="H28" s="5">
        <v>3.1105418128362109E-7</v>
      </c>
    </row>
    <row r="29" spans="1:8" x14ac:dyDescent="0.2">
      <c r="A29" s="1">
        <v>81</v>
      </c>
      <c r="B29" s="2">
        <v>81</v>
      </c>
      <c r="C29" s="2">
        <v>5</v>
      </c>
      <c r="F29" s="4">
        <v>89</v>
      </c>
      <c r="G29">
        <v>4</v>
      </c>
      <c r="H29" s="5">
        <v>1.2442167251344844E-6</v>
      </c>
    </row>
    <row r="30" spans="1:8" x14ac:dyDescent="0.2">
      <c r="A30" s="1">
        <v>88</v>
      </c>
      <c r="B30" s="2">
        <v>88</v>
      </c>
      <c r="C30" s="2">
        <v>7</v>
      </c>
      <c r="F30" s="4">
        <v>88</v>
      </c>
      <c r="G30">
        <v>7</v>
      </c>
      <c r="H30" s="5">
        <v>2.1773792689853474E-6</v>
      </c>
    </row>
    <row r="31" spans="1:8" x14ac:dyDescent="0.2">
      <c r="A31" s="1">
        <v>86</v>
      </c>
      <c r="B31" s="2">
        <v>86</v>
      </c>
      <c r="C31" s="2">
        <v>7</v>
      </c>
      <c r="F31" s="4">
        <v>87</v>
      </c>
      <c r="G31">
        <v>4</v>
      </c>
      <c r="H31" s="5">
        <v>1.2442167251344844E-6</v>
      </c>
    </row>
    <row r="32" spans="1:8" x14ac:dyDescent="0.2">
      <c r="A32" s="1">
        <v>80</v>
      </c>
      <c r="B32" s="2">
        <v>80</v>
      </c>
      <c r="C32" s="2">
        <v>7</v>
      </c>
      <c r="F32" s="4">
        <v>86</v>
      </c>
      <c r="G32">
        <v>7</v>
      </c>
      <c r="H32" s="5">
        <v>2.1773792689853474E-6</v>
      </c>
    </row>
    <row r="33" spans="1:8" x14ac:dyDescent="0.2">
      <c r="A33" s="1">
        <v>79</v>
      </c>
      <c r="B33" s="2">
        <v>79</v>
      </c>
      <c r="C33" s="2">
        <v>7</v>
      </c>
      <c r="F33" s="4">
        <v>85</v>
      </c>
      <c r="G33">
        <v>5</v>
      </c>
      <c r="H33" s="5">
        <v>1.5552709064181053E-6</v>
      </c>
    </row>
    <row r="34" spans="1:8" x14ac:dyDescent="0.2">
      <c r="A34" s="1">
        <v>92</v>
      </c>
      <c r="B34" s="2">
        <v>92</v>
      </c>
      <c r="C34" s="2">
        <v>9</v>
      </c>
      <c r="F34" s="4">
        <v>84</v>
      </c>
      <c r="G34">
        <v>10</v>
      </c>
      <c r="H34" s="5">
        <v>3.1105418128362106E-6</v>
      </c>
    </row>
    <row r="35" spans="1:8" x14ac:dyDescent="0.2">
      <c r="A35" s="1">
        <v>82</v>
      </c>
      <c r="B35" s="2">
        <v>82</v>
      </c>
      <c r="C35" s="2">
        <v>9</v>
      </c>
      <c r="F35" s="4">
        <v>83</v>
      </c>
      <c r="G35">
        <v>4</v>
      </c>
      <c r="H35" s="5">
        <v>1.2442167251344844E-6</v>
      </c>
    </row>
    <row r="36" spans="1:8" x14ac:dyDescent="0.2">
      <c r="A36" s="1">
        <v>78</v>
      </c>
      <c r="B36" s="2">
        <v>78</v>
      </c>
      <c r="C36" s="2">
        <v>9</v>
      </c>
      <c r="F36" s="4">
        <v>82</v>
      </c>
      <c r="G36">
        <v>9</v>
      </c>
      <c r="H36" s="5">
        <v>2.7994876315525896E-6</v>
      </c>
    </row>
    <row r="37" spans="1:8" x14ac:dyDescent="0.2">
      <c r="A37" s="1">
        <v>75</v>
      </c>
      <c r="B37" s="2">
        <v>75</v>
      </c>
      <c r="C37" s="2">
        <v>9</v>
      </c>
      <c r="F37" s="4">
        <v>81</v>
      </c>
      <c r="G37">
        <v>5</v>
      </c>
      <c r="H37" s="5">
        <v>1.5552709064181053E-6</v>
      </c>
    </row>
    <row r="38" spans="1:8" x14ac:dyDescent="0.2">
      <c r="A38" s="1">
        <v>84</v>
      </c>
      <c r="B38" s="2">
        <v>84</v>
      </c>
      <c r="C38" s="2">
        <v>10</v>
      </c>
      <c r="F38" s="4">
        <v>80</v>
      </c>
      <c r="G38">
        <v>7</v>
      </c>
      <c r="H38" s="5">
        <v>2.1773792689853474E-6</v>
      </c>
    </row>
    <row r="39" spans="1:8" x14ac:dyDescent="0.2">
      <c r="A39" s="1">
        <v>76</v>
      </c>
      <c r="B39" s="2">
        <v>76</v>
      </c>
      <c r="C39" s="2">
        <v>11</v>
      </c>
      <c r="F39" s="4">
        <v>79</v>
      </c>
      <c r="G39">
        <v>7</v>
      </c>
      <c r="H39" s="5">
        <v>2.1773792689853474E-6</v>
      </c>
    </row>
    <row r="40" spans="1:8" x14ac:dyDescent="0.2">
      <c r="A40" s="1">
        <v>77</v>
      </c>
      <c r="B40" s="2">
        <v>77</v>
      </c>
      <c r="C40" s="2">
        <v>15</v>
      </c>
      <c r="F40" s="4">
        <v>78</v>
      </c>
      <c r="G40">
        <v>9</v>
      </c>
      <c r="H40" s="5">
        <v>2.7994876315525896E-6</v>
      </c>
    </row>
    <row r="41" spans="1:8" x14ac:dyDescent="0.2">
      <c r="A41" s="1">
        <v>73</v>
      </c>
      <c r="B41" s="2">
        <v>73</v>
      </c>
      <c r="C41" s="2">
        <v>22</v>
      </c>
      <c r="F41" s="4">
        <v>77</v>
      </c>
      <c r="G41">
        <v>15</v>
      </c>
      <c r="H41" s="5">
        <v>4.6658127192543161E-6</v>
      </c>
    </row>
    <row r="42" spans="1:8" x14ac:dyDescent="0.2">
      <c r="A42" s="1">
        <v>72</v>
      </c>
      <c r="B42" s="2">
        <v>72</v>
      </c>
      <c r="C42" s="2">
        <v>23</v>
      </c>
      <c r="F42" s="4">
        <v>76</v>
      </c>
      <c r="G42">
        <v>11</v>
      </c>
      <c r="H42" s="5">
        <v>3.4215959941198319E-6</v>
      </c>
    </row>
    <row r="43" spans="1:8" x14ac:dyDescent="0.2">
      <c r="A43" s="1">
        <v>74</v>
      </c>
      <c r="B43" s="2">
        <v>74</v>
      </c>
      <c r="C43" s="2">
        <v>24</v>
      </c>
      <c r="F43" s="4">
        <v>75</v>
      </c>
      <c r="G43">
        <v>9</v>
      </c>
      <c r="H43" s="5">
        <v>2.7994876315525896E-6</v>
      </c>
    </row>
    <row r="44" spans="1:8" x14ac:dyDescent="0.2">
      <c r="A44" s="1">
        <v>69</v>
      </c>
      <c r="B44" s="2">
        <v>69</v>
      </c>
      <c r="C44" s="2">
        <v>24</v>
      </c>
      <c r="F44" s="4">
        <v>74</v>
      </c>
      <c r="G44">
        <v>24</v>
      </c>
      <c r="H44" s="5">
        <v>7.4653003508069057E-6</v>
      </c>
    </row>
    <row r="45" spans="1:8" x14ac:dyDescent="0.2">
      <c r="A45" s="1">
        <v>71</v>
      </c>
      <c r="B45" s="2">
        <v>71</v>
      </c>
      <c r="C45" s="2">
        <v>30</v>
      </c>
      <c r="F45" s="4">
        <v>73</v>
      </c>
      <c r="G45">
        <v>22</v>
      </c>
      <c r="H45" s="5">
        <v>6.8431919882396639E-6</v>
      </c>
    </row>
    <row r="46" spans="1:8" x14ac:dyDescent="0.2">
      <c r="A46" s="1">
        <v>70</v>
      </c>
      <c r="B46" s="2">
        <v>70</v>
      </c>
      <c r="C46" s="2">
        <v>33</v>
      </c>
      <c r="F46" s="4">
        <v>72</v>
      </c>
      <c r="G46">
        <v>23</v>
      </c>
      <c r="H46" s="5">
        <v>7.1542461695232844E-6</v>
      </c>
    </row>
    <row r="47" spans="1:8" x14ac:dyDescent="0.2">
      <c r="A47" s="1">
        <v>68</v>
      </c>
      <c r="B47" s="2">
        <v>68</v>
      </c>
      <c r="C47" s="2">
        <v>39</v>
      </c>
      <c r="F47" s="4">
        <v>71</v>
      </c>
      <c r="G47">
        <v>30</v>
      </c>
      <c r="H47" s="5">
        <v>9.3316254385086322E-6</v>
      </c>
    </row>
    <row r="48" spans="1:8" x14ac:dyDescent="0.2">
      <c r="A48" s="1">
        <v>67</v>
      </c>
      <c r="B48" s="2">
        <v>67</v>
      </c>
      <c r="C48" s="2">
        <v>44</v>
      </c>
      <c r="F48" s="4">
        <v>70</v>
      </c>
      <c r="G48">
        <v>33</v>
      </c>
      <c r="H48" s="5">
        <v>1.0264787982359495E-5</v>
      </c>
    </row>
    <row r="49" spans="1:8" x14ac:dyDescent="0.2">
      <c r="A49" s="1">
        <v>66</v>
      </c>
      <c r="B49" s="2">
        <v>66</v>
      </c>
      <c r="C49" s="2">
        <v>49</v>
      </c>
      <c r="F49" s="4">
        <v>69</v>
      </c>
      <c r="G49">
        <v>24</v>
      </c>
      <c r="H49" s="5">
        <v>7.4653003508069057E-6</v>
      </c>
    </row>
    <row r="50" spans="1:8" x14ac:dyDescent="0.2">
      <c r="A50" s="1">
        <v>65</v>
      </c>
      <c r="B50" s="2">
        <v>65</v>
      </c>
      <c r="C50" s="2">
        <v>53</v>
      </c>
      <c r="F50" s="4">
        <v>68</v>
      </c>
      <c r="G50">
        <v>39</v>
      </c>
      <c r="H50" s="5">
        <v>1.2131113070061221E-5</v>
      </c>
    </row>
    <row r="51" spans="1:8" x14ac:dyDescent="0.2">
      <c r="A51" s="1">
        <v>64</v>
      </c>
      <c r="B51" s="2">
        <v>64</v>
      </c>
      <c r="C51" s="2">
        <v>57</v>
      </c>
      <c r="F51" s="4">
        <v>67</v>
      </c>
      <c r="G51">
        <v>44</v>
      </c>
      <c r="H51" s="5">
        <v>1.3686383976479328E-5</v>
      </c>
    </row>
    <row r="52" spans="1:8" x14ac:dyDescent="0.2">
      <c r="A52" s="1">
        <v>63</v>
      </c>
      <c r="B52" s="2">
        <v>63</v>
      </c>
      <c r="C52" s="2">
        <v>67</v>
      </c>
      <c r="F52" s="4">
        <v>66</v>
      </c>
      <c r="G52">
        <v>49</v>
      </c>
      <c r="H52" s="5">
        <v>1.5241654882897433E-5</v>
      </c>
    </row>
    <row r="53" spans="1:8" x14ac:dyDescent="0.2">
      <c r="A53" s="1">
        <v>62</v>
      </c>
      <c r="B53" s="2">
        <v>62</v>
      </c>
      <c r="C53" s="2">
        <v>79</v>
      </c>
      <c r="F53" s="4">
        <v>65</v>
      </c>
      <c r="G53">
        <v>53</v>
      </c>
      <c r="H53" s="5">
        <v>1.6485871608031917E-5</v>
      </c>
    </row>
    <row r="54" spans="1:8" x14ac:dyDescent="0.2">
      <c r="A54" s="1">
        <v>61</v>
      </c>
      <c r="B54" s="2">
        <v>61</v>
      </c>
      <c r="C54" s="2">
        <v>100</v>
      </c>
      <c r="F54" s="4">
        <v>64</v>
      </c>
      <c r="G54">
        <v>57</v>
      </c>
      <c r="H54" s="5">
        <v>1.7730088333166402E-5</v>
      </c>
    </row>
    <row r="55" spans="1:8" x14ac:dyDescent="0.2">
      <c r="A55" s="1">
        <v>59</v>
      </c>
      <c r="B55" s="2">
        <v>59</v>
      </c>
      <c r="C55" s="2">
        <v>119</v>
      </c>
      <c r="F55" s="4">
        <v>63</v>
      </c>
      <c r="G55">
        <v>67</v>
      </c>
      <c r="H55" s="5">
        <v>2.0840630146002612E-5</v>
      </c>
    </row>
    <row r="56" spans="1:8" x14ac:dyDescent="0.2">
      <c r="A56" s="1">
        <v>60</v>
      </c>
      <c r="B56" s="2">
        <v>60</v>
      </c>
      <c r="C56" s="2">
        <v>121</v>
      </c>
      <c r="F56" s="4">
        <v>62</v>
      </c>
      <c r="G56">
        <v>79</v>
      </c>
      <c r="H56" s="5">
        <v>2.4573280321406065E-5</v>
      </c>
    </row>
    <row r="57" spans="1:8" x14ac:dyDescent="0.2">
      <c r="A57" s="1">
        <v>57</v>
      </c>
      <c r="B57" s="2">
        <v>57</v>
      </c>
      <c r="C57" s="2">
        <v>159</v>
      </c>
      <c r="F57" s="4">
        <v>61</v>
      </c>
      <c r="G57">
        <v>100</v>
      </c>
      <c r="H57" s="5">
        <v>3.1105418128362108E-5</v>
      </c>
    </row>
    <row r="58" spans="1:8" x14ac:dyDescent="0.2">
      <c r="A58" s="1">
        <v>58</v>
      </c>
      <c r="B58" s="2">
        <v>58</v>
      </c>
      <c r="C58" s="2">
        <v>165</v>
      </c>
      <c r="F58" s="4">
        <v>60</v>
      </c>
      <c r="G58">
        <v>121</v>
      </c>
      <c r="H58" s="5">
        <v>3.7637555935318152E-5</v>
      </c>
    </row>
    <row r="59" spans="1:8" x14ac:dyDescent="0.2">
      <c r="A59" s="1">
        <v>56</v>
      </c>
      <c r="B59" s="2">
        <v>56</v>
      </c>
      <c r="C59" s="2">
        <v>175</v>
      </c>
      <c r="F59" s="4">
        <v>59</v>
      </c>
      <c r="G59">
        <v>119</v>
      </c>
      <c r="H59" s="5">
        <v>3.7015447572750906E-5</v>
      </c>
    </row>
    <row r="60" spans="1:8" x14ac:dyDescent="0.2">
      <c r="A60" s="1">
        <v>55</v>
      </c>
      <c r="B60" s="2">
        <v>55</v>
      </c>
      <c r="C60" s="2">
        <v>224</v>
      </c>
      <c r="F60" s="4">
        <v>58</v>
      </c>
      <c r="G60">
        <v>165</v>
      </c>
      <c r="H60" s="5">
        <v>5.1323939911797478E-5</v>
      </c>
    </row>
    <row r="61" spans="1:8" x14ac:dyDescent="0.2">
      <c r="A61" s="1">
        <v>54</v>
      </c>
      <c r="B61" s="2">
        <v>54</v>
      </c>
      <c r="C61" s="2">
        <v>275</v>
      </c>
      <c r="F61" s="4">
        <v>57</v>
      </c>
      <c r="G61">
        <v>159</v>
      </c>
      <c r="H61" s="5">
        <v>4.9457614824095753E-5</v>
      </c>
    </row>
    <row r="62" spans="1:8" x14ac:dyDescent="0.2">
      <c r="A62" s="1">
        <v>53</v>
      </c>
      <c r="B62" s="2">
        <v>53</v>
      </c>
      <c r="C62" s="2">
        <v>288</v>
      </c>
      <c r="F62" s="4">
        <v>56</v>
      </c>
      <c r="G62">
        <v>175</v>
      </c>
      <c r="H62" s="5">
        <v>5.4434481724633688E-5</v>
      </c>
    </row>
    <row r="63" spans="1:8" x14ac:dyDescent="0.2">
      <c r="A63" s="1">
        <v>52</v>
      </c>
      <c r="B63" s="2">
        <v>52</v>
      </c>
      <c r="C63" s="2">
        <v>348</v>
      </c>
      <c r="F63" s="4">
        <v>55</v>
      </c>
      <c r="G63">
        <v>224</v>
      </c>
      <c r="H63" s="5">
        <v>6.9676136607531116E-5</v>
      </c>
    </row>
    <row r="64" spans="1:8" x14ac:dyDescent="0.2">
      <c r="A64" s="1">
        <v>51</v>
      </c>
      <c r="B64" s="2">
        <v>51</v>
      </c>
      <c r="C64" s="2">
        <v>394</v>
      </c>
      <c r="F64" s="4">
        <v>54</v>
      </c>
      <c r="G64">
        <v>275</v>
      </c>
      <c r="H64" s="5">
        <v>8.5539899852995796E-5</v>
      </c>
    </row>
    <row r="65" spans="1:13" x14ac:dyDescent="0.2">
      <c r="A65" s="1">
        <v>50</v>
      </c>
      <c r="B65" s="2">
        <v>50</v>
      </c>
      <c r="C65" s="2">
        <v>491</v>
      </c>
      <c r="F65" s="4">
        <v>53</v>
      </c>
      <c r="G65">
        <v>288</v>
      </c>
      <c r="H65" s="5">
        <v>8.9583604209682869E-5</v>
      </c>
    </row>
    <row r="66" spans="1:13" x14ac:dyDescent="0.2">
      <c r="A66" s="1">
        <v>49</v>
      </c>
      <c r="B66" s="2">
        <v>49</v>
      </c>
      <c r="C66" s="2">
        <v>563</v>
      </c>
      <c r="F66" s="4">
        <v>52</v>
      </c>
      <c r="G66">
        <v>348</v>
      </c>
      <c r="H66" s="5">
        <v>1.0824685508670013E-4</v>
      </c>
    </row>
    <row r="67" spans="1:13" x14ac:dyDescent="0.2">
      <c r="A67" s="1">
        <v>48</v>
      </c>
      <c r="B67" s="2">
        <v>48</v>
      </c>
      <c r="C67" s="2">
        <v>608</v>
      </c>
      <c r="F67" s="4">
        <v>51</v>
      </c>
      <c r="G67">
        <v>394</v>
      </c>
      <c r="H67" s="5">
        <v>1.225553474257467E-4</v>
      </c>
    </row>
    <row r="68" spans="1:13" x14ac:dyDescent="0.2">
      <c r="A68" s="1">
        <v>47</v>
      </c>
      <c r="B68" s="2">
        <v>47</v>
      </c>
      <c r="C68" s="2">
        <v>743</v>
      </c>
      <c r="F68" s="4">
        <v>50</v>
      </c>
      <c r="G68">
        <v>491</v>
      </c>
      <c r="H68" s="5">
        <v>1.5272760301025795E-4</v>
      </c>
    </row>
    <row r="69" spans="1:13" x14ac:dyDescent="0.2">
      <c r="A69" s="1">
        <v>46</v>
      </c>
      <c r="B69" s="2">
        <v>46</v>
      </c>
      <c r="C69" s="2">
        <v>895</v>
      </c>
      <c r="F69" s="4">
        <v>49</v>
      </c>
      <c r="G69">
        <v>563</v>
      </c>
      <c r="H69" s="5">
        <v>1.7512350406267865E-4</v>
      </c>
    </row>
    <row r="70" spans="1:13" x14ac:dyDescent="0.2">
      <c r="A70" s="1">
        <v>45</v>
      </c>
      <c r="B70" s="2">
        <v>45</v>
      </c>
      <c r="C70" s="2">
        <v>1048</v>
      </c>
      <c r="F70" s="4">
        <v>48</v>
      </c>
      <c r="G70">
        <v>608</v>
      </c>
      <c r="H70" s="5">
        <v>1.8912094222044162E-4</v>
      </c>
    </row>
    <row r="71" spans="1:13" x14ac:dyDescent="0.2">
      <c r="A71" s="1">
        <v>44</v>
      </c>
      <c r="B71" s="2">
        <v>44</v>
      </c>
      <c r="C71" s="2">
        <v>1227</v>
      </c>
      <c r="F71" s="4">
        <v>47</v>
      </c>
      <c r="G71">
        <v>743</v>
      </c>
      <c r="H71" s="5">
        <v>2.3111325669373045E-4</v>
      </c>
    </row>
    <row r="72" spans="1:13" x14ac:dyDescent="0.2">
      <c r="A72" s="1">
        <v>43</v>
      </c>
      <c r="B72" s="2">
        <v>43</v>
      </c>
      <c r="C72" s="2">
        <v>1412</v>
      </c>
      <c r="F72" s="4">
        <v>46</v>
      </c>
      <c r="G72">
        <v>895</v>
      </c>
      <c r="H72" s="5">
        <v>2.7839349224884085E-4</v>
      </c>
    </row>
    <row r="73" spans="1:13" x14ac:dyDescent="0.2">
      <c r="A73" s="1">
        <v>42</v>
      </c>
      <c r="B73" s="2">
        <v>42</v>
      </c>
      <c r="C73" s="2">
        <v>1642</v>
      </c>
      <c r="F73" s="4">
        <v>45</v>
      </c>
      <c r="G73">
        <v>1048</v>
      </c>
      <c r="H73" s="5">
        <v>3.2598478198523489E-4</v>
      </c>
    </row>
    <row r="74" spans="1:13" x14ac:dyDescent="0.2">
      <c r="A74" s="1">
        <v>41</v>
      </c>
      <c r="B74" s="2">
        <v>41</v>
      </c>
      <c r="C74" s="2">
        <v>1978</v>
      </c>
      <c r="F74" s="4">
        <v>44</v>
      </c>
      <c r="G74">
        <v>1227</v>
      </c>
      <c r="H74" s="5">
        <v>3.8166348043500305E-4</v>
      </c>
    </row>
    <row r="75" spans="1:13" x14ac:dyDescent="0.2">
      <c r="A75" s="1">
        <v>40</v>
      </c>
      <c r="B75" s="2">
        <v>40</v>
      </c>
      <c r="C75" s="2">
        <v>2272</v>
      </c>
      <c r="F75" s="4">
        <v>43</v>
      </c>
      <c r="G75">
        <v>1412</v>
      </c>
      <c r="H75" s="5">
        <v>4.3920850397247293E-4</v>
      </c>
    </row>
    <row r="76" spans="1:13" x14ac:dyDescent="0.2">
      <c r="A76" s="1">
        <v>39</v>
      </c>
      <c r="B76" s="2">
        <v>39</v>
      </c>
      <c r="C76" s="2">
        <v>2653</v>
      </c>
      <c r="F76" s="4">
        <v>42</v>
      </c>
      <c r="G76">
        <v>1642</v>
      </c>
      <c r="H76" s="5">
        <v>5.1075096566770577E-4</v>
      </c>
    </row>
    <row r="77" spans="1:13" x14ac:dyDescent="0.2">
      <c r="A77" s="1">
        <v>38</v>
      </c>
      <c r="B77" s="2">
        <v>38</v>
      </c>
      <c r="C77" s="2">
        <v>3169</v>
      </c>
      <c r="F77" s="4">
        <v>41</v>
      </c>
      <c r="G77">
        <v>1978</v>
      </c>
      <c r="H77" s="5">
        <v>6.1526517057900246E-4</v>
      </c>
      <c r="M77">
        <v>3572</v>
      </c>
    </row>
    <row r="78" spans="1:13" x14ac:dyDescent="0.2">
      <c r="A78" s="1">
        <v>37</v>
      </c>
      <c r="B78" s="2">
        <v>37</v>
      </c>
      <c r="C78" s="2">
        <v>3681</v>
      </c>
      <c r="F78" s="4">
        <v>40</v>
      </c>
      <c r="G78">
        <v>2272</v>
      </c>
      <c r="H78" s="5">
        <v>7.0671509987638712E-4</v>
      </c>
    </row>
    <row r="79" spans="1:13" x14ac:dyDescent="0.2">
      <c r="A79" s="1">
        <v>36</v>
      </c>
      <c r="B79" s="2">
        <v>36</v>
      </c>
      <c r="C79" s="2">
        <v>4407</v>
      </c>
      <c r="F79" s="4">
        <v>39</v>
      </c>
      <c r="G79">
        <v>2653</v>
      </c>
      <c r="H79" s="5">
        <v>8.2522674294544668E-4</v>
      </c>
    </row>
    <row r="80" spans="1:13" x14ac:dyDescent="0.2">
      <c r="A80" s="1">
        <v>35</v>
      </c>
      <c r="B80" s="2">
        <v>35</v>
      </c>
      <c r="C80" s="2">
        <v>5164</v>
      </c>
      <c r="F80" s="4">
        <v>38</v>
      </c>
      <c r="G80">
        <v>3169</v>
      </c>
      <c r="H80" s="5">
        <v>9.8573070048779514E-4</v>
      </c>
    </row>
    <row r="81" spans="1:8" x14ac:dyDescent="0.2">
      <c r="A81" s="1">
        <v>34</v>
      </c>
      <c r="B81" s="2">
        <v>34</v>
      </c>
      <c r="C81" s="2">
        <v>6041</v>
      </c>
      <c r="F81" s="4">
        <v>37</v>
      </c>
      <c r="G81">
        <v>3681</v>
      </c>
      <c r="H81" s="5">
        <v>1.1449904413050091E-3</v>
      </c>
    </row>
    <row r="82" spans="1:8" x14ac:dyDescent="0.2">
      <c r="A82" s="1">
        <v>33</v>
      </c>
      <c r="B82" s="2">
        <v>33</v>
      </c>
      <c r="C82" s="2">
        <v>6991</v>
      </c>
      <c r="F82" s="4">
        <v>36</v>
      </c>
      <c r="G82">
        <v>4407</v>
      </c>
      <c r="H82" s="5">
        <v>1.370815776916918E-3</v>
      </c>
    </row>
    <row r="83" spans="1:8" x14ac:dyDescent="0.2">
      <c r="A83" s="1">
        <v>32</v>
      </c>
      <c r="B83" s="2">
        <v>32</v>
      </c>
      <c r="C83" s="2">
        <v>8035</v>
      </c>
      <c r="F83" s="4">
        <v>35</v>
      </c>
      <c r="G83">
        <v>5164</v>
      </c>
      <c r="H83" s="5">
        <v>1.6062837921486193E-3</v>
      </c>
    </row>
    <row r="84" spans="1:8" x14ac:dyDescent="0.2">
      <c r="A84" s="1">
        <v>31</v>
      </c>
      <c r="B84" s="2">
        <v>31</v>
      </c>
      <c r="C84" s="2">
        <v>9571</v>
      </c>
      <c r="F84" s="4">
        <v>34</v>
      </c>
      <c r="G84">
        <v>6041</v>
      </c>
      <c r="H84" s="5">
        <v>1.8790783091343548E-3</v>
      </c>
    </row>
    <row r="85" spans="1:8" x14ac:dyDescent="0.2">
      <c r="A85" s="1">
        <v>30</v>
      </c>
      <c r="B85" s="2">
        <v>30</v>
      </c>
      <c r="C85" s="2">
        <v>11251</v>
      </c>
      <c r="F85" s="4">
        <v>33</v>
      </c>
      <c r="G85">
        <v>6991</v>
      </c>
      <c r="H85" s="5">
        <v>2.1745797813537949E-3</v>
      </c>
    </row>
    <row r="86" spans="1:8" x14ac:dyDescent="0.2">
      <c r="A86" s="1">
        <v>29</v>
      </c>
      <c r="B86" s="2">
        <v>29</v>
      </c>
      <c r="C86" s="2">
        <v>13033</v>
      </c>
      <c r="F86" s="4">
        <v>32</v>
      </c>
      <c r="G86">
        <v>8035</v>
      </c>
      <c r="H86" s="5">
        <v>2.4993203466138953E-3</v>
      </c>
    </row>
    <row r="87" spans="1:8" x14ac:dyDescent="0.2">
      <c r="A87" s="1">
        <v>28</v>
      </c>
      <c r="B87" s="2">
        <v>28</v>
      </c>
      <c r="C87" s="2">
        <v>15102</v>
      </c>
      <c r="F87" s="4">
        <v>31</v>
      </c>
      <c r="G87">
        <v>9571</v>
      </c>
      <c r="H87" s="5">
        <v>2.9770995690655373E-3</v>
      </c>
    </row>
    <row r="88" spans="1:8" x14ac:dyDescent="0.2">
      <c r="A88" s="1">
        <v>27</v>
      </c>
      <c r="B88" s="2">
        <v>27</v>
      </c>
      <c r="C88" s="2">
        <v>17488</v>
      </c>
      <c r="F88" s="4">
        <v>30</v>
      </c>
      <c r="G88">
        <v>11251</v>
      </c>
      <c r="H88" s="5">
        <v>3.4996705936220208E-3</v>
      </c>
    </row>
    <row r="89" spans="1:8" x14ac:dyDescent="0.2">
      <c r="A89" s="1">
        <v>26</v>
      </c>
      <c r="B89" s="2">
        <v>26</v>
      </c>
      <c r="C89" s="2">
        <v>20283</v>
      </c>
      <c r="F89" s="4">
        <v>29</v>
      </c>
      <c r="G89">
        <v>13033</v>
      </c>
      <c r="H89" s="5">
        <v>4.0539691446694337E-3</v>
      </c>
    </row>
    <row r="90" spans="1:8" x14ac:dyDescent="0.2">
      <c r="A90" s="1">
        <v>25</v>
      </c>
      <c r="B90" s="2">
        <v>25</v>
      </c>
      <c r="C90" s="2">
        <v>23613</v>
      </c>
      <c r="F90" s="4">
        <v>28</v>
      </c>
      <c r="G90">
        <v>15102</v>
      </c>
      <c r="H90" s="5">
        <v>4.6975402457452454E-3</v>
      </c>
    </row>
    <row r="91" spans="1:8" x14ac:dyDescent="0.2">
      <c r="A91" s="1">
        <v>24</v>
      </c>
      <c r="B91" s="2">
        <v>24</v>
      </c>
      <c r="C91" s="2">
        <v>27065</v>
      </c>
      <c r="F91" s="4">
        <v>27</v>
      </c>
      <c r="G91">
        <v>17488</v>
      </c>
      <c r="H91" s="5">
        <v>5.439715522287965E-3</v>
      </c>
    </row>
    <row r="92" spans="1:8" x14ac:dyDescent="0.2">
      <c r="A92" s="1">
        <v>23</v>
      </c>
      <c r="B92" s="2">
        <v>23</v>
      </c>
      <c r="C92" s="2">
        <v>31672</v>
      </c>
      <c r="F92" s="4">
        <v>26</v>
      </c>
      <c r="G92">
        <v>20283</v>
      </c>
      <c r="H92" s="5">
        <v>6.3091119589756862E-3</v>
      </c>
    </row>
    <row r="93" spans="1:8" x14ac:dyDescent="0.2">
      <c r="A93" s="1">
        <v>22</v>
      </c>
      <c r="B93" s="2">
        <v>22</v>
      </c>
      <c r="C93" s="2">
        <v>36368</v>
      </c>
      <c r="F93" s="4">
        <v>25</v>
      </c>
      <c r="G93">
        <v>23613</v>
      </c>
      <c r="H93" s="5">
        <v>7.3449223826501445E-3</v>
      </c>
    </row>
    <row r="94" spans="1:8" x14ac:dyDescent="0.2">
      <c r="A94" s="1">
        <v>21</v>
      </c>
      <c r="B94" s="2">
        <v>21</v>
      </c>
      <c r="C94" s="2">
        <v>41863</v>
      </c>
      <c r="F94" s="4">
        <v>24</v>
      </c>
      <c r="G94">
        <v>27065</v>
      </c>
      <c r="H94" s="5">
        <v>8.4186814164412035E-3</v>
      </c>
    </row>
    <row r="95" spans="1:8" x14ac:dyDescent="0.2">
      <c r="A95" s="1">
        <v>20</v>
      </c>
      <c r="B95" s="2">
        <v>20</v>
      </c>
      <c r="C95" s="2">
        <v>48096</v>
      </c>
      <c r="F95" s="4">
        <v>23</v>
      </c>
      <c r="G95">
        <v>31672</v>
      </c>
      <c r="H95" s="5">
        <v>9.851708029614846E-3</v>
      </c>
    </row>
    <row r="96" spans="1:8" x14ac:dyDescent="0.2">
      <c r="A96" s="1">
        <v>19</v>
      </c>
      <c r="B96" s="2">
        <v>19</v>
      </c>
      <c r="C96" s="2">
        <v>54817</v>
      </c>
      <c r="F96" s="4">
        <v>22</v>
      </c>
      <c r="G96">
        <v>36368</v>
      </c>
      <c r="H96" s="5">
        <v>1.1312418464922732E-2</v>
      </c>
    </row>
    <row r="97" spans="1:8" x14ac:dyDescent="0.2">
      <c r="A97" s="1">
        <v>18</v>
      </c>
      <c r="B97" s="2">
        <v>18</v>
      </c>
      <c r="C97" s="2">
        <v>62629</v>
      </c>
      <c r="F97" s="4">
        <v>21</v>
      </c>
      <c r="G97">
        <v>41863</v>
      </c>
      <c r="H97" s="5">
        <v>1.3021661191076228E-2</v>
      </c>
    </row>
    <row r="98" spans="1:8" x14ac:dyDescent="0.2">
      <c r="A98" s="1">
        <v>17</v>
      </c>
      <c r="B98" s="2">
        <v>17</v>
      </c>
      <c r="C98" s="2">
        <v>71360</v>
      </c>
      <c r="F98" s="4">
        <v>20</v>
      </c>
      <c r="G98">
        <v>48096</v>
      </c>
      <c r="H98" s="5">
        <v>1.4960461903017039E-2</v>
      </c>
    </row>
    <row r="99" spans="1:8" x14ac:dyDescent="0.2">
      <c r="A99" s="1">
        <v>16</v>
      </c>
      <c r="B99" s="2">
        <v>16</v>
      </c>
      <c r="C99" s="2">
        <v>81192</v>
      </c>
      <c r="F99" s="4">
        <v>19</v>
      </c>
      <c r="G99">
        <v>54817</v>
      </c>
      <c r="H99" s="5">
        <v>1.7051057055424257E-2</v>
      </c>
    </row>
    <row r="100" spans="1:8" x14ac:dyDescent="0.2">
      <c r="A100" s="1">
        <v>15</v>
      </c>
      <c r="B100" s="2">
        <v>15</v>
      </c>
      <c r="C100" s="2">
        <v>91644</v>
      </c>
      <c r="F100" s="4">
        <v>18</v>
      </c>
      <c r="G100">
        <v>62629</v>
      </c>
      <c r="H100" s="5">
        <v>1.9481012319611905E-2</v>
      </c>
    </row>
    <row r="101" spans="1:8" x14ac:dyDescent="0.2">
      <c r="A101" s="1">
        <v>14</v>
      </c>
      <c r="B101" s="2">
        <v>14</v>
      </c>
      <c r="C101" s="2">
        <v>103683</v>
      </c>
      <c r="F101" s="4">
        <v>17</v>
      </c>
      <c r="G101">
        <v>71360</v>
      </c>
      <c r="H101" s="5">
        <v>2.2196826376399199E-2</v>
      </c>
    </row>
    <row r="102" spans="1:8" x14ac:dyDescent="0.2">
      <c r="A102" s="1">
        <v>13</v>
      </c>
      <c r="B102" s="2">
        <v>13</v>
      </c>
      <c r="C102" s="2">
        <v>116871</v>
      </c>
      <c r="F102" s="4">
        <v>16</v>
      </c>
      <c r="G102">
        <v>81192</v>
      </c>
      <c r="H102" s="5">
        <v>2.5255111086779761E-2</v>
      </c>
    </row>
    <row r="103" spans="1:8" x14ac:dyDescent="0.2">
      <c r="A103" s="1">
        <v>12</v>
      </c>
      <c r="B103" s="2">
        <v>12</v>
      </c>
      <c r="C103" s="2">
        <v>131580</v>
      </c>
      <c r="F103" s="4">
        <v>15</v>
      </c>
      <c r="G103">
        <v>91644</v>
      </c>
      <c r="H103" s="5">
        <v>2.8506249389556169E-2</v>
      </c>
    </row>
    <row r="104" spans="1:8" x14ac:dyDescent="0.2">
      <c r="A104" s="1">
        <v>11</v>
      </c>
      <c r="B104" s="2">
        <v>11</v>
      </c>
      <c r="C104" s="2">
        <v>147461</v>
      </c>
      <c r="F104" s="4">
        <v>14</v>
      </c>
      <c r="G104">
        <v>103683</v>
      </c>
      <c r="H104" s="5">
        <v>3.2251030678029681E-2</v>
      </c>
    </row>
    <row r="105" spans="1:8" x14ac:dyDescent="0.2">
      <c r="A105" s="1">
        <v>1</v>
      </c>
      <c r="B105" s="2">
        <v>1</v>
      </c>
      <c r="C105" s="2">
        <v>156748</v>
      </c>
      <c r="F105" s="4">
        <v>13</v>
      </c>
      <c r="G105">
        <v>116871</v>
      </c>
      <c r="H105" s="5">
        <v>3.6353213220798077E-2</v>
      </c>
    </row>
    <row r="106" spans="1:8" x14ac:dyDescent="0.2">
      <c r="A106" s="1">
        <v>10</v>
      </c>
      <c r="B106" s="2">
        <v>10</v>
      </c>
      <c r="C106" s="2">
        <v>165550</v>
      </c>
      <c r="F106" s="4">
        <v>12</v>
      </c>
      <c r="G106">
        <v>131580</v>
      </c>
      <c r="H106" s="5">
        <v>4.0928509173298863E-2</v>
      </c>
    </row>
    <row r="107" spans="1:8" x14ac:dyDescent="0.2">
      <c r="A107" s="1">
        <v>9</v>
      </c>
      <c r="B107" s="2">
        <v>9</v>
      </c>
      <c r="C107" s="2">
        <v>184347</v>
      </c>
      <c r="F107" s="4">
        <v>11</v>
      </c>
      <c r="G107">
        <v>147461</v>
      </c>
      <c r="H107" s="5">
        <v>4.5868360626264044E-2</v>
      </c>
    </row>
    <row r="108" spans="1:8" x14ac:dyDescent="0.2">
      <c r="A108" s="1">
        <v>2</v>
      </c>
      <c r="B108" s="2">
        <v>2</v>
      </c>
      <c r="C108" s="2">
        <v>186993</v>
      </c>
      <c r="F108" s="4">
        <v>10</v>
      </c>
      <c r="G108">
        <v>165550</v>
      </c>
      <c r="H108" s="5">
        <v>5.149501971150347E-2</v>
      </c>
    </row>
    <row r="109" spans="1:8" x14ac:dyDescent="0.2">
      <c r="A109" s="1">
        <v>8</v>
      </c>
      <c r="B109" s="2">
        <v>8</v>
      </c>
      <c r="C109" s="2">
        <v>203374</v>
      </c>
      <c r="F109" s="4">
        <v>9</v>
      </c>
      <c r="G109">
        <v>184347</v>
      </c>
      <c r="H109" s="5">
        <v>5.7341905157091692E-2</v>
      </c>
    </row>
    <row r="110" spans="1:8" x14ac:dyDescent="0.2">
      <c r="A110" s="1">
        <v>3</v>
      </c>
      <c r="B110" s="2">
        <v>3</v>
      </c>
      <c r="C110" s="2">
        <v>207027</v>
      </c>
      <c r="F110" s="4">
        <v>8</v>
      </c>
      <c r="G110">
        <v>203374</v>
      </c>
      <c r="H110" s="5">
        <v>6.3260333064375146E-2</v>
      </c>
    </row>
    <row r="111" spans="1:8" x14ac:dyDescent="0.2">
      <c r="A111" s="1">
        <v>7</v>
      </c>
      <c r="B111" s="2">
        <v>7</v>
      </c>
      <c r="C111" s="2">
        <v>220006</v>
      </c>
      <c r="F111" s="4">
        <v>7</v>
      </c>
      <c r="G111">
        <v>220006</v>
      </c>
      <c r="H111" s="5">
        <v>6.8433786207484332E-2</v>
      </c>
    </row>
    <row r="112" spans="1:8" x14ac:dyDescent="0.2">
      <c r="A112" s="1">
        <v>4</v>
      </c>
      <c r="B112" s="2">
        <v>4</v>
      </c>
      <c r="C112" s="2">
        <v>222081</v>
      </c>
      <c r="F112" s="4">
        <v>6</v>
      </c>
      <c r="G112">
        <v>227675</v>
      </c>
      <c r="H112" s="5">
        <v>7.0819260723748431E-2</v>
      </c>
    </row>
    <row r="113" spans="1:8" x14ac:dyDescent="0.2">
      <c r="A113" s="1">
        <v>6</v>
      </c>
      <c r="B113" s="2">
        <v>6</v>
      </c>
      <c r="C113" s="2">
        <v>227675</v>
      </c>
      <c r="F113" s="4">
        <v>5</v>
      </c>
      <c r="G113">
        <v>228330</v>
      </c>
      <c r="H113" s="5">
        <v>7.1023001212489195E-2</v>
      </c>
    </row>
    <row r="114" spans="1:8" x14ac:dyDescent="0.2">
      <c r="A114" s="1">
        <v>5</v>
      </c>
      <c r="B114" s="2">
        <v>5</v>
      </c>
      <c r="C114" s="2">
        <v>228330</v>
      </c>
      <c r="F114" s="4">
        <v>4</v>
      </c>
      <c r="G114">
        <v>222081</v>
      </c>
      <c r="H114" s="5">
        <v>6.9079223633647852E-2</v>
      </c>
    </row>
    <row r="115" spans="1:8" x14ac:dyDescent="0.2">
      <c r="F115" s="4">
        <v>3</v>
      </c>
      <c r="G115">
        <v>207027</v>
      </c>
      <c r="H115" s="5">
        <v>6.4396613988604218E-2</v>
      </c>
    </row>
    <row r="116" spans="1:8" x14ac:dyDescent="0.2">
      <c r="F116" s="4">
        <v>2</v>
      </c>
      <c r="G116">
        <v>186993</v>
      </c>
      <c r="H116" s="5">
        <v>5.8164954520768156E-2</v>
      </c>
    </row>
    <row r="117" spans="1:8" x14ac:dyDescent="0.2">
      <c r="F117" s="4">
        <v>1</v>
      </c>
      <c r="G117">
        <v>156748</v>
      </c>
      <c r="H117" s="5">
        <v>4.8757120807845035E-2</v>
      </c>
    </row>
    <row r="118" spans="1:8" x14ac:dyDescent="0.2">
      <c r="F118" s="4" t="s">
        <v>4</v>
      </c>
      <c r="G118">
        <v>3214874</v>
      </c>
      <c r="H118" s="5">
        <v>1</v>
      </c>
    </row>
  </sheetData>
  <sortState xmlns:xlrd2="http://schemas.microsoft.com/office/spreadsheetml/2017/richdata2" columnSort="1" ref="F4:H118">
    <sortCondition descending="1" ref="G4"/>
  </sortState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28C8-1ED5-E444-9460-62C53C08B107}">
  <dimension ref="A1:C8"/>
  <sheetViews>
    <sheetView workbookViewId="0">
      <selection activeCell="B5" sqref="B5"/>
    </sheetView>
  </sheetViews>
  <sheetFormatPr baseColWidth="10" defaultRowHeight="16" x14ac:dyDescent="0.2"/>
  <cols>
    <col min="1" max="1" width="18.6640625" customWidth="1"/>
    <col min="2" max="2" width="12.83203125" customWidth="1"/>
    <col min="3" max="3" width="10.83203125" style="8"/>
  </cols>
  <sheetData>
    <row r="1" spans="1:3" x14ac:dyDescent="0.2">
      <c r="A1" s="1" t="s">
        <v>7</v>
      </c>
      <c r="B1" s="1" t="s">
        <v>1</v>
      </c>
      <c r="C1" s="6" t="s">
        <v>2</v>
      </c>
    </row>
    <row r="2" spans="1:3" x14ac:dyDescent="0.2">
      <c r="A2" s="2">
        <v>0</v>
      </c>
      <c r="B2" s="2">
        <v>600905</v>
      </c>
      <c r="C2" s="7">
        <f>Tabla2[[#This Row],[Frequency]]/SUM(Tabla2[Frequency])</f>
        <v>0.17564759463596763</v>
      </c>
    </row>
    <row r="3" spans="1:3" x14ac:dyDescent="0.2">
      <c r="A3" s="2">
        <v>1</v>
      </c>
      <c r="B3" s="2">
        <v>587478</v>
      </c>
      <c r="C3" s="7">
        <f>Tabla2[[#This Row],[Frequency]]/SUM(Tabla2[Frequency])</f>
        <v>0.17172281409132722</v>
      </c>
    </row>
    <row r="4" spans="1:3" x14ac:dyDescent="0.2">
      <c r="A4" s="2">
        <v>2</v>
      </c>
      <c r="B4" s="2">
        <v>467260</v>
      </c>
      <c r="C4" s="7">
        <f>Tabla2[[#This Row],[Frequency]]/SUM(Tabla2[Frequency])</f>
        <v>0.1365824798755248</v>
      </c>
    </row>
    <row r="5" spans="1:3" x14ac:dyDescent="0.2">
      <c r="A5" s="2">
        <v>5</v>
      </c>
      <c r="B5" s="2">
        <v>453368</v>
      </c>
      <c r="C5" s="7">
        <f>Tabla2[[#This Row],[Frequency]]/SUM(Tabla2[Frequency])</f>
        <v>0.13252177746052932</v>
      </c>
    </row>
    <row r="6" spans="1:3" x14ac:dyDescent="0.2">
      <c r="A6" s="2">
        <v>6</v>
      </c>
      <c r="B6" s="2">
        <v>448761</v>
      </c>
      <c r="C6" s="7">
        <f>Tabla2[[#This Row],[Frequency]]/SUM(Tabla2[Frequency])</f>
        <v>0.13117512787617255</v>
      </c>
    </row>
    <row r="7" spans="1:3" x14ac:dyDescent="0.2">
      <c r="A7" s="2">
        <v>3</v>
      </c>
      <c r="B7" s="2">
        <v>436972</v>
      </c>
      <c r="C7" s="7">
        <f>Tabla2[[#This Row],[Frequency]]/SUM(Tabla2[Frequency])</f>
        <v>0.1277291430812991</v>
      </c>
    </row>
    <row r="8" spans="1:3" x14ac:dyDescent="0.2">
      <c r="A8" s="2">
        <v>4</v>
      </c>
      <c r="B8" s="2">
        <v>426339</v>
      </c>
      <c r="C8" s="7">
        <f>Tabla2[[#This Row],[Frequency]]/SUM(Tabla2[Frequency])</f>
        <v>0.1246210629791794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9D72-1B8B-A449-8982-6A688C923591}">
  <dimension ref="A1:G154"/>
  <sheetViews>
    <sheetView tabSelected="1" workbookViewId="0">
      <selection activeCell="E5" sqref="E5:G9"/>
    </sheetView>
  </sheetViews>
  <sheetFormatPr baseColWidth="10" defaultRowHeight="16" x14ac:dyDescent="0.2"/>
  <cols>
    <col min="5" max="5" width="17" bestFit="1" customWidth="1"/>
    <col min="6" max="6" width="15.83203125" bestFit="1" customWidth="1"/>
    <col min="7" max="7" width="17" bestFit="1" customWidth="1"/>
  </cols>
  <sheetData>
    <row r="1" spans="1:7" x14ac:dyDescent="0.2">
      <c r="A1" s="1" t="s">
        <v>8</v>
      </c>
      <c r="B1" s="1" t="s">
        <v>9</v>
      </c>
    </row>
    <row r="2" spans="1:7" x14ac:dyDescent="0.2">
      <c r="A2" s="2">
        <v>206105</v>
      </c>
      <c r="B2" s="2">
        <v>100</v>
      </c>
      <c r="C2">
        <f>AVERAGE(Tabla3[n])</f>
        <v>15.830065359477125</v>
      </c>
    </row>
    <row r="3" spans="1:7" x14ac:dyDescent="0.2">
      <c r="A3" s="2">
        <v>206096</v>
      </c>
      <c r="B3" s="2">
        <v>74</v>
      </c>
      <c r="C3">
        <f>STDEV(Tabla3[n])</f>
        <v>15.15133781207785</v>
      </c>
    </row>
    <row r="4" spans="1:7" x14ac:dyDescent="0.2">
      <c r="A4" s="2">
        <v>206206</v>
      </c>
      <c r="B4" s="2">
        <v>68</v>
      </c>
      <c r="C4">
        <f>KURT(Tabla3[n])</f>
        <v>8.1456040398087328</v>
      </c>
      <c r="E4" s="3" t="s">
        <v>3</v>
      </c>
      <c r="F4" t="s">
        <v>10</v>
      </c>
      <c r="G4" t="s">
        <v>11</v>
      </c>
    </row>
    <row r="5" spans="1:7" x14ac:dyDescent="0.2">
      <c r="A5" s="2">
        <v>206124</v>
      </c>
      <c r="B5" s="2">
        <v>63</v>
      </c>
      <c r="C5">
        <f>SKEW(Tabla3[n])</f>
        <v>2.5552304659487963</v>
      </c>
      <c r="E5" s="4">
        <v>5</v>
      </c>
      <c r="F5">
        <v>16</v>
      </c>
      <c r="G5" s="9">
        <v>0.10457516339869281</v>
      </c>
    </row>
    <row r="6" spans="1:7" x14ac:dyDescent="0.2">
      <c r="A6" s="2">
        <v>206079</v>
      </c>
      <c r="B6" s="2">
        <v>54</v>
      </c>
      <c r="E6" s="4">
        <v>6</v>
      </c>
      <c r="F6">
        <v>14</v>
      </c>
      <c r="G6" s="9">
        <v>9.1503267973856203E-2</v>
      </c>
    </row>
    <row r="7" spans="1:7" x14ac:dyDescent="0.2">
      <c r="A7" s="2">
        <v>206174</v>
      </c>
      <c r="B7" s="2">
        <v>53</v>
      </c>
      <c r="E7" s="4">
        <v>4</v>
      </c>
      <c r="F7">
        <v>13</v>
      </c>
      <c r="G7" s="9">
        <v>8.4967320261437912E-2</v>
      </c>
    </row>
    <row r="8" spans="1:7" x14ac:dyDescent="0.2">
      <c r="A8" s="2">
        <v>206158</v>
      </c>
      <c r="B8" s="2">
        <v>51</v>
      </c>
      <c r="E8" s="4">
        <v>15</v>
      </c>
      <c r="F8">
        <v>10</v>
      </c>
      <c r="G8" s="5">
        <v>6.535947712418301E-2</v>
      </c>
    </row>
    <row r="9" spans="1:7" x14ac:dyDescent="0.2">
      <c r="A9" s="2">
        <v>206208</v>
      </c>
      <c r="B9" s="2">
        <v>50</v>
      </c>
      <c r="E9" s="4">
        <v>7</v>
      </c>
      <c r="F9">
        <v>9</v>
      </c>
      <c r="G9" s="5">
        <v>5.8823529411764705E-2</v>
      </c>
    </row>
    <row r="10" spans="1:7" x14ac:dyDescent="0.2">
      <c r="A10" s="2">
        <v>206148</v>
      </c>
      <c r="B10" s="2">
        <v>49</v>
      </c>
      <c r="E10" s="4">
        <v>11</v>
      </c>
      <c r="F10">
        <v>8</v>
      </c>
      <c r="G10" s="5">
        <v>5.2287581699346407E-2</v>
      </c>
    </row>
    <row r="11" spans="1:7" x14ac:dyDescent="0.2">
      <c r="A11" s="2">
        <v>206086</v>
      </c>
      <c r="B11" s="2">
        <v>48</v>
      </c>
      <c r="E11" s="4">
        <v>14</v>
      </c>
      <c r="F11">
        <v>8</v>
      </c>
      <c r="G11" s="5">
        <v>5.2287581699346407E-2</v>
      </c>
    </row>
    <row r="12" spans="1:7" x14ac:dyDescent="0.2">
      <c r="A12" s="2">
        <v>206117</v>
      </c>
      <c r="B12" s="2">
        <v>44</v>
      </c>
      <c r="E12" s="4">
        <v>8</v>
      </c>
      <c r="F12">
        <v>8</v>
      </c>
      <c r="G12" s="5">
        <v>5.2287581699346407E-2</v>
      </c>
    </row>
    <row r="13" spans="1:7" x14ac:dyDescent="0.2">
      <c r="A13" s="2">
        <v>206083</v>
      </c>
      <c r="B13" s="2">
        <v>44</v>
      </c>
      <c r="E13" s="4">
        <v>9</v>
      </c>
      <c r="F13">
        <v>8</v>
      </c>
      <c r="G13" s="5">
        <v>5.2287581699346407E-2</v>
      </c>
    </row>
    <row r="14" spans="1:7" x14ac:dyDescent="0.2">
      <c r="A14" s="2">
        <v>206193</v>
      </c>
      <c r="B14" s="2">
        <v>42</v>
      </c>
      <c r="E14" s="4">
        <v>20</v>
      </c>
      <c r="F14">
        <v>7</v>
      </c>
      <c r="G14" s="5">
        <v>4.5751633986928102E-2</v>
      </c>
    </row>
    <row r="15" spans="1:7" x14ac:dyDescent="0.2">
      <c r="A15" s="2">
        <v>206187</v>
      </c>
      <c r="B15" s="2">
        <v>35</v>
      </c>
      <c r="E15" s="4">
        <v>17</v>
      </c>
      <c r="F15">
        <v>4</v>
      </c>
      <c r="G15" s="5">
        <v>2.6143790849673203E-2</v>
      </c>
    </row>
    <row r="16" spans="1:7" x14ac:dyDescent="0.2">
      <c r="A16" s="2">
        <v>206152</v>
      </c>
      <c r="B16" s="2">
        <v>35</v>
      </c>
      <c r="E16" s="4">
        <v>19</v>
      </c>
      <c r="F16">
        <v>4</v>
      </c>
      <c r="G16" s="5">
        <v>2.6143790849673203E-2</v>
      </c>
    </row>
    <row r="17" spans="1:7" x14ac:dyDescent="0.2">
      <c r="A17" s="2">
        <v>206201</v>
      </c>
      <c r="B17" s="2">
        <v>33</v>
      </c>
      <c r="E17" s="4">
        <v>10</v>
      </c>
      <c r="F17">
        <v>4</v>
      </c>
      <c r="G17" s="5">
        <v>2.6143790849673203E-2</v>
      </c>
    </row>
    <row r="18" spans="1:7" x14ac:dyDescent="0.2">
      <c r="A18" s="2">
        <v>206109</v>
      </c>
      <c r="B18" s="2">
        <v>32</v>
      </c>
      <c r="E18" s="4">
        <v>12</v>
      </c>
      <c r="F18">
        <v>4</v>
      </c>
      <c r="G18" s="5">
        <v>2.6143790849673203E-2</v>
      </c>
    </row>
    <row r="19" spans="1:7" x14ac:dyDescent="0.2">
      <c r="A19" s="2">
        <v>206104</v>
      </c>
      <c r="B19" s="2">
        <v>31</v>
      </c>
      <c r="E19" s="4">
        <v>18</v>
      </c>
      <c r="F19">
        <v>3</v>
      </c>
      <c r="G19" s="5">
        <v>1.9607843137254902E-2</v>
      </c>
    </row>
    <row r="20" spans="1:7" x14ac:dyDescent="0.2">
      <c r="A20" s="2">
        <v>206126</v>
      </c>
      <c r="B20" s="2">
        <v>30</v>
      </c>
      <c r="E20" s="4">
        <v>13</v>
      </c>
      <c r="F20">
        <v>3</v>
      </c>
      <c r="G20" s="5">
        <v>1.9607843137254902E-2</v>
      </c>
    </row>
    <row r="21" spans="1:7" x14ac:dyDescent="0.2">
      <c r="A21" s="2">
        <v>206123</v>
      </c>
      <c r="B21" s="2">
        <v>29</v>
      </c>
      <c r="E21" s="4">
        <v>16</v>
      </c>
      <c r="F21">
        <v>3</v>
      </c>
      <c r="G21" s="5">
        <v>1.9607843137254902E-2</v>
      </c>
    </row>
    <row r="22" spans="1:7" x14ac:dyDescent="0.2">
      <c r="A22" s="2">
        <v>206103</v>
      </c>
      <c r="B22" s="2">
        <v>29</v>
      </c>
      <c r="E22" s="4">
        <v>24</v>
      </c>
      <c r="F22">
        <v>3</v>
      </c>
      <c r="G22" s="5">
        <v>1.9607843137254902E-2</v>
      </c>
    </row>
    <row r="23" spans="1:7" x14ac:dyDescent="0.2">
      <c r="A23" s="2">
        <v>206165</v>
      </c>
      <c r="B23" s="2">
        <v>28</v>
      </c>
      <c r="E23" s="4">
        <v>29</v>
      </c>
      <c r="F23">
        <v>2</v>
      </c>
      <c r="G23" s="5">
        <v>1.3071895424836602E-2</v>
      </c>
    </row>
    <row r="24" spans="1:7" x14ac:dyDescent="0.2">
      <c r="A24" s="2">
        <v>206154</v>
      </c>
      <c r="B24" s="2">
        <v>27</v>
      </c>
      <c r="E24" s="4">
        <v>44</v>
      </c>
      <c r="F24">
        <v>2</v>
      </c>
      <c r="G24" s="5">
        <v>1.3071895424836602E-2</v>
      </c>
    </row>
    <row r="25" spans="1:7" x14ac:dyDescent="0.2">
      <c r="A25" s="2">
        <v>206200</v>
      </c>
      <c r="B25" s="2">
        <v>24</v>
      </c>
      <c r="E25" s="4">
        <v>35</v>
      </c>
      <c r="F25">
        <v>2</v>
      </c>
      <c r="G25" s="5">
        <v>1.3071895424836602E-2</v>
      </c>
    </row>
    <row r="26" spans="1:7" x14ac:dyDescent="0.2">
      <c r="A26" s="2">
        <v>206197</v>
      </c>
      <c r="B26" s="2">
        <v>24</v>
      </c>
      <c r="E26" s="4">
        <v>23</v>
      </c>
      <c r="F26">
        <v>1</v>
      </c>
      <c r="G26" s="5">
        <v>6.5359477124183009E-3</v>
      </c>
    </row>
    <row r="27" spans="1:7" x14ac:dyDescent="0.2">
      <c r="A27" s="2">
        <v>206118</v>
      </c>
      <c r="B27" s="2">
        <v>24</v>
      </c>
      <c r="E27" s="4">
        <v>51</v>
      </c>
      <c r="F27">
        <v>1</v>
      </c>
      <c r="G27" s="5">
        <v>6.5359477124183009E-3</v>
      </c>
    </row>
    <row r="28" spans="1:7" x14ac:dyDescent="0.2">
      <c r="A28" s="2">
        <v>206202</v>
      </c>
      <c r="B28" s="2">
        <v>23</v>
      </c>
      <c r="E28" s="4">
        <v>49</v>
      </c>
      <c r="F28">
        <v>1</v>
      </c>
      <c r="G28" s="5">
        <v>6.5359477124183009E-3</v>
      </c>
    </row>
    <row r="29" spans="1:7" x14ac:dyDescent="0.2">
      <c r="A29" s="2">
        <v>206199</v>
      </c>
      <c r="B29" s="2">
        <v>20</v>
      </c>
      <c r="E29" s="4">
        <v>30</v>
      </c>
      <c r="F29">
        <v>1</v>
      </c>
      <c r="G29" s="5">
        <v>6.5359477124183009E-3</v>
      </c>
    </row>
    <row r="30" spans="1:7" x14ac:dyDescent="0.2">
      <c r="A30" s="2">
        <v>206195</v>
      </c>
      <c r="B30" s="2">
        <v>20</v>
      </c>
      <c r="E30" s="4">
        <v>54</v>
      </c>
      <c r="F30">
        <v>1</v>
      </c>
      <c r="G30" s="5">
        <v>6.5359477124183009E-3</v>
      </c>
    </row>
    <row r="31" spans="1:7" x14ac:dyDescent="0.2">
      <c r="A31" s="2">
        <v>206178</v>
      </c>
      <c r="B31" s="2">
        <v>20</v>
      </c>
      <c r="E31" s="4">
        <v>31</v>
      </c>
      <c r="F31">
        <v>1</v>
      </c>
      <c r="G31" s="5">
        <v>6.5359477124183009E-3</v>
      </c>
    </row>
    <row r="32" spans="1:7" x14ac:dyDescent="0.2">
      <c r="A32" s="2">
        <v>206166</v>
      </c>
      <c r="B32" s="2">
        <v>20</v>
      </c>
      <c r="E32" s="4">
        <v>48</v>
      </c>
      <c r="F32">
        <v>1</v>
      </c>
      <c r="G32" s="5">
        <v>6.5359477124183009E-3</v>
      </c>
    </row>
    <row r="33" spans="1:7" x14ac:dyDescent="0.2">
      <c r="A33" s="2">
        <v>206151</v>
      </c>
      <c r="B33" s="2">
        <v>20</v>
      </c>
      <c r="E33" s="4">
        <v>32</v>
      </c>
      <c r="F33">
        <v>1</v>
      </c>
      <c r="G33" s="5">
        <v>6.5359477124183009E-3</v>
      </c>
    </row>
    <row r="34" spans="1:7" x14ac:dyDescent="0.2">
      <c r="A34" s="2">
        <v>206107</v>
      </c>
      <c r="B34" s="2">
        <v>20</v>
      </c>
      <c r="E34" s="4">
        <v>50</v>
      </c>
      <c r="F34">
        <v>1</v>
      </c>
      <c r="G34" s="5">
        <v>6.5359477124183009E-3</v>
      </c>
    </row>
    <row r="35" spans="1:7" x14ac:dyDescent="0.2">
      <c r="A35" s="2">
        <v>206091</v>
      </c>
      <c r="B35" s="2">
        <v>20</v>
      </c>
      <c r="E35" s="4">
        <v>33</v>
      </c>
      <c r="F35">
        <v>1</v>
      </c>
      <c r="G35" s="5">
        <v>6.5359477124183009E-3</v>
      </c>
    </row>
    <row r="36" spans="1:7" x14ac:dyDescent="0.2">
      <c r="A36" s="2">
        <v>206180</v>
      </c>
      <c r="B36" s="2">
        <v>19</v>
      </c>
      <c r="E36" s="4">
        <v>53</v>
      </c>
      <c r="F36">
        <v>1</v>
      </c>
      <c r="G36" s="5">
        <v>6.5359477124183009E-3</v>
      </c>
    </row>
    <row r="37" spans="1:7" x14ac:dyDescent="0.2">
      <c r="A37" s="2">
        <v>206162</v>
      </c>
      <c r="B37" s="2">
        <v>19</v>
      </c>
      <c r="E37" s="4">
        <v>68</v>
      </c>
      <c r="F37">
        <v>1</v>
      </c>
      <c r="G37" s="5">
        <v>6.5359477124183009E-3</v>
      </c>
    </row>
    <row r="38" spans="1:7" x14ac:dyDescent="0.2">
      <c r="A38" s="2">
        <v>206084</v>
      </c>
      <c r="B38" s="2">
        <v>19</v>
      </c>
      <c r="E38" s="4">
        <v>63</v>
      </c>
      <c r="F38">
        <v>1</v>
      </c>
      <c r="G38" s="5">
        <v>6.5359477124183009E-3</v>
      </c>
    </row>
    <row r="39" spans="1:7" x14ac:dyDescent="0.2">
      <c r="A39" s="2">
        <v>206068</v>
      </c>
      <c r="B39" s="2">
        <v>19</v>
      </c>
      <c r="E39" s="4">
        <v>74</v>
      </c>
      <c r="F39">
        <v>1</v>
      </c>
      <c r="G39" s="5">
        <v>6.5359477124183009E-3</v>
      </c>
    </row>
    <row r="40" spans="1:7" x14ac:dyDescent="0.2">
      <c r="A40" s="2">
        <v>206093</v>
      </c>
      <c r="B40" s="2">
        <v>18</v>
      </c>
      <c r="E40" s="4">
        <v>28</v>
      </c>
      <c r="F40">
        <v>1</v>
      </c>
      <c r="G40" s="5">
        <v>6.5359477124183009E-3</v>
      </c>
    </row>
    <row r="41" spans="1:7" x14ac:dyDescent="0.2">
      <c r="A41" s="2">
        <v>206081</v>
      </c>
      <c r="B41" s="2">
        <v>18</v>
      </c>
      <c r="E41" s="4">
        <v>100</v>
      </c>
      <c r="F41">
        <v>1</v>
      </c>
      <c r="G41" s="5">
        <v>6.5359477124183009E-3</v>
      </c>
    </row>
    <row r="42" spans="1:7" x14ac:dyDescent="0.2">
      <c r="A42" s="2">
        <v>206066</v>
      </c>
      <c r="B42" s="2">
        <v>18</v>
      </c>
      <c r="E42" s="4">
        <v>42</v>
      </c>
      <c r="F42">
        <v>1</v>
      </c>
      <c r="G42" s="5">
        <v>6.5359477124183009E-3</v>
      </c>
    </row>
    <row r="43" spans="1:7" x14ac:dyDescent="0.2">
      <c r="A43" s="2">
        <v>206207</v>
      </c>
      <c r="B43" s="2">
        <v>17</v>
      </c>
      <c r="E43" s="4">
        <v>27</v>
      </c>
      <c r="F43">
        <v>1</v>
      </c>
      <c r="G43" s="5">
        <v>6.5359477124183009E-3</v>
      </c>
    </row>
    <row r="44" spans="1:7" x14ac:dyDescent="0.2">
      <c r="A44" s="2">
        <v>206130</v>
      </c>
      <c r="B44" s="2">
        <v>17</v>
      </c>
      <c r="E44" s="4" t="s">
        <v>4</v>
      </c>
      <c r="F44">
        <v>153</v>
      </c>
      <c r="G44" s="5">
        <v>1</v>
      </c>
    </row>
    <row r="45" spans="1:7" x14ac:dyDescent="0.2">
      <c r="A45" s="2">
        <v>206059</v>
      </c>
      <c r="B45" s="2">
        <v>17</v>
      </c>
    </row>
    <row r="46" spans="1:7" x14ac:dyDescent="0.2">
      <c r="A46" s="2">
        <v>206057</v>
      </c>
      <c r="B46" s="2">
        <v>17</v>
      </c>
    </row>
    <row r="47" spans="1:7" x14ac:dyDescent="0.2">
      <c r="A47" s="2">
        <v>206161</v>
      </c>
      <c r="B47" s="2">
        <v>16</v>
      </c>
    </row>
    <row r="48" spans="1:7" x14ac:dyDescent="0.2">
      <c r="A48" s="2">
        <v>206128</v>
      </c>
      <c r="B48" s="2">
        <v>16</v>
      </c>
    </row>
    <row r="49" spans="1:2" x14ac:dyDescent="0.2">
      <c r="A49" s="2">
        <v>206063</v>
      </c>
      <c r="B49" s="2">
        <v>16</v>
      </c>
    </row>
    <row r="50" spans="1:2" x14ac:dyDescent="0.2">
      <c r="A50" s="2">
        <v>206192</v>
      </c>
      <c r="B50" s="2">
        <v>15</v>
      </c>
    </row>
    <row r="51" spans="1:2" x14ac:dyDescent="0.2">
      <c r="A51" s="2">
        <v>206183</v>
      </c>
      <c r="B51" s="2">
        <v>15</v>
      </c>
    </row>
    <row r="52" spans="1:2" x14ac:dyDescent="0.2">
      <c r="A52" s="2">
        <v>206181</v>
      </c>
      <c r="B52" s="2">
        <v>15</v>
      </c>
    </row>
    <row r="53" spans="1:2" x14ac:dyDescent="0.2">
      <c r="A53" s="2">
        <v>206176</v>
      </c>
      <c r="B53" s="2">
        <v>15</v>
      </c>
    </row>
    <row r="54" spans="1:2" x14ac:dyDescent="0.2">
      <c r="A54" s="2">
        <v>206155</v>
      </c>
      <c r="B54" s="2">
        <v>15</v>
      </c>
    </row>
    <row r="55" spans="1:2" x14ac:dyDescent="0.2">
      <c r="A55" s="2">
        <v>206142</v>
      </c>
      <c r="B55" s="2">
        <v>15</v>
      </c>
    </row>
    <row r="56" spans="1:2" x14ac:dyDescent="0.2">
      <c r="A56" s="2">
        <v>206138</v>
      </c>
      <c r="B56" s="2">
        <v>15</v>
      </c>
    </row>
    <row r="57" spans="1:2" x14ac:dyDescent="0.2">
      <c r="A57" s="2">
        <v>206099</v>
      </c>
      <c r="B57" s="2">
        <v>15</v>
      </c>
    </row>
    <row r="58" spans="1:2" x14ac:dyDescent="0.2">
      <c r="A58" s="2">
        <v>206092</v>
      </c>
      <c r="B58" s="2">
        <v>15</v>
      </c>
    </row>
    <row r="59" spans="1:2" x14ac:dyDescent="0.2">
      <c r="A59" s="2">
        <v>206062</v>
      </c>
      <c r="B59" s="2">
        <v>15</v>
      </c>
    </row>
    <row r="60" spans="1:2" x14ac:dyDescent="0.2">
      <c r="A60" s="2">
        <v>206209</v>
      </c>
      <c r="B60" s="2">
        <v>14</v>
      </c>
    </row>
    <row r="61" spans="1:2" x14ac:dyDescent="0.2">
      <c r="A61" s="2">
        <v>206153</v>
      </c>
      <c r="B61" s="2">
        <v>14</v>
      </c>
    </row>
    <row r="62" spans="1:2" x14ac:dyDescent="0.2">
      <c r="A62" s="2">
        <v>206125</v>
      </c>
      <c r="B62" s="2">
        <v>14</v>
      </c>
    </row>
    <row r="63" spans="1:2" x14ac:dyDescent="0.2">
      <c r="A63" s="2">
        <v>206108</v>
      </c>
      <c r="B63" s="2">
        <v>14</v>
      </c>
    </row>
    <row r="64" spans="1:2" x14ac:dyDescent="0.2">
      <c r="A64" s="2">
        <v>206101</v>
      </c>
      <c r="B64" s="2">
        <v>14</v>
      </c>
    </row>
    <row r="65" spans="1:2" x14ac:dyDescent="0.2">
      <c r="A65" s="2">
        <v>206087</v>
      </c>
      <c r="B65" s="2">
        <v>14</v>
      </c>
    </row>
    <row r="66" spans="1:2" x14ac:dyDescent="0.2">
      <c r="A66" s="2">
        <v>206065</v>
      </c>
      <c r="B66" s="2">
        <v>14</v>
      </c>
    </row>
    <row r="67" spans="1:2" x14ac:dyDescent="0.2">
      <c r="A67" s="2">
        <v>206061</v>
      </c>
      <c r="B67" s="2">
        <v>14</v>
      </c>
    </row>
    <row r="68" spans="1:2" x14ac:dyDescent="0.2">
      <c r="A68" s="2">
        <v>206168</v>
      </c>
      <c r="B68" s="2">
        <v>13</v>
      </c>
    </row>
    <row r="69" spans="1:2" x14ac:dyDescent="0.2">
      <c r="A69" s="2">
        <v>206131</v>
      </c>
      <c r="B69" s="2">
        <v>13</v>
      </c>
    </row>
    <row r="70" spans="1:2" x14ac:dyDescent="0.2">
      <c r="A70" s="2">
        <v>206073</v>
      </c>
      <c r="B70" s="2">
        <v>13</v>
      </c>
    </row>
    <row r="71" spans="1:2" x14ac:dyDescent="0.2">
      <c r="A71" s="2">
        <v>206194</v>
      </c>
      <c r="B71" s="2">
        <v>12</v>
      </c>
    </row>
    <row r="72" spans="1:2" x14ac:dyDescent="0.2">
      <c r="A72" s="2">
        <v>206119</v>
      </c>
      <c r="B72" s="2">
        <v>12</v>
      </c>
    </row>
    <row r="73" spans="1:2" x14ac:dyDescent="0.2">
      <c r="A73" s="2">
        <v>206114</v>
      </c>
      <c r="B73" s="2">
        <v>12</v>
      </c>
    </row>
    <row r="74" spans="1:2" x14ac:dyDescent="0.2">
      <c r="A74" s="2">
        <v>206067</v>
      </c>
      <c r="B74" s="2">
        <v>12</v>
      </c>
    </row>
    <row r="75" spans="1:2" x14ac:dyDescent="0.2">
      <c r="A75" s="2">
        <v>206185</v>
      </c>
      <c r="B75" s="2">
        <v>11</v>
      </c>
    </row>
    <row r="76" spans="1:2" x14ac:dyDescent="0.2">
      <c r="A76" s="2">
        <v>206182</v>
      </c>
      <c r="B76" s="2">
        <v>11</v>
      </c>
    </row>
    <row r="77" spans="1:2" x14ac:dyDescent="0.2">
      <c r="A77" s="2">
        <v>206160</v>
      </c>
      <c r="B77" s="2">
        <v>11</v>
      </c>
    </row>
    <row r="78" spans="1:2" x14ac:dyDescent="0.2">
      <c r="A78" s="2">
        <v>206157</v>
      </c>
      <c r="B78" s="2">
        <v>11</v>
      </c>
    </row>
    <row r="79" spans="1:2" x14ac:dyDescent="0.2">
      <c r="A79" s="2">
        <v>206143</v>
      </c>
      <c r="B79" s="2">
        <v>11</v>
      </c>
    </row>
    <row r="80" spans="1:2" x14ac:dyDescent="0.2">
      <c r="A80" s="2">
        <v>206136</v>
      </c>
      <c r="B80" s="2">
        <v>11</v>
      </c>
    </row>
    <row r="81" spans="1:2" x14ac:dyDescent="0.2">
      <c r="A81" s="2">
        <v>206095</v>
      </c>
      <c r="B81" s="2">
        <v>11</v>
      </c>
    </row>
    <row r="82" spans="1:2" x14ac:dyDescent="0.2">
      <c r="A82" s="2">
        <v>206060</v>
      </c>
      <c r="B82" s="2">
        <v>11</v>
      </c>
    </row>
    <row r="83" spans="1:2" x14ac:dyDescent="0.2">
      <c r="A83" s="2">
        <v>206146</v>
      </c>
      <c r="B83" s="2">
        <v>10</v>
      </c>
    </row>
    <row r="84" spans="1:2" x14ac:dyDescent="0.2">
      <c r="A84" s="2">
        <v>206140</v>
      </c>
      <c r="B84" s="2">
        <v>10</v>
      </c>
    </row>
    <row r="85" spans="1:2" x14ac:dyDescent="0.2">
      <c r="A85" s="2">
        <v>206094</v>
      </c>
      <c r="B85" s="2">
        <v>10</v>
      </c>
    </row>
    <row r="86" spans="1:2" x14ac:dyDescent="0.2">
      <c r="A86" s="2">
        <v>206075</v>
      </c>
      <c r="B86" s="2">
        <v>10</v>
      </c>
    </row>
    <row r="87" spans="1:2" x14ac:dyDescent="0.2">
      <c r="A87" s="2">
        <v>206190</v>
      </c>
      <c r="B87" s="2">
        <v>9</v>
      </c>
    </row>
    <row r="88" spans="1:2" x14ac:dyDescent="0.2">
      <c r="A88" s="2">
        <v>206169</v>
      </c>
      <c r="B88" s="2">
        <v>9</v>
      </c>
    </row>
    <row r="89" spans="1:2" x14ac:dyDescent="0.2">
      <c r="A89" s="2">
        <v>206098</v>
      </c>
      <c r="B89" s="2">
        <v>9</v>
      </c>
    </row>
    <row r="90" spans="1:2" x14ac:dyDescent="0.2">
      <c r="A90" s="2">
        <v>206089</v>
      </c>
      <c r="B90" s="2">
        <v>9</v>
      </c>
    </row>
    <row r="91" spans="1:2" x14ac:dyDescent="0.2">
      <c r="A91" s="2">
        <v>206082</v>
      </c>
      <c r="B91" s="2">
        <v>9</v>
      </c>
    </row>
    <row r="92" spans="1:2" x14ac:dyDescent="0.2">
      <c r="A92" s="2">
        <v>206074</v>
      </c>
      <c r="B92" s="2">
        <v>9</v>
      </c>
    </row>
    <row r="93" spans="1:2" x14ac:dyDescent="0.2">
      <c r="A93" s="2">
        <v>206071</v>
      </c>
      <c r="B93" s="2">
        <v>9</v>
      </c>
    </row>
    <row r="94" spans="1:2" x14ac:dyDescent="0.2">
      <c r="A94" s="2">
        <v>206069</v>
      </c>
      <c r="B94" s="2">
        <v>9</v>
      </c>
    </row>
    <row r="95" spans="1:2" x14ac:dyDescent="0.2">
      <c r="A95" s="2">
        <v>206198</v>
      </c>
      <c r="B95" s="2">
        <v>8</v>
      </c>
    </row>
    <row r="96" spans="1:2" x14ac:dyDescent="0.2">
      <c r="A96" s="2">
        <v>206188</v>
      </c>
      <c r="B96" s="2">
        <v>8</v>
      </c>
    </row>
    <row r="97" spans="1:2" x14ac:dyDescent="0.2">
      <c r="A97" s="2">
        <v>206177</v>
      </c>
      <c r="B97" s="2">
        <v>8</v>
      </c>
    </row>
    <row r="98" spans="1:2" x14ac:dyDescent="0.2">
      <c r="A98" s="2">
        <v>206150</v>
      </c>
      <c r="B98" s="2">
        <v>8</v>
      </c>
    </row>
    <row r="99" spans="1:2" x14ac:dyDescent="0.2">
      <c r="A99" s="2">
        <v>206120</v>
      </c>
      <c r="B99" s="2">
        <v>8</v>
      </c>
    </row>
    <row r="100" spans="1:2" x14ac:dyDescent="0.2">
      <c r="A100" s="2">
        <v>206112</v>
      </c>
      <c r="B100" s="2">
        <v>8</v>
      </c>
    </row>
    <row r="101" spans="1:2" x14ac:dyDescent="0.2">
      <c r="A101" s="2">
        <v>206106</v>
      </c>
      <c r="B101" s="2">
        <v>8</v>
      </c>
    </row>
    <row r="102" spans="1:2" x14ac:dyDescent="0.2">
      <c r="A102" s="2">
        <v>206088</v>
      </c>
      <c r="B102" s="2">
        <v>8</v>
      </c>
    </row>
    <row r="103" spans="1:2" x14ac:dyDescent="0.2">
      <c r="A103" s="2">
        <v>206189</v>
      </c>
      <c r="B103" s="2">
        <v>7</v>
      </c>
    </row>
    <row r="104" spans="1:2" x14ac:dyDescent="0.2">
      <c r="A104" s="2">
        <v>206175</v>
      </c>
      <c r="B104" s="2">
        <v>7</v>
      </c>
    </row>
    <row r="105" spans="1:2" x14ac:dyDescent="0.2">
      <c r="A105" s="2">
        <v>206172</v>
      </c>
      <c r="B105" s="2">
        <v>7</v>
      </c>
    </row>
    <row r="106" spans="1:2" x14ac:dyDescent="0.2">
      <c r="A106" s="2">
        <v>206171</v>
      </c>
      <c r="B106" s="2">
        <v>7</v>
      </c>
    </row>
    <row r="107" spans="1:2" x14ac:dyDescent="0.2">
      <c r="A107" s="2">
        <v>206170</v>
      </c>
      <c r="B107" s="2">
        <v>7</v>
      </c>
    </row>
    <row r="108" spans="1:2" x14ac:dyDescent="0.2">
      <c r="A108" s="2">
        <v>206159</v>
      </c>
      <c r="B108" s="2">
        <v>7</v>
      </c>
    </row>
    <row r="109" spans="1:2" x14ac:dyDescent="0.2">
      <c r="A109" s="2">
        <v>206116</v>
      </c>
      <c r="B109" s="2">
        <v>7</v>
      </c>
    </row>
    <row r="110" spans="1:2" x14ac:dyDescent="0.2">
      <c r="A110" s="2">
        <v>206102</v>
      </c>
      <c r="B110" s="2">
        <v>7</v>
      </c>
    </row>
    <row r="111" spans="1:2" x14ac:dyDescent="0.2">
      <c r="A111" s="2">
        <v>206072</v>
      </c>
      <c r="B111" s="2">
        <v>7</v>
      </c>
    </row>
    <row r="112" spans="1:2" x14ac:dyDescent="0.2">
      <c r="A112" s="2">
        <v>206203</v>
      </c>
      <c r="B112" s="2">
        <v>6</v>
      </c>
    </row>
    <row r="113" spans="1:2" x14ac:dyDescent="0.2">
      <c r="A113" s="2">
        <v>206191</v>
      </c>
      <c r="B113" s="2">
        <v>6</v>
      </c>
    </row>
    <row r="114" spans="1:2" x14ac:dyDescent="0.2">
      <c r="A114" s="2">
        <v>206164</v>
      </c>
      <c r="B114" s="2">
        <v>6</v>
      </c>
    </row>
    <row r="115" spans="1:2" x14ac:dyDescent="0.2">
      <c r="A115" s="2">
        <v>206163</v>
      </c>
      <c r="B115" s="2">
        <v>6</v>
      </c>
    </row>
    <row r="116" spans="1:2" x14ac:dyDescent="0.2">
      <c r="A116" s="2">
        <v>206149</v>
      </c>
      <c r="B116" s="2">
        <v>6</v>
      </c>
    </row>
    <row r="117" spans="1:2" x14ac:dyDescent="0.2">
      <c r="A117" s="2">
        <v>206145</v>
      </c>
      <c r="B117" s="2">
        <v>6</v>
      </c>
    </row>
    <row r="118" spans="1:2" x14ac:dyDescent="0.2">
      <c r="A118" s="2">
        <v>206144</v>
      </c>
      <c r="B118" s="2">
        <v>6</v>
      </c>
    </row>
    <row r="119" spans="1:2" x14ac:dyDescent="0.2">
      <c r="A119" s="2">
        <v>206132</v>
      </c>
      <c r="B119" s="2">
        <v>6</v>
      </c>
    </row>
    <row r="120" spans="1:2" x14ac:dyDescent="0.2">
      <c r="A120" s="2">
        <v>206127</v>
      </c>
      <c r="B120" s="2">
        <v>6</v>
      </c>
    </row>
    <row r="121" spans="1:2" x14ac:dyDescent="0.2">
      <c r="A121" s="2">
        <v>206111</v>
      </c>
      <c r="B121" s="2">
        <v>6</v>
      </c>
    </row>
    <row r="122" spans="1:2" x14ac:dyDescent="0.2">
      <c r="A122" s="2">
        <v>206097</v>
      </c>
      <c r="B122" s="2">
        <v>6</v>
      </c>
    </row>
    <row r="123" spans="1:2" x14ac:dyDescent="0.2">
      <c r="A123" s="2">
        <v>206090</v>
      </c>
      <c r="B123" s="2">
        <v>6</v>
      </c>
    </row>
    <row r="124" spans="1:2" x14ac:dyDescent="0.2">
      <c r="A124" s="2">
        <v>206085</v>
      </c>
      <c r="B124" s="2">
        <v>6</v>
      </c>
    </row>
    <row r="125" spans="1:2" x14ac:dyDescent="0.2">
      <c r="A125" s="2">
        <v>206080</v>
      </c>
      <c r="B125" s="2">
        <v>6</v>
      </c>
    </row>
    <row r="126" spans="1:2" x14ac:dyDescent="0.2">
      <c r="A126" s="2">
        <v>206204</v>
      </c>
      <c r="B126" s="2">
        <v>5</v>
      </c>
    </row>
    <row r="127" spans="1:2" x14ac:dyDescent="0.2">
      <c r="A127" s="2">
        <v>206196</v>
      </c>
      <c r="B127" s="2">
        <v>5</v>
      </c>
    </row>
    <row r="128" spans="1:2" x14ac:dyDescent="0.2">
      <c r="A128" s="2">
        <v>206184</v>
      </c>
      <c r="B128" s="2">
        <v>5</v>
      </c>
    </row>
    <row r="129" spans="1:2" x14ac:dyDescent="0.2">
      <c r="A129" s="2">
        <v>206167</v>
      </c>
      <c r="B129" s="2">
        <v>5</v>
      </c>
    </row>
    <row r="130" spans="1:2" x14ac:dyDescent="0.2">
      <c r="A130" s="2">
        <v>206156</v>
      </c>
      <c r="B130" s="2">
        <v>5</v>
      </c>
    </row>
    <row r="131" spans="1:2" x14ac:dyDescent="0.2">
      <c r="A131" s="2">
        <v>206147</v>
      </c>
      <c r="B131" s="2">
        <v>5</v>
      </c>
    </row>
    <row r="132" spans="1:2" x14ac:dyDescent="0.2">
      <c r="A132" s="2">
        <v>206141</v>
      </c>
      <c r="B132" s="2">
        <v>5</v>
      </c>
    </row>
    <row r="133" spans="1:2" x14ac:dyDescent="0.2">
      <c r="A133" s="2">
        <v>206139</v>
      </c>
      <c r="B133" s="2">
        <v>5</v>
      </c>
    </row>
    <row r="134" spans="1:2" x14ac:dyDescent="0.2">
      <c r="A134" s="2">
        <v>206137</v>
      </c>
      <c r="B134" s="2">
        <v>5</v>
      </c>
    </row>
    <row r="135" spans="1:2" x14ac:dyDescent="0.2">
      <c r="A135" s="2">
        <v>206133</v>
      </c>
      <c r="B135" s="2">
        <v>5</v>
      </c>
    </row>
    <row r="136" spans="1:2" x14ac:dyDescent="0.2">
      <c r="A136" s="2">
        <v>206129</v>
      </c>
      <c r="B136" s="2">
        <v>5</v>
      </c>
    </row>
    <row r="137" spans="1:2" x14ac:dyDescent="0.2">
      <c r="A137" s="2">
        <v>206115</v>
      </c>
      <c r="B137" s="2">
        <v>5</v>
      </c>
    </row>
    <row r="138" spans="1:2" x14ac:dyDescent="0.2">
      <c r="A138" s="2">
        <v>206110</v>
      </c>
      <c r="B138" s="2">
        <v>5</v>
      </c>
    </row>
    <row r="139" spans="1:2" x14ac:dyDescent="0.2">
      <c r="A139" s="2">
        <v>206077</v>
      </c>
      <c r="B139" s="2">
        <v>5</v>
      </c>
    </row>
    <row r="140" spans="1:2" x14ac:dyDescent="0.2">
      <c r="A140" s="2">
        <v>206064</v>
      </c>
      <c r="B140" s="2">
        <v>5</v>
      </c>
    </row>
    <row r="141" spans="1:2" x14ac:dyDescent="0.2">
      <c r="A141" s="2">
        <v>206058</v>
      </c>
      <c r="B141" s="2">
        <v>5</v>
      </c>
    </row>
    <row r="142" spans="1:2" x14ac:dyDescent="0.2">
      <c r="A142" s="2">
        <v>206205</v>
      </c>
      <c r="B142" s="2">
        <v>4</v>
      </c>
    </row>
    <row r="143" spans="1:2" x14ac:dyDescent="0.2">
      <c r="A143" s="2">
        <v>206186</v>
      </c>
      <c r="B143" s="2">
        <v>4</v>
      </c>
    </row>
    <row r="144" spans="1:2" x14ac:dyDescent="0.2">
      <c r="A144" s="2">
        <v>206179</v>
      </c>
      <c r="B144" s="2">
        <v>4</v>
      </c>
    </row>
    <row r="145" spans="1:2" x14ac:dyDescent="0.2">
      <c r="A145" s="2">
        <v>206173</v>
      </c>
      <c r="B145" s="2">
        <v>4</v>
      </c>
    </row>
    <row r="146" spans="1:2" x14ac:dyDescent="0.2">
      <c r="A146" s="2">
        <v>206135</v>
      </c>
      <c r="B146" s="2">
        <v>4</v>
      </c>
    </row>
    <row r="147" spans="1:2" x14ac:dyDescent="0.2">
      <c r="A147" s="2">
        <v>206134</v>
      </c>
      <c r="B147" s="2">
        <v>4</v>
      </c>
    </row>
    <row r="148" spans="1:2" x14ac:dyDescent="0.2">
      <c r="A148" s="2">
        <v>206122</v>
      </c>
      <c r="B148" s="2">
        <v>4</v>
      </c>
    </row>
    <row r="149" spans="1:2" x14ac:dyDescent="0.2">
      <c r="A149" s="2">
        <v>206121</v>
      </c>
      <c r="B149" s="2">
        <v>4</v>
      </c>
    </row>
    <row r="150" spans="1:2" x14ac:dyDescent="0.2">
      <c r="A150" s="2">
        <v>206113</v>
      </c>
      <c r="B150" s="2">
        <v>4</v>
      </c>
    </row>
    <row r="151" spans="1:2" x14ac:dyDescent="0.2">
      <c r="A151" s="2">
        <v>206100</v>
      </c>
      <c r="B151" s="2">
        <v>4</v>
      </c>
    </row>
    <row r="152" spans="1:2" x14ac:dyDescent="0.2">
      <c r="A152" s="2">
        <v>206078</v>
      </c>
      <c r="B152" s="2">
        <v>4</v>
      </c>
    </row>
    <row r="153" spans="1:2" x14ac:dyDescent="0.2">
      <c r="A153" s="2">
        <v>206076</v>
      </c>
      <c r="B153" s="2">
        <v>4</v>
      </c>
    </row>
    <row r="154" spans="1:2" x14ac:dyDescent="0.2">
      <c r="A154" s="2">
        <v>206070</v>
      </c>
      <c r="B154" s="2">
        <v>4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D4DD-2002-214C-BAF4-2357C086D51F}">
  <dimension ref="A1:C25"/>
  <sheetViews>
    <sheetView workbookViewId="0">
      <selection activeCell="J1" sqref="J1"/>
    </sheetView>
  </sheetViews>
  <sheetFormatPr baseColWidth="10" defaultRowHeight="16" x14ac:dyDescent="0.2"/>
  <cols>
    <col min="1" max="1" width="15.6640625" customWidth="1"/>
    <col min="2" max="2" width="21.5" customWidth="1"/>
    <col min="3" max="3" width="10.83203125" style="12"/>
  </cols>
  <sheetData>
    <row r="1" spans="1:3" x14ac:dyDescent="0.2">
      <c r="A1" s="1" t="s">
        <v>12</v>
      </c>
      <c r="B1" s="1" t="s">
        <v>13</v>
      </c>
      <c r="C1" s="10" t="s">
        <v>6</v>
      </c>
    </row>
    <row r="2" spans="1:3" x14ac:dyDescent="0.2">
      <c r="A2" s="2">
        <v>10</v>
      </c>
      <c r="B2" s="2">
        <v>288418</v>
      </c>
      <c r="C2" s="11">
        <f>Tabla4[[#This Row],[Conteo_de_órdenes]]/SUM(Tabla4[Conteo_de_órdenes])</f>
        <v>8.4306051621664838E-2</v>
      </c>
    </row>
    <row r="3" spans="1:3" x14ac:dyDescent="0.2">
      <c r="A3" s="2">
        <v>11</v>
      </c>
      <c r="B3" s="2">
        <v>284728</v>
      </c>
      <c r="C3" s="11">
        <f>Tabla4[[#This Row],[Conteo_de_órdenes]]/SUM(Tabla4[Conteo_de_órdenes])</f>
        <v>8.3227445811750261E-2</v>
      </c>
    </row>
    <row r="4" spans="1:3" x14ac:dyDescent="0.2">
      <c r="A4" s="2">
        <v>15</v>
      </c>
      <c r="B4" s="2">
        <v>283639</v>
      </c>
      <c r="C4" s="11">
        <f>Tabla4[[#This Row],[Conteo_de_órdenes]]/SUM(Tabla4[Conteo_de_órdenes])</f>
        <v>8.2909125560531566E-2</v>
      </c>
    </row>
    <row r="5" spans="1:3" x14ac:dyDescent="0.2">
      <c r="A5" s="2">
        <v>14</v>
      </c>
      <c r="B5" s="2">
        <v>283042</v>
      </c>
      <c r="C5" s="11">
        <f>Tabla4[[#This Row],[Conteo_de_órdenes]]/SUM(Tabla4[Conteo_de_órdenes])</f>
        <v>8.273461941730148E-2</v>
      </c>
    </row>
    <row r="6" spans="1:3" x14ac:dyDescent="0.2">
      <c r="A6" s="2">
        <v>13</v>
      </c>
      <c r="B6" s="2">
        <v>277999</v>
      </c>
      <c r="C6" s="11">
        <f>Tabla4[[#This Row],[Conteo_de_órdenes]]/SUM(Tabla4[Conteo_de_órdenes])</f>
        <v>8.1260524810418219E-2</v>
      </c>
    </row>
    <row r="7" spans="1:3" x14ac:dyDescent="0.2">
      <c r="A7" s="2">
        <v>12</v>
      </c>
      <c r="B7" s="2">
        <v>272841</v>
      </c>
      <c r="C7" s="11">
        <f>Tabla4[[#This Row],[Conteo_de_órdenes]]/SUM(Tabla4[Conteo_de_órdenes])</f>
        <v>7.9752815117318118E-2</v>
      </c>
    </row>
    <row r="8" spans="1:3" x14ac:dyDescent="0.2">
      <c r="A8" s="2">
        <v>16</v>
      </c>
      <c r="B8" s="2">
        <v>272553</v>
      </c>
      <c r="C8" s="11">
        <f>Tabla4[[#This Row],[Conteo_de_órdenes]]/SUM(Tabla4[Conteo_de_órdenes])</f>
        <v>7.9668631249227212E-2</v>
      </c>
    </row>
    <row r="9" spans="1:3" x14ac:dyDescent="0.2">
      <c r="A9" s="2">
        <v>9</v>
      </c>
      <c r="B9" s="2">
        <v>257812</v>
      </c>
      <c r="C9" s="11">
        <f>Tabla4[[#This Row],[Conteo_de_órdenes]]/SUM(Tabla4[Conteo_de_órdenes])</f>
        <v>7.5359761806422121E-2</v>
      </c>
    </row>
    <row r="10" spans="1:3" x14ac:dyDescent="0.2">
      <c r="A10" s="2">
        <v>17</v>
      </c>
      <c r="B10" s="2">
        <v>228795</v>
      </c>
      <c r="C10" s="11">
        <f>Tabla4[[#This Row],[Conteo_de_órdenes]]/SUM(Tabla4[Conteo_de_órdenes])</f>
        <v>6.6877944791167002E-2</v>
      </c>
    </row>
    <row r="11" spans="1:3" x14ac:dyDescent="0.2">
      <c r="A11" s="2">
        <v>18</v>
      </c>
      <c r="B11" s="2">
        <v>182912</v>
      </c>
      <c r="C11" s="11">
        <f>Tabla4[[#This Row],[Conteo_de_órdenes]]/SUM(Tabla4[Conteo_de_órdenes])</f>
        <v>5.3466110000838916E-2</v>
      </c>
    </row>
    <row r="12" spans="1:3" x14ac:dyDescent="0.2">
      <c r="A12" s="2">
        <v>8</v>
      </c>
      <c r="B12" s="2">
        <v>178201</v>
      </c>
      <c r="C12" s="11">
        <f>Tabla4[[#This Row],[Conteo_de_órdenes]]/SUM(Tabla4[Conteo_de_órdenes])</f>
        <v>5.2089060686338215E-2</v>
      </c>
    </row>
    <row r="13" spans="1:3" x14ac:dyDescent="0.2">
      <c r="A13" s="2">
        <v>19</v>
      </c>
      <c r="B13" s="2">
        <v>140569</v>
      </c>
      <c r="C13" s="11">
        <f>Tabla4[[#This Row],[Conteo_de_órdenes]]/SUM(Tabla4[Conteo_de_órdenes])</f>
        <v>4.1089035255794729E-2</v>
      </c>
    </row>
    <row r="14" spans="1:3" x14ac:dyDescent="0.2">
      <c r="A14" s="2">
        <v>20</v>
      </c>
      <c r="B14" s="2">
        <v>104292</v>
      </c>
      <c r="C14" s="11">
        <f>Tabla4[[#This Row],[Conteo_de_órdenes]]/SUM(Tabla4[Conteo_de_órdenes])</f>
        <v>3.0485083232415E-2</v>
      </c>
    </row>
    <row r="15" spans="1:3" x14ac:dyDescent="0.2">
      <c r="A15" s="2">
        <v>7</v>
      </c>
      <c r="B15" s="2">
        <v>91868</v>
      </c>
      <c r="C15" s="11">
        <f>Tabla4[[#This Row],[Conteo_de_órdenes]]/SUM(Tabla4[Conteo_de_órdenes])</f>
        <v>2.6853484700605043E-2</v>
      </c>
    </row>
    <row r="16" spans="1:3" x14ac:dyDescent="0.2">
      <c r="A16" s="2">
        <v>21</v>
      </c>
      <c r="B16" s="2">
        <v>78109</v>
      </c>
      <c r="C16" s="11">
        <f>Tabla4[[#This Row],[Conteo_de_órdenes]]/SUM(Tabla4[Conteo_de_órdenes])</f>
        <v>2.2831658863582089E-2</v>
      </c>
    </row>
    <row r="17" spans="1:3" x14ac:dyDescent="0.2">
      <c r="A17" s="2">
        <v>22</v>
      </c>
      <c r="B17" s="2">
        <v>61468</v>
      </c>
      <c r="C17" s="11">
        <f>Tabla4[[#This Row],[Conteo_de_órdenes]]/SUM(Tabla4[Conteo_de_órdenes])</f>
        <v>1.7967409735455117E-2</v>
      </c>
    </row>
    <row r="18" spans="1:3" x14ac:dyDescent="0.2">
      <c r="A18" s="2">
        <v>23</v>
      </c>
      <c r="B18" s="2">
        <v>40043</v>
      </c>
      <c r="C18" s="11">
        <f>Tabla4[[#This Row],[Conteo_de_órdenes]]/SUM(Tabla4[Conteo_de_órdenes])</f>
        <v>1.1704773020707186E-2</v>
      </c>
    </row>
    <row r="19" spans="1:3" x14ac:dyDescent="0.2">
      <c r="A19" s="2">
        <v>6</v>
      </c>
      <c r="B19" s="2">
        <v>30529</v>
      </c>
      <c r="C19" s="11">
        <f>Tabla4[[#This Row],[Conteo_de_órdenes]]/SUM(Tabla4[Conteo_de_órdenes])</f>
        <v>8.9237823227323043E-3</v>
      </c>
    </row>
    <row r="20" spans="1:3" x14ac:dyDescent="0.2">
      <c r="A20" s="2">
        <v>0</v>
      </c>
      <c r="B20" s="2">
        <v>22758</v>
      </c>
      <c r="C20" s="11">
        <f>Tabla4[[#This Row],[Conteo_de_órdenes]]/SUM(Tabla4[Conteo_de_órdenes])</f>
        <v>6.6522794097658546E-3</v>
      </c>
    </row>
    <row r="21" spans="1:3" x14ac:dyDescent="0.2">
      <c r="A21" s="2">
        <v>1</v>
      </c>
      <c r="B21" s="2">
        <v>12398</v>
      </c>
      <c r="C21" s="11">
        <f>Tabla4[[#This Row],[Conteo_de_órdenes]]/SUM(Tabla4[Conteo_de_órdenes])</f>
        <v>3.6239985992739727E-3</v>
      </c>
    </row>
    <row r="22" spans="1:3" x14ac:dyDescent="0.2">
      <c r="A22" s="2">
        <v>5</v>
      </c>
      <c r="B22" s="2">
        <v>9569</v>
      </c>
      <c r="C22" s="11">
        <f>Tabla4[[#This Row],[Conteo_de_órdenes]]/SUM(Tabla4[Conteo_de_órdenes])</f>
        <v>2.7970674783394617E-3</v>
      </c>
    </row>
    <row r="23" spans="1:3" x14ac:dyDescent="0.2">
      <c r="A23" s="2">
        <v>2</v>
      </c>
      <c r="B23" s="2">
        <v>7539</v>
      </c>
      <c r="C23" s="11">
        <f>Tabla4[[#This Row],[Conteo_de_órdenes]]/SUM(Tabla4[Conteo_de_órdenes])</f>
        <v>2.2036881303376739E-3</v>
      </c>
    </row>
    <row r="24" spans="1:3" x14ac:dyDescent="0.2">
      <c r="A24" s="2">
        <v>4</v>
      </c>
      <c r="B24" s="2">
        <v>5527</v>
      </c>
      <c r="C24" s="11">
        <f>Tabla4[[#This Row],[Conteo_de_órdenes]]/SUM(Tabla4[Conteo_de_órdenes])</f>
        <v>1.6155702740915669E-3</v>
      </c>
    </row>
    <row r="25" spans="1:3" x14ac:dyDescent="0.2">
      <c r="A25" s="2">
        <v>3</v>
      </c>
      <c r="B25" s="2">
        <v>5474</v>
      </c>
      <c r="C25" s="11">
        <f>Tabla4[[#This Row],[Conteo_de_órdenes]]/SUM(Tabla4[Conteo_de_órdenes])</f>
        <v>1.6000781039220621E-3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3311-1B2F-EF48-97CA-B1CA2ACB88AB}">
  <dimension ref="A1:C154"/>
  <sheetViews>
    <sheetView workbookViewId="0">
      <selection activeCell="C6" sqref="C6"/>
    </sheetView>
  </sheetViews>
  <sheetFormatPr baseColWidth="10" defaultRowHeight="16" x14ac:dyDescent="0.2"/>
  <cols>
    <col min="1" max="1" width="13.5" customWidth="1"/>
    <col min="3" max="3" width="16.6640625" customWidth="1"/>
  </cols>
  <sheetData>
    <row r="1" spans="1:3" x14ac:dyDescent="0.2">
      <c r="A1" s="1" t="s">
        <v>15</v>
      </c>
      <c r="B1" s="1" t="s">
        <v>16</v>
      </c>
      <c r="C1" s="1" t="s">
        <v>17</v>
      </c>
    </row>
    <row r="2" spans="1:3" x14ac:dyDescent="0.2">
      <c r="A2" s="2">
        <v>76</v>
      </c>
      <c r="B2" s="2">
        <v>3</v>
      </c>
      <c r="C2" s="2" t="s">
        <v>93</v>
      </c>
    </row>
    <row r="3" spans="1:3" x14ac:dyDescent="0.2">
      <c r="A3" s="2">
        <v>15</v>
      </c>
      <c r="B3" s="2">
        <v>4</v>
      </c>
      <c r="C3" s="2" t="s">
        <v>32</v>
      </c>
    </row>
    <row r="4" spans="1:3" x14ac:dyDescent="0.2">
      <c r="A4" s="2">
        <v>19</v>
      </c>
      <c r="B4" s="2">
        <v>4</v>
      </c>
      <c r="C4" s="2" t="s">
        <v>36</v>
      </c>
    </row>
    <row r="5" spans="1:3" x14ac:dyDescent="0.2">
      <c r="A5" s="2">
        <v>80</v>
      </c>
      <c r="B5" s="2">
        <v>4</v>
      </c>
      <c r="C5" s="2" t="s">
        <v>97</v>
      </c>
    </row>
    <row r="6" spans="1:3" x14ac:dyDescent="0.2">
      <c r="A6" s="2">
        <v>85</v>
      </c>
      <c r="B6" s="2">
        <v>4</v>
      </c>
      <c r="C6" s="2" t="s">
        <v>102</v>
      </c>
    </row>
    <row r="7" spans="1:3" x14ac:dyDescent="0.2">
      <c r="A7" s="2">
        <v>91</v>
      </c>
      <c r="B7" s="2">
        <v>5</v>
      </c>
      <c r="C7" s="2" t="s">
        <v>108</v>
      </c>
    </row>
    <row r="8" spans="1:3" x14ac:dyDescent="0.2">
      <c r="A8" s="2">
        <v>92</v>
      </c>
      <c r="B8" s="2">
        <v>5</v>
      </c>
      <c r="C8" s="2" t="s">
        <v>109</v>
      </c>
    </row>
    <row r="9" spans="1:3" x14ac:dyDescent="0.2">
      <c r="A9" s="2">
        <v>151</v>
      </c>
      <c r="B9" s="2">
        <v>5</v>
      </c>
      <c r="C9" s="2" t="s">
        <v>168</v>
      </c>
    </row>
    <row r="10" spans="1:3" x14ac:dyDescent="0.2">
      <c r="A10" s="2">
        <v>20</v>
      </c>
      <c r="B10" s="2">
        <v>6</v>
      </c>
      <c r="C10" s="2" t="s">
        <v>37</v>
      </c>
    </row>
    <row r="11" spans="1:3" x14ac:dyDescent="0.2">
      <c r="A11" s="2">
        <v>135</v>
      </c>
      <c r="B11" s="2">
        <v>6</v>
      </c>
      <c r="C11" s="2" t="s">
        <v>152</v>
      </c>
    </row>
    <row r="12" spans="1:3" x14ac:dyDescent="0.2">
      <c r="A12" s="2">
        <v>51</v>
      </c>
      <c r="B12" s="2">
        <v>7</v>
      </c>
      <c r="C12" s="2" t="s">
        <v>68</v>
      </c>
    </row>
    <row r="13" spans="1:3" x14ac:dyDescent="0.2">
      <c r="A13" s="2">
        <v>6</v>
      </c>
      <c r="B13" s="2">
        <v>8</v>
      </c>
      <c r="C13" s="2" t="s">
        <v>23</v>
      </c>
    </row>
    <row r="14" spans="1:3" x14ac:dyDescent="0.2">
      <c r="A14" s="2">
        <v>103</v>
      </c>
      <c r="B14" s="2">
        <v>8</v>
      </c>
      <c r="C14" s="2" t="s">
        <v>120</v>
      </c>
    </row>
    <row r="15" spans="1:3" x14ac:dyDescent="0.2">
      <c r="A15" s="2">
        <v>13</v>
      </c>
      <c r="B15" s="2">
        <v>9</v>
      </c>
      <c r="C15" s="2" t="s">
        <v>30</v>
      </c>
    </row>
    <row r="16" spans="1:3" x14ac:dyDescent="0.2">
      <c r="A16" s="2">
        <v>39</v>
      </c>
      <c r="B16" s="2">
        <v>9</v>
      </c>
      <c r="C16" s="2" t="s">
        <v>56</v>
      </c>
    </row>
    <row r="17" spans="1:3" x14ac:dyDescent="0.2">
      <c r="A17" s="2">
        <v>21</v>
      </c>
      <c r="B17" s="2">
        <v>10</v>
      </c>
      <c r="C17" s="2" t="s">
        <v>38</v>
      </c>
    </row>
    <row r="18" spans="1:3" x14ac:dyDescent="0.2">
      <c r="A18" s="2">
        <v>48</v>
      </c>
      <c r="B18" s="2">
        <v>10</v>
      </c>
      <c r="C18" s="2" t="s">
        <v>65</v>
      </c>
    </row>
    <row r="19" spans="1:3" x14ac:dyDescent="0.2">
      <c r="A19" s="2">
        <v>78</v>
      </c>
      <c r="B19" s="2">
        <v>11</v>
      </c>
      <c r="C19" s="2" t="s">
        <v>95</v>
      </c>
    </row>
    <row r="20" spans="1:3" x14ac:dyDescent="0.2">
      <c r="A20" s="2">
        <v>152</v>
      </c>
      <c r="B20" s="2">
        <v>11</v>
      </c>
      <c r="C20" s="2" t="s">
        <v>169</v>
      </c>
    </row>
    <row r="21" spans="1:3" x14ac:dyDescent="0.2">
      <c r="A21" s="2">
        <v>24</v>
      </c>
      <c r="B21" s="2">
        <v>13</v>
      </c>
      <c r="C21" s="2" t="s">
        <v>41</v>
      </c>
    </row>
    <row r="22" spans="1:3" x14ac:dyDescent="0.2">
      <c r="A22" s="2">
        <v>42</v>
      </c>
      <c r="B22" s="2">
        <v>13</v>
      </c>
      <c r="C22" s="2" t="s">
        <v>59</v>
      </c>
    </row>
    <row r="23" spans="1:3" x14ac:dyDescent="0.2">
      <c r="A23" s="2">
        <v>72</v>
      </c>
      <c r="B23" s="2">
        <v>13</v>
      </c>
      <c r="C23" s="2" t="s">
        <v>89</v>
      </c>
    </row>
    <row r="24" spans="1:3" x14ac:dyDescent="0.2">
      <c r="A24" s="2">
        <v>110</v>
      </c>
      <c r="B24" s="2">
        <v>14</v>
      </c>
      <c r="C24" s="2" t="s">
        <v>127</v>
      </c>
    </row>
    <row r="25" spans="1:3" x14ac:dyDescent="0.2">
      <c r="A25" s="2">
        <v>120</v>
      </c>
      <c r="B25" s="2">
        <v>14</v>
      </c>
      <c r="C25" s="2" t="s">
        <v>137</v>
      </c>
    </row>
    <row r="26" spans="1:3" x14ac:dyDescent="0.2">
      <c r="A26" s="2">
        <v>147</v>
      </c>
      <c r="B26" s="2">
        <v>14</v>
      </c>
      <c r="C26" s="2" t="s">
        <v>164</v>
      </c>
    </row>
    <row r="27" spans="1:3" x14ac:dyDescent="0.2">
      <c r="A27" s="2">
        <v>5</v>
      </c>
      <c r="B27" s="2">
        <v>15</v>
      </c>
      <c r="C27" s="2" t="s">
        <v>22</v>
      </c>
    </row>
    <row r="28" spans="1:3" x14ac:dyDescent="0.2">
      <c r="A28" s="2">
        <v>14</v>
      </c>
      <c r="B28" s="2">
        <v>17</v>
      </c>
      <c r="C28" s="2" t="s">
        <v>31</v>
      </c>
    </row>
    <row r="29" spans="1:3" x14ac:dyDescent="0.2">
      <c r="A29" s="2">
        <v>38</v>
      </c>
      <c r="B29" s="2">
        <v>17</v>
      </c>
      <c r="C29" s="2" t="s">
        <v>55</v>
      </c>
    </row>
    <row r="30" spans="1:3" x14ac:dyDescent="0.2">
      <c r="A30" s="2">
        <v>61</v>
      </c>
      <c r="B30" s="2">
        <v>17</v>
      </c>
      <c r="C30" s="2" t="s">
        <v>78</v>
      </c>
    </row>
    <row r="31" spans="1:3" x14ac:dyDescent="0.2">
      <c r="A31" s="2">
        <v>133</v>
      </c>
      <c r="B31" s="2">
        <v>17</v>
      </c>
      <c r="C31" s="2" t="s">
        <v>150</v>
      </c>
    </row>
    <row r="32" spans="1:3" x14ac:dyDescent="0.2">
      <c r="A32" s="2">
        <v>17</v>
      </c>
      <c r="B32" s="2">
        <v>18</v>
      </c>
      <c r="C32" s="2" t="s">
        <v>34</v>
      </c>
    </row>
    <row r="33" spans="1:3" x14ac:dyDescent="0.2">
      <c r="A33" s="2">
        <v>88</v>
      </c>
      <c r="B33" s="2">
        <v>18</v>
      </c>
      <c r="C33" s="2" t="s">
        <v>105</v>
      </c>
    </row>
    <row r="34" spans="1:3" x14ac:dyDescent="0.2">
      <c r="A34" s="2">
        <v>105</v>
      </c>
      <c r="B34" s="2">
        <v>18</v>
      </c>
      <c r="C34" s="2" t="s">
        <v>122</v>
      </c>
    </row>
    <row r="35" spans="1:3" x14ac:dyDescent="0.2">
      <c r="A35" s="2">
        <v>16</v>
      </c>
      <c r="B35" s="2">
        <v>19</v>
      </c>
      <c r="C35" s="2" t="s">
        <v>33</v>
      </c>
    </row>
    <row r="36" spans="1:3" x14ac:dyDescent="0.2">
      <c r="A36" s="2">
        <v>69</v>
      </c>
      <c r="B36" s="2">
        <v>19</v>
      </c>
      <c r="C36" s="2" t="s">
        <v>86</v>
      </c>
    </row>
    <row r="37" spans="1:3" x14ac:dyDescent="0.2">
      <c r="A37" s="2">
        <v>64</v>
      </c>
      <c r="B37" s="2">
        <v>20</v>
      </c>
      <c r="C37" s="2" t="s">
        <v>81</v>
      </c>
    </row>
    <row r="38" spans="1:3" x14ac:dyDescent="0.2">
      <c r="A38" s="2">
        <v>140</v>
      </c>
      <c r="B38" s="2">
        <v>22</v>
      </c>
      <c r="C38" s="2" t="s">
        <v>157</v>
      </c>
    </row>
    <row r="39" spans="1:3" x14ac:dyDescent="0.2">
      <c r="A39" s="2">
        <v>142</v>
      </c>
      <c r="B39" s="2">
        <v>22</v>
      </c>
      <c r="C39" s="2" t="s">
        <v>159</v>
      </c>
    </row>
    <row r="40" spans="1:3" x14ac:dyDescent="0.2">
      <c r="A40" s="2">
        <v>143</v>
      </c>
      <c r="B40" s="2">
        <v>23</v>
      </c>
      <c r="C40" s="2" t="s">
        <v>160</v>
      </c>
    </row>
    <row r="41" spans="1:3" x14ac:dyDescent="0.2">
      <c r="A41" s="2">
        <v>139</v>
      </c>
      <c r="B41" s="2">
        <v>24</v>
      </c>
      <c r="C41" s="2" t="s">
        <v>156</v>
      </c>
    </row>
    <row r="42" spans="1:3" x14ac:dyDescent="0.2">
      <c r="A42" s="2">
        <v>62</v>
      </c>
      <c r="B42" s="2">
        <v>27</v>
      </c>
      <c r="C42" s="2" t="s">
        <v>79</v>
      </c>
    </row>
    <row r="43" spans="1:3" x14ac:dyDescent="0.2">
      <c r="A43" s="2">
        <v>52</v>
      </c>
      <c r="B43" s="2">
        <v>28</v>
      </c>
      <c r="C43" s="2" t="s">
        <v>69</v>
      </c>
    </row>
    <row r="44" spans="1:3" x14ac:dyDescent="0.2">
      <c r="A44" s="2">
        <v>59</v>
      </c>
      <c r="B44" s="2">
        <v>28</v>
      </c>
      <c r="C44" s="2" t="s">
        <v>76</v>
      </c>
    </row>
    <row r="45" spans="1:3" x14ac:dyDescent="0.2">
      <c r="A45" s="2">
        <v>125</v>
      </c>
      <c r="B45" s="2">
        <v>28</v>
      </c>
      <c r="C45" s="2" t="s">
        <v>142</v>
      </c>
    </row>
    <row r="46" spans="1:3" x14ac:dyDescent="0.2">
      <c r="A46" s="2">
        <v>73</v>
      </c>
      <c r="B46" s="2">
        <v>29</v>
      </c>
      <c r="C46" s="2" t="s">
        <v>90</v>
      </c>
    </row>
    <row r="47" spans="1:3" x14ac:dyDescent="0.2">
      <c r="A47" s="2">
        <v>7</v>
      </c>
      <c r="B47" s="2">
        <v>30</v>
      </c>
      <c r="C47" s="2" t="s">
        <v>24</v>
      </c>
    </row>
    <row r="48" spans="1:3" x14ac:dyDescent="0.2">
      <c r="A48" s="2">
        <v>56</v>
      </c>
      <c r="B48" s="2">
        <v>30</v>
      </c>
      <c r="C48" s="2" t="s">
        <v>73</v>
      </c>
    </row>
    <row r="49" spans="1:3" x14ac:dyDescent="0.2">
      <c r="A49" s="2">
        <v>119</v>
      </c>
      <c r="B49" s="2">
        <v>30</v>
      </c>
      <c r="C49" s="2" t="s">
        <v>136</v>
      </c>
    </row>
    <row r="50" spans="1:3" x14ac:dyDescent="0.2">
      <c r="A50" s="2">
        <v>33</v>
      </c>
      <c r="B50" s="2">
        <v>32</v>
      </c>
      <c r="C50" s="2" t="s">
        <v>50</v>
      </c>
    </row>
    <row r="51" spans="1:3" x14ac:dyDescent="0.2">
      <c r="A51" s="2">
        <v>89</v>
      </c>
      <c r="B51" s="2">
        <v>34</v>
      </c>
      <c r="C51" s="2" t="s">
        <v>106</v>
      </c>
    </row>
    <row r="52" spans="1:3" x14ac:dyDescent="0.2">
      <c r="A52" s="2">
        <v>82</v>
      </c>
      <c r="B52" s="2">
        <v>35</v>
      </c>
      <c r="C52" s="2" t="s">
        <v>99</v>
      </c>
    </row>
    <row r="53" spans="1:3" x14ac:dyDescent="0.2">
      <c r="A53" s="2">
        <v>114</v>
      </c>
      <c r="B53" s="2">
        <v>35</v>
      </c>
      <c r="C53" s="2" t="s">
        <v>131</v>
      </c>
    </row>
    <row r="54" spans="1:3" x14ac:dyDescent="0.2">
      <c r="A54" s="2">
        <v>71</v>
      </c>
      <c r="B54" s="2">
        <v>37</v>
      </c>
      <c r="C54" s="2" t="s">
        <v>88</v>
      </c>
    </row>
    <row r="55" spans="1:3" x14ac:dyDescent="0.2">
      <c r="A55" s="2">
        <v>134</v>
      </c>
      <c r="B55" s="2">
        <v>37</v>
      </c>
      <c r="C55" s="2" t="s">
        <v>151</v>
      </c>
    </row>
    <row r="56" spans="1:3" x14ac:dyDescent="0.2">
      <c r="A56" s="2">
        <v>98</v>
      </c>
      <c r="B56" s="2">
        <v>39</v>
      </c>
      <c r="C56" s="2" t="s">
        <v>115</v>
      </c>
    </row>
    <row r="57" spans="1:3" x14ac:dyDescent="0.2">
      <c r="A57" s="2">
        <v>144</v>
      </c>
      <c r="B57" s="2">
        <v>39</v>
      </c>
      <c r="C57" s="2" t="s">
        <v>161</v>
      </c>
    </row>
    <row r="58" spans="1:3" x14ac:dyDescent="0.2">
      <c r="A58" s="2">
        <v>55</v>
      </c>
      <c r="B58" s="2">
        <v>40</v>
      </c>
      <c r="C58" s="2" t="s">
        <v>72</v>
      </c>
    </row>
    <row r="59" spans="1:3" x14ac:dyDescent="0.2">
      <c r="A59" s="2">
        <v>67</v>
      </c>
      <c r="B59" s="2">
        <v>41</v>
      </c>
      <c r="C59" s="2" t="s">
        <v>84</v>
      </c>
    </row>
    <row r="60" spans="1:3" x14ac:dyDescent="0.2">
      <c r="A60" s="2">
        <v>136</v>
      </c>
      <c r="B60" s="2">
        <v>42</v>
      </c>
      <c r="C60" s="2" t="s">
        <v>153</v>
      </c>
    </row>
    <row r="61" spans="1:3" x14ac:dyDescent="0.2">
      <c r="A61" s="2">
        <v>22</v>
      </c>
      <c r="B61" s="2">
        <v>43</v>
      </c>
      <c r="C61" s="2" t="s">
        <v>39</v>
      </c>
    </row>
    <row r="62" spans="1:3" x14ac:dyDescent="0.2">
      <c r="A62" s="2">
        <v>81</v>
      </c>
      <c r="B62" s="2">
        <v>43</v>
      </c>
      <c r="C62" s="2" t="s">
        <v>98</v>
      </c>
    </row>
    <row r="63" spans="1:3" x14ac:dyDescent="0.2">
      <c r="A63" s="2">
        <v>153</v>
      </c>
      <c r="B63" s="2">
        <v>44</v>
      </c>
      <c r="C63" s="2" t="s">
        <v>170</v>
      </c>
    </row>
    <row r="64" spans="1:3" x14ac:dyDescent="0.2">
      <c r="A64" s="2">
        <v>90</v>
      </c>
      <c r="B64" s="2">
        <v>47</v>
      </c>
      <c r="C64" s="2" t="s">
        <v>107</v>
      </c>
    </row>
    <row r="65" spans="1:3" x14ac:dyDescent="0.2">
      <c r="A65" s="2">
        <v>41</v>
      </c>
      <c r="B65" s="2">
        <v>49</v>
      </c>
      <c r="C65" s="2" t="s">
        <v>58</v>
      </c>
    </row>
    <row r="66" spans="1:3" x14ac:dyDescent="0.2">
      <c r="A66" s="2">
        <v>60</v>
      </c>
      <c r="B66" s="2">
        <v>51</v>
      </c>
      <c r="C66" s="2" t="s">
        <v>77</v>
      </c>
    </row>
    <row r="67" spans="1:3" x14ac:dyDescent="0.2">
      <c r="A67" s="2">
        <v>109</v>
      </c>
      <c r="B67" s="2">
        <v>51</v>
      </c>
      <c r="C67" s="2" t="s">
        <v>126</v>
      </c>
    </row>
    <row r="68" spans="1:3" x14ac:dyDescent="0.2">
      <c r="A68" s="2">
        <v>107</v>
      </c>
      <c r="B68" s="2">
        <v>60</v>
      </c>
      <c r="C68" s="2" t="s">
        <v>124</v>
      </c>
    </row>
    <row r="69" spans="1:3" x14ac:dyDescent="0.2">
      <c r="A69" s="2">
        <v>68</v>
      </c>
      <c r="B69" s="2">
        <v>62</v>
      </c>
      <c r="C69" s="2" t="s">
        <v>85</v>
      </c>
    </row>
    <row r="70" spans="1:3" x14ac:dyDescent="0.2">
      <c r="A70" s="2">
        <v>112</v>
      </c>
      <c r="B70" s="2">
        <v>63</v>
      </c>
      <c r="C70" s="2" t="s">
        <v>129</v>
      </c>
    </row>
    <row r="71" spans="1:3" x14ac:dyDescent="0.2">
      <c r="A71" s="2">
        <v>58</v>
      </c>
      <c r="B71" s="2">
        <v>69</v>
      </c>
      <c r="C71" s="2" t="s">
        <v>75</v>
      </c>
    </row>
    <row r="72" spans="1:3" x14ac:dyDescent="0.2">
      <c r="A72" s="2">
        <v>145</v>
      </c>
      <c r="B72" s="2">
        <v>74</v>
      </c>
      <c r="C72" s="2" t="s">
        <v>162</v>
      </c>
    </row>
    <row r="73" spans="1:3" x14ac:dyDescent="0.2">
      <c r="A73" s="2">
        <v>40</v>
      </c>
      <c r="B73" s="2">
        <v>79</v>
      </c>
      <c r="C73" s="2" t="s">
        <v>57</v>
      </c>
    </row>
    <row r="74" spans="1:3" x14ac:dyDescent="0.2">
      <c r="A74" s="2">
        <v>30</v>
      </c>
      <c r="B74" s="2">
        <v>81</v>
      </c>
      <c r="C74" s="2" t="s">
        <v>47</v>
      </c>
    </row>
    <row r="75" spans="1:3" x14ac:dyDescent="0.2">
      <c r="A75" s="2">
        <v>2</v>
      </c>
      <c r="B75" s="2">
        <v>90</v>
      </c>
      <c r="C75" s="2" t="s">
        <v>19</v>
      </c>
    </row>
    <row r="76" spans="1:3" x14ac:dyDescent="0.2">
      <c r="A76" s="2">
        <v>111</v>
      </c>
      <c r="B76" s="2">
        <v>93</v>
      </c>
      <c r="C76" s="2" t="s">
        <v>128</v>
      </c>
    </row>
    <row r="77" spans="1:3" x14ac:dyDescent="0.2">
      <c r="A77" s="2">
        <v>31</v>
      </c>
      <c r="B77" s="2">
        <v>96</v>
      </c>
      <c r="C77" s="2" t="s">
        <v>48</v>
      </c>
    </row>
    <row r="78" spans="1:3" x14ac:dyDescent="0.2">
      <c r="A78" s="2">
        <v>104</v>
      </c>
      <c r="B78" s="2">
        <v>100</v>
      </c>
      <c r="C78" s="2" t="s">
        <v>121</v>
      </c>
    </row>
    <row r="79" spans="1:3" x14ac:dyDescent="0.2">
      <c r="A79" s="2">
        <v>132</v>
      </c>
      <c r="B79" s="2">
        <v>100</v>
      </c>
      <c r="C79" s="2" t="s">
        <v>149</v>
      </c>
    </row>
    <row r="80" spans="1:3" x14ac:dyDescent="0.2">
      <c r="A80" s="2">
        <v>146</v>
      </c>
      <c r="B80" s="2">
        <v>101</v>
      </c>
      <c r="C80" s="2" t="s">
        <v>163</v>
      </c>
    </row>
    <row r="81" spans="1:3" x14ac:dyDescent="0.2">
      <c r="A81" s="2">
        <v>75</v>
      </c>
      <c r="B81" s="2">
        <v>102</v>
      </c>
      <c r="C81" s="2" t="s">
        <v>92</v>
      </c>
    </row>
    <row r="82" spans="1:3" x14ac:dyDescent="0.2">
      <c r="A82" s="2">
        <v>11</v>
      </c>
      <c r="B82" s="2">
        <v>104</v>
      </c>
      <c r="C82" s="2" t="s">
        <v>28</v>
      </c>
    </row>
    <row r="83" spans="1:3" x14ac:dyDescent="0.2">
      <c r="A83" s="2">
        <v>113</v>
      </c>
      <c r="B83" s="2">
        <v>106</v>
      </c>
      <c r="C83" s="2" t="s">
        <v>130</v>
      </c>
    </row>
    <row r="84" spans="1:3" x14ac:dyDescent="0.2">
      <c r="A84" s="2">
        <v>84</v>
      </c>
      <c r="B84" s="2">
        <v>124</v>
      </c>
      <c r="C84" s="2" t="s">
        <v>101</v>
      </c>
    </row>
    <row r="85" spans="1:3" x14ac:dyDescent="0.2">
      <c r="A85" s="2">
        <v>131</v>
      </c>
      <c r="B85" s="2">
        <v>126</v>
      </c>
      <c r="C85" s="2" t="s">
        <v>148</v>
      </c>
    </row>
    <row r="86" spans="1:3" x14ac:dyDescent="0.2">
      <c r="A86" s="2">
        <v>36</v>
      </c>
      <c r="B86" s="2">
        <v>129</v>
      </c>
      <c r="C86" s="2" t="s">
        <v>53</v>
      </c>
    </row>
    <row r="87" spans="1:3" x14ac:dyDescent="0.2">
      <c r="A87" s="2">
        <v>86</v>
      </c>
      <c r="B87" s="2">
        <v>130</v>
      </c>
      <c r="C87" s="2" t="s">
        <v>103</v>
      </c>
    </row>
    <row r="88" spans="1:3" x14ac:dyDescent="0.2">
      <c r="A88" s="2">
        <v>18</v>
      </c>
      <c r="B88" s="2">
        <v>137</v>
      </c>
      <c r="C88" s="2" t="s">
        <v>35</v>
      </c>
    </row>
    <row r="89" spans="1:3" x14ac:dyDescent="0.2">
      <c r="A89" s="2">
        <v>108</v>
      </c>
      <c r="B89" s="2">
        <v>145</v>
      </c>
      <c r="C89" s="2" t="s">
        <v>125</v>
      </c>
    </row>
    <row r="90" spans="1:3" x14ac:dyDescent="0.2">
      <c r="A90" s="2">
        <v>46</v>
      </c>
      <c r="B90" s="2">
        <v>151</v>
      </c>
      <c r="C90" s="2" t="s">
        <v>63</v>
      </c>
    </row>
    <row r="91" spans="1:3" x14ac:dyDescent="0.2">
      <c r="A91" s="2">
        <v>53</v>
      </c>
      <c r="B91" s="2">
        <v>151</v>
      </c>
      <c r="C91" s="2" t="s">
        <v>70</v>
      </c>
    </row>
    <row r="92" spans="1:3" x14ac:dyDescent="0.2">
      <c r="A92" s="2">
        <v>70</v>
      </c>
      <c r="B92" s="2">
        <v>155</v>
      </c>
      <c r="C92" s="2" t="s">
        <v>87</v>
      </c>
    </row>
    <row r="93" spans="1:3" x14ac:dyDescent="0.2">
      <c r="A93" s="2">
        <v>9</v>
      </c>
      <c r="B93" s="2">
        <v>156</v>
      </c>
      <c r="C93" s="2" t="s">
        <v>26</v>
      </c>
    </row>
    <row r="94" spans="1:3" x14ac:dyDescent="0.2">
      <c r="A94" s="2">
        <v>57</v>
      </c>
      <c r="B94" s="2">
        <v>157</v>
      </c>
      <c r="C94" s="2" t="s">
        <v>74</v>
      </c>
    </row>
    <row r="95" spans="1:3" x14ac:dyDescent="0.2">
      <c r="A95" s="2">
        <v>65</v>
      </c>
      <c r="B95" s="2">
        <v>157</v>
      </c>
      <c r="C95" s="2" t="s">
        <v>82</v>
      </c>
    </row>
    <row r="96" spans="1:3" x14ac:dyDescent="0.2">
      <c r="A96" s="2">
        <v>122</v>
      </c>
      <c r="B96" s="2">
        <v>162</v>
      </c>
      <c r="C96" s="2" t="s">
        <v>139</v>
      </c>
    </row>
    <row r="97" spans="1:3" x14ac:dyDescent="0.2">
      <c r="A97" s="2">
        <v>8</v>
      </c>
      <c r="B97" s="2">
        <v>165</v>
      </c>
      <c r="C97" s="2" t="s">
        <v>25</v>
      </c>
    </row>
    <row r="98" spans="1:3" x14ac:dyDescent="0.2">
      <c r="A98" s="2">
        <v>124</v>
      </c>
      <c r="B98" s="2">
        <v>166</v>
      </c>
      <c r="C98" s="2" t="s">
        <v>141</v>
      </c>
    </row>
    <row r="99" spans="1:3" x14ac:dyDescent="0.2">
      <c r="A99" s="2">
        <v>97</v>
      </c>
      <c r="B99" s="2">
        <v>168</v>
      </c>
      <c r="C99" s="2" t="s">
        <v>114</v>
      </c>
    </row>
    <row r="100" spans="1:3" x14ac:dyDescent="0.2">
      <c r="A100" s="2">
        <v>101</v>
      </c>
      <c r="B100" s="2">
        <v>177</v>
      </c>
      <c r="C100" s="2" t="s">
        <v>118</v>
      </c>
    </row>
    <row r="101" spans="1:3" x14ac:dyDescent="0.2">
      <c r="A101" s="2">
        <v>74</v>
      </c>
      <c r="B101" s="2">
        <v>180</v>
      </c>
      <c r="C101" s="2" t="s">
        <v>91</v>
      </c>
    </row>
    <row r="102" spans="1:3" x14ac:dyDescent="0.2">
      <c r="A102" s="2">
        <v>27</v>
      </c>
      <c r="B102" s="2">
        <v>184</v>
      </c>
      <c r="C102" s="2" t="s">
        <v>44</v>
      </c>
    </row>
    <row r="103" spans="1:3" x14ac:dyDescent="0.2">
      <c r="A103" s="2">
        <v>102</v>
      </c>
      <c r="B103" s="2">
        <v>185</v>
      </c>
      <c r="C103" s="2" t="s">
        <v>119</v>
      </c>
    </row>
    <row r="104" spans="1:3" x14ac:dyDescent="0.2">
      <c r="A104" s="2">
        <v>96</v>
      </c>
      <c r="B104" s="2">
        <v>198</v>
      </c>
      <c r="C104" s="2" t="s">
        <v>113</v>
      </c>
    </row>
    <row r="105" spans="1:3" x14ac:dyDescent="0.2">
      <c r="A105" s="2">
        <v>150</v>
      </c>
      <c r="B105" s="2">
        <v>206</v>
      </c>
      <c r="C105" s="2" t="s">
        <v>167</v>
      </c>
    </row>
    <row r="106" spans="1:3" x14ac:dyDescent="0.2">
      <c r="A106" s="2">
        <v>118</v>
      </c>
      <c r="B106" s="2">
        <v>216</v>
      </c>
      <c r="C106" s="2" t="s">
        <v>135</v>
      </c>
    </row>
    <row r="107" spans="1:3" x14ac:dyDescent="0.2">
      <c r="A107" s="2">
        <v>29</v>
      </c>
      <c r="B107" s="2">
        <v>218</v>
      </c>
      <c r="C107" s="2" t="s">
        <v>46</v>
      </c>
    </row>
    <row r="108" spans="1:3" x14ac:dyDescent="0.2">
      <c r="A108" s="2">
        <v>43</v>
      </c>
      <c r="B108" s="2">
        <v>221</v>
      </c>
      <c r="C108" s="2" t="s">
        <v>60</v>
      </c>
    </row>
    <row r="109" spans="1:3" x14ac:dyDescent="0.2">
      <c r="A109" s="2">
        <v>126</v>
      </c>
      <c r="B109" s="2">
        <v>223</v>
      </c>
      <c r="C109" s="2" t="s">
        <v>143</v>
      </c>
    </row>
    <row r="110" spans="1:3" x14ac:dyDescent="0.2">
      <c r="A110" s="2">
        <v>66</v>
      </c>
      <c r="B110" s="2">
        <v>236</v>
      </c>
      <c r="C110" s="2" t="s">
        <v>83</v>
      </c>
    </row>
    <row r="111" spans="1:3" x14ac:dyDescent="0.2">
      <c r="A111" s="2">
        <v>12</v>
      </c>
      <c r="B111" s="2">
        <v>246</v>
      </c>
      <c r="C111" s="2" t="s">
        <v>29</v>
      </c>
    </row>
    <row r="112" spans="1:3" x14ac:dyDescent="0.2">
      <c r="A112" s="2">
        <v>129</v>
      </c>
      <c r="B112" s="2">
        <v>273</v>
      </c>
      <c r="C112" s="2" t="s">
        <v>146</v>
      </c>
    </row>
    <row r="113" spans="1:3" x14ac:dyDescent="0.2">
      <c r="A113" s="2">
        <v>3</v>
      </c>
      <c r="B113" s="2">
        <v>277</v>
      </c>
      <c r="C113" s="2" t="s">
        <v>20</v>
      </c>
    </row>
    <row r="114" spans="1:3" x14ac:dyDescent="0.2">
      <c r="A114" s="2">
        <v>50</v>
      </c>
      <c r="B114" s="2">
        <v>287</v>
      </c>
      <c r="C114" s="2" t="s">
        <v>67</v>
      </c>
    </row>
    <row r="115" spans="1:3" x14ac:dyDescent="0.2">
      <c r="A115" s="2">
        <v>138</v>
      </c>
      <c r="B115" s="2">
        <v>294</v>
      </c>
      <c r="C115" s="2" t="s">
        <v>155</v>
      </c>
    </row>
    <row r="116" spans="1:3" x14ac:dyDescent="0.2">
      <c r="A116" s="2">
        <v>77</v>
      </c>
      <c r="B116" s="2">
        <v>298</v>
      </c>
      <c r="C116" s="2" t="s">
        <v>94</v>
      </c>
    </row>
    <row r="117" spans="1:3" x14ac:dyDescent="0.2">
      <c r="A117" s="2">
        <v>137</v>
      </c>
      <c r="B117" s="2">
        <v>308</v>
      </c>
      <c r="C117" s="2" t="s">
        <v>154</v>
      </c>
    </row>
    <row r="118" spans="1:3" x14ac:dyDescent="0.2">
      <c r="A118" s="2">
        <v>35</v>
      </c>
      <c r="B118" s="2">
        <v>311</v>
      </c>
      <c r="C118" s="2" t="s">
        <v>52</v>
      </c>
    </row>
    <row r="119" spans="1:3" x14ac:dyDescent="0.2">
      <c r="A119" s="2">
        <v>4</v>
      </c>
      <c r="B119" s="2">
        <v>329</v>
      </c>
      <c r="C119" s="2" t="s">
        <v>21</v>
      </c>
    </row>
    <row r="120" spans="1:3" x14ac:dyDescent="0.2">
      <c r="A120" s="2">
        <v>47</v>
      </c>
      <c r="B120" s="2">
        <v>333</v>
      </c>
      <c r="C120" s="2" t="s">
        <v>64</v>
      </c>
    </row>
    <row r="121" spans="1:3" x14ac:dyDescent="0.2">
      <c r="A121" s="2">
        <v>26</v>
      </c>
      <c r="B121" s="2">
        <v>334</v>
      </c>
      <c r="C121" s="2" t="s">
        <v>43</v>
      </c>
    </row>
    <row r="122" spans="1:3" x14ac:dyDescent="0.2">
      <c r="A122" s="2">
        <v>115</v>
      </c>
      <c r="B122" s="2">
        <v>388</v>
      </c>
      <c r="C122" s="2" t="s">
        <v>132</v>
      </c>
    </row>
    <row r="123" spans="1:3" x14ac:dyDescent="0.2">
      <c r="A123" s="2">
        <v>44</v>
      </c>
      <c r="B123" s="2">
        <v>391</v>
      </c>
      <c r="C123" s="2" t="s">
        <v>61</v>
      </c>
    </row>
    <row r="124" spans="1:3" x14ac:dyDescent="0.2">
      <c r="A124" s="2">
        <v>100</v>
      </c>
      <c r="B124" s="2">
        <v>437</v>
      </c>
      <c r="C124" s="2" t="s">
        <v>117</v>
      </c>
    </row>
    <row r="125" spans="1:3" x14ac:dyDescent="0.2">
      <c r="A125" s="2">
        <v>127</v>
      </c>
      <c r="B125" s="2">
        <v>449</v>
      </c>
      <c r="C125" s="2" t="s">
        <v>144</v>
      </c>
    </row>
    <row r="126" spans="1:3" x14ac:dyDescent="0.2">
      <c r="A126" s="2">
        <v>106</v>
      </c>
      <c r="B126" s="2">
        <v>498</v>
      </c>
      <c r="C126" s="2" t="s">
        <v>123</v>
      </c>
    </row>
    <row r="127" spans="1:3" x14ac:dyDescent="0.2">
      <c r="A127" s="2">
        <v>32</v>
      </c>
      <c r="B127" s="2">
        <v>543</v>
      </c>
      <c r="C127" s="2" t="s">
        <v>49</v>
      </c>
    </row>
    <row r="128" spans="1:3" x14ac:dyDescent="0.2">
      <c r="A128" s="2">
        <v>149</v>
      </c>
      <c r="B128" s="2">
        <v>584</v>
      </c>
      <c r="C128" s="2" t="s">
        <v>166</v>
      </c>
    </row>
    <row r="129" spans="1:3" x14ac:dyDescent="0.2">
      <c r="A129" s="2">
        <v>83</v>
      </c>
      <c r="B129" s="2">
        <v>594</v>
      </c>
      <c r="C129" s="2" t="s">
        <v>100</v>
      </c>
    </row>
    <row r="130" spans="1:3" x14ac:dyDescent="0.2">
      <c r="A130" s="2">
        <v>99</v>
      </c>
      <c r="B130" s="2">
        <v>646</v>
      </c>
      <c r="C130" s="2" t="s">
        <v>116</v>
      </c>
    </row>
    <row r="131" spans="1:3" x14ac:dyDescent="0.2">
      <c r="A131" s="2">
        <v>28</v>
      </c>
      <c r="B131" s="2">
        <v>706</v>
      </c>
      <c r="C131" s="2" t="s">
        <v>45</v>
      </c>
    </row>
    <row r="132" spans="1:3" x14ac:dyDescent="0.2">
      <c r="A132" s="2">
        <v>87</v>
      </c>
      <c r="B132" s="2">
        <v>747</v>
      </c>
      <c r="C132" s="2" t="s">
        <v>104</v>
      </c>
    </row>
    <row r="133" spans="1:3" x14ac:dyDescent="0.2">
      <c r="A133" s="2">
        <v>37</v>
      </c>
      <c r="B133" s="2">
        <v>769</v>
      </c>
      <c r="C133" s="2" t="s">
        <v>54</v>
      </c>
    </row>
    <row r="134" spans="1:3" x14ac:dyDescent="0.2">
      <c r="A134" s="2">
        <v>123</v>
      </c>
      <c r="B134" s="2">
        <v>846</v>
      </c>
      <c r="C134" s="2" t="s">
        <v>140</v>
      </c>
    </row>
    <row r="135" spans="1:3" x14ac:dyDescent="0.2">
      <c r="A135" s="2">
        <v>94</v>
      </c>
      <c r="B135" s="2">
        <v>879</v>
      </c>
      <c r="C135" s="2" t="s">
        <v>111</v>
      </c>
    </row>
    <row r="136" spans="1:3" x14ac:dyDescent="0.2">
      <c r="A136" s="2">
        <v>23</v>
      </c>
      <c r="B136" s="2">
        <v>1068</v>
      </c>
      <c r="C136" s="2" t="s">
        <v>40</v>
      </c>
    </row>
    <row r="137" spans="1:3" x14ac:dyDescent="0.2">
      <c r="A137" s="2">
        <v>54</v>
      </c>
      <c r="B137" s="2">
        <v>1095</v>
      </c>
      <c r="C137" s="2" t="s">
        <v>71</v>
      </c>
    </row>
    <row r="138" spans="1:3" x14ac:dyDescent="0.2">
      <c r="A138" s="2">
        <v>128</v>
      </c>
      <c r="B138" s="2">
        <v>1108</v>
      </c>
      <c r="C138" s="2" t="s">
        <v>145</v>
      </c>
    </row>
    <row r="139" spans="1:3" x14ac:dyDescent="0.2">
      <c r="A139" s="2">
        <v>63</v>
      </c>
      <c r="B139" s="2">
        <v>1129</v>
      </c>
      <c r="C139" s="2" t="s">
        <v>80</v>
      </c>
    </row>
    <row r="140" spans="1:3" x14ac:dyDescent="0.2">
      <c r="A140" s="2">
        <v>121</v>
      </c>
      <c r="B140" s="2">
        <v>1202</v>
      </c>
      <c r="C140" s="2" t="s">
        <v>138</v>
      </c>
    </row>
    <row r="141" spans="1:3" x14ac:dyDescent="0.2">
      <c r="A141" s="2">
        <v>93</v>
      </c>
      <c r="B141" s="2">
        <v>1843</v>
      </c>
      <c r="C141" s="2" t="s">
        <v>110</v>
      </c>
    </row>
    <row r="142" spans="1:3" x14ac:dyDescent="0.2">
      <c r="A142" s="2">
        <v>1</v>
      </c>
      <c r="B142" s="2">
        <v>1852</v>
      </c>
      <c r="C142" s="2" t="s">
        <v>18</v>
      </c>
    </row>
    <row r="143" spans="1:3" x14ac:dyDescent="0.2">
      <c r="A143" s="2">
        <v>25</v>
      </c>
      <c r="B143" s="2">
        <v>2166</v>
      </c>
      <c r="C143" s="2" t="s">
        <v>42</v>
      </c>
    </row>
    <row r="144" spans="1:3" x14ac:dyDescent="0.2">
      <c r="A144" s="2">
        <v>49</v>
      </c>
      <c r="B144" s="2">
        <v>2308</v>
      </c>
      <c r="C144" s="2" t="s">
        <v>66</v>
      </c>
    </row>
    <row r="145" spans="1:3" x14ac:dyDescent="0.2">
      <c r="A145" s="2">
        <v>10</v>
      </c>
      <c r="B145" s="2">
        <v>2572</v>
      </c>
      <c r="C145" s="2" t="s">
        <v>27</v>
      </c>
    </row>
    <row r="146" spans="1:3" x14ac:dyDescent="0.2">
      <c r="A146" s="2">
        <v>95</v>
      </c>
      <c r="B146" s="2">
        <v>2787</v>
      </c>
      <c r="C146" s="2" t="s">
        <v>112</v>
      </c>
    </row>
    <row r="147" spans="1:3" x14ac:dyDescent="0.2">
      <c r="A147" s="2">
        <v>79</v>
      </c>
      <c r="B147" s="2">
        <v>3585</v>
      </c>
      <c r="C147" s="2" t="s">
        <v>96</v>
      </c>
    </row>
    <row r="148" spans="1:3" x14ac:dyDescent="0.2">
      <c r="A148" s="2">
        <v>117</v>
      </c>
      <c r="B148" s="2">
        <v>3636</v>
      </c>
      <c r="C148" s="2" t="s">
        <v>134</v>
      </c>
    </row>
    <row r="149" spans="1:3" x14ac:dyDescent="0.2">
      <c r="A149" s="2">
        <v>141</v>
      </c>
      <c r="B149" s="2">
        <v>3639</v>
      </c>
      <c r="C149" s="2" t="s">
        <v>158</v>
      </c>
    </row>
    <row r="150" spans="1:3" x14ac:dyDescent="0.2">
      <c r="A150" s="2">
        <v>130</v>
      </c>
      <c r="B150" s="2">
        <v>3864</v>
      </c>
      <c r="C150" s="2" t="s">
        <v>147</v>
      </c>
    </row>
    <row r="151" spans="1:3" x14ac:dyDescent="0.2">
      <c r="A151" s="2">
        <v>116</v>
      </c>
      <c r="B151" s="2">
        <v>4359</v>
      </c>
      <c r="C151" s="2" t="s">
        <v>133</v>
      </c>
    </row>
    <row r="152" spans="1:3" x14ac:dyDescent="0.2">
      <c r="A152" s="2">
        <v>148</v>
      </c>
      <c r="B152" s="2">
        <v>4903</v>
      </c>
      <c r="C152" s="2" t="s">
        <v>165</v>
      </c>
    </row>
    <row r="153" spans="1:3" x14ac:dyDescent="0.2">
      <c r="A153" s="2">
        <v>34</v>
      </c>
      <c r="B153" s="2">
        <v>6536</v>
      </c>
      <c r="C153" s="2" t="s">
        <v>51</v>
      </c>
    </row>
    <row r="154" spans="1:3" x14ac:dyDescent="0.2">
      <c r="A154" s="2">
        <v>45</v>
      </c>
      <c r="B154" s="2">
        <v>18413</v>
      </c>
      <c r="C154" s="2" t="s">
        <v>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A487-053F-4D42-8305-6DDB75085DE1}">
  <dimension ref="A1:C32"/>
  <sheetViews>
    <sheetView workbookViewId="0">
      <selection activeCell="E21" sqref="E21"/>
    </sheetView>
  </sheetViews>
  <sheetFormatPr baseColWidth="10" defaultRowHeight="16" x14ac:dyDescent="0.2"/>
  <cols>
    <col min="1" max="1" width="21.5" customWidth="1"/>
    <col min="2" max="3" width="10.83203125" style="12"/>
  </cols>
  <sheetData>
    <row r="1" spans="1:3" x14ac:dyDescent="0.2">
      <c r="A1" s="1" t="s">
        <v>14</v>
      </c>
      <c r="B1" s="1" t="s">
        <v>13</v>
      </c>
      <c r="C1" s="12" t="s">
        <v>6</v>
      </c>
    </row>
    <row r="2" spans="1:3" x14ac:dyDescent="0.2">
      <c r="A2" s="2">
        <v>30</v>
      </c>
      <c r="B2" s="2">
        <v>369323</v>
      </c>
      <c r="C2" s="12">
        <f>Tabla5[[#This Row],[Conteo_de_órdenes]]/SUM(Tabla5[Conteo_de_órdenes])</f>
        <v>0.11487946339421079</v>
      </c>
    </row>
    <row r="3" spans="1:3" x14ac:dyDescent="0.2">
      <c r="A3" s="2">
        <v>7</v>
      </c>
      <c r="B3" s="2">
        <v>320608</v>
      </c>
      <c r="C3" s="12">
        <f>Tabla5[[#This Row],[Conteo_de_órdenes]]/SUM(Tabla5[Conteo_de_órdenes])</f>
        <v>9.9726458952979186E-2</v>
      </c>
    </row>
    <row r="4" spans="1:3" x14ac:dyDescent="0.2">
      <c r="A4" s="2">
        <v>6</v>
      </c>
      <c r="B4" s="2">
        <v>240013</v>
      </c>
      <c r="C4" s="12">
        <f>Tabla5[[#This Row],[Conteo_de_órdenes]]/SUM(Tabla5[Conteo_de_órdenes])</f>
        <v>7.4657047212425748E-2</v>
      </c>
    </row>
    <row r="5" spans="1:3" x14ac:dyDescent="0.2">
      <c r="A5" s="2">
        <v>4</v>
      </c>
      <c r="B5" s="2">
        <v>221696</v>
      </c>
      <c r="C5" s="12">
        <f>Tabla5[[#This Row],[Conteo_de_órdenes]]/SUM(Tabla5[Conteo_de_órdenes])</f>
        <v>6.8959467773853658E-2</v>
      </c>
    </row>
    <row r="6" spans="1:3" x14ac:dyDescent="0.2">
      <c r="A6" s="2">
        <v>3</v>
      </c>
      <c r="B6" s="2">
        <v>217005</v>
      </c>
      <c r="C6" s="12">
        <f>Tabla5[[#This Row],[Conteo_de_órdenes]]/SUM(Tabla5[Conteo_de_órdenes])</f>
        <v>6.750031260945219E-2</v>
      </c>
    </row>
    <row r="7" spans="1:3" x14ac:dyDescent="0.2">
      <c r="A7" s="2">
        <v>5</v>
      </c>
      <c r="B7" s="2">
        <v>214503</v>
      </c>
      <c r="C7" s="12">
        <f>Tabla5[[#This Row],[Conteo_de_órdenes]]/SUM(Tabla5[Conteo_de_órdenes])</f>
        <v>6.6722055047880577E-2</v>
      </c>
    </row>
    <row r="8" spans="1:3" x14ac:dyDescent="0.2">
      <c r="A8" s="2">
        <v>2</v>
      </c>
      <c r="B8" s="2">
        <v>193206</v>
      </c>
      <c r="C8" s="12">
        <f>Tabla5[[#This Row],[Conteo_de_órdenes]]/SUM(Tabla5[Conteo_de_órdenes])</f>
        <v>6.0097534149083295E-2</v>
      </c>
    </row>
    <row r="9" spans="1:3" x14ac:dyDescent="0.2">
      <c r="A9" s="2">
        <v>8</v>
      </c>
      <c r="B9" s="2">
        <v>181717</v>
      </c>
      <c r="C9" s="12">
        <f>Tabla5[[#This Row],[Conteo_de_órdenes]]/SUM(Tabla5[Conteo_de_órdenes])</f>
        <v>5.652383266031577E-2</v>
      </c>
    </row>
    <row r="10" spans="1:3" x14ac:dyDescent="0.2">
      <c r="A10" s="2">
        <v>1</v>
      </c>
      <c r="B10" s="2">
        <v>145247</v>
      </c>
      <c r="C10" s="12">
        <f>Tabla5[[#This Row],[Conteo_de_órdenes]]/SUM(Tabla5[Conteo_de_órdenes])</f>
        <v>4.5179686668902111E-2</v>
      </c>
    </row>
    <row r="11" spans="1:3" x14ac:dyDescent="0.2">
      <c r="A11" s="2">
        <v>9</v>
      </c>
      <c r="B11" s="2">
        <v>118188</v>
      </c>
      <c r="C11" s="12">
        <f>Tabla5[[#This Row],[Conteo_de_órdenes]]/SUM(Tabla5[Conteo_de_órdenes])</f>
        <v>3.6762871577548609E-2</v>
      </c>
    </row>
    <row r="12" spans="1:3" x14ac:dyDescent="0.2">
      <c r="A12" s="2">
        <v>14</v>
      </c>
      <c r="B12" s="2">
        <v>100230</v>
      </c>
      <c r="C12" s="12">
        <f>Tabla5[[#This Row],[Conteo_de_órdenes]]/SUM(Tabla5[Conteo_de_órdenes])</f>
        <v>3.117696059005734E-2</v>
      </c>
    </row>
    <row r="13" spans="1:3" x14ac:dyDescent="0.2">
      <c r="A13" s="2">
        <v>10</v>
      </c>
      <c r="B13" s="2">
        <v>95186</v>
      </c>
      <c r="C13" s="12">
        <f>Tabla5[[#This Row],[Conteo_de_órdenes]]/SUM(Tabla5[Conteo_de_órdenes])</f>
        <v>2.9608003299662754E-2</v>
      </c>
    </row>
    <row r="14" spans="1:3" x14ac:dyDescent="0.2">
      <c r="A14" s="2">
        <v>13</v>
      </c>
      <c r="B14" s="2">
        <v>83214</v>
      </c>
      <c r="C14" s="12">
        <f>Tabla5[[#This Row],[Conteo_de_órdenes]]/SUM(Tabla5[Conteo_de_órdenes])</f>
        <v>2.5884062641335245E-2</v>
      </c>
    </row>
    <row r="15" spans="1:3" x14ac:dyDescent="0.2">
      <c r="A15" s="2">
        <v>11</v>
      </c>
      <c r="B15" s="2">
        <v>80970</v>
      </c>
      <c r="C15" s="12">
        <f>Tabla5[[#This Row],[Conteo_de_órdenes]]/SUM(Tabla5[Conteo_de_órdenes])</f>
        <v>2.5186057058534796E-2</v>
      </c>
    </row>
    <row r="16" spans="1:3" x14ac:dyDescent="0.2">
      <c r="A16" s="2">
        <v>12</v>
      </c>
      <c r="B16" s="2">
        <v>76146</v>
      </c>
      <c r="C16" s="12">
        <f>Tabla5[[#This Row],[Conteo_de_órdenes]]/SUM(Tabla5[Conteo_de_órdenes])</f>
        <v>2.368553168802261E-2</v>
      </c>
    </row>
    <row r="17" spans="1:3" x14ac:dyDescent="0.2">
      <c r="A17" s="2">
        <v>0</v>
      </c>
      <c r="B17" s="2">
        <v>67755</v>
      </c>
      <c r="C17" s="12">
        <f>Tabla5[[#This Row],[Conteo_de_órdenes]]/SUM(Tabla5[Conteo_de_órdenes])</f>
        <v>2.1075476052871744E-2</v>
      </c>
    </row>
    <row r="18" spans="1:3" x14ac:dyDescent="0.2">
      <c r="A18" s="2">
        <v>15</v>
      </c>
      <c r="B18" s="2">
        <v>66579</v>
      </c>
      <c r="C18" s="12">
        <f>Tabla5[[#This Row],[Conteo_de_órdenes]]/SUM(Tabla5[Conteo_de_órdenes])</f>
        <v>2.0709676335682208E-2</v>
      </c>
    </row>
    <row r="19" spans="1:3" x14ac:dyDescent="0.2">
      <c r="A19" s="2">
        <v>16</v>
      </c>
      <c r="B19" s="2">
        <v>46941</v>
      </c>
      <c r="C19" s="12">
        <f>Tabla5[[#This Row],[Conteo_de_órdenes]]/SUM(Tabla5[Conteo_de_órdenes])</f>
        <v>1.4601194323634457E-2</v>
      </c>
    </row>
    <row r="20" spans="1:3" x14ac:dyDescent="0.2">
      <c r="A20" s="2">
        <v>21</v>
      </c>
      <c r="B20" s="2">
        <v>45470</v>
      </c>
      <c r="C20" s="12">
        <f>Tabla5[[#This Row],[Conteo_de_órdenes]]/SUM(Tabla5[Conteo_de_órdenes])</f>
        <v>1.4143633622966251E-2</v>
      </c>
    </row>
    <row r="21" spans="1:3" x14ac:dyDescent="0.2">
      <c r="A21" s="2">
        <v>17</v>
      </c>
      <c r="B21" s="2">
        <v>39245</v>
      </c>
      <c r="C21" s="12">
        <f>Tabla5[[#This Row],[Conteo_de_órdenes]]/SUM(Tabla5[Conteo_de_órdenes])</f>
        <v>1.2207321344475709E-2</v>
      </c>
    </row>
    <row r="22" spans="1:3" x14ac:dyDescent="0.2">
      <c r="A22" s="2">
        <v>20</v>
      </c>
      <c r="B22" s="2">
        <v>38527</v>
      </c>
      <c r="C22" s="12">
        <f>Tabla5[[#This Row],[Conteo_de_órdenes]]/SUM(Tabla5[Conteo_de_órdenes])</f>
        <v>1.1983984442314069E-2</v>
      </c>
    </row>
    <row r="23" spans="1:3" x14ac:dyDescent="0.2">
      <c r="A23" s="2">
        <v>18</v>
      </c>
      <c r="B23" s="2">
        <v>35881</v>
      </c>
      <c r="C23" s="12">
        <f>Tabla5[[#This Row],[Conteo_de_órdenes]]/SUM(Tabla5[Conteo_de_órdenes])</f>
        <v>1.1160935078637607E-2</v>
      </c>
    </row>
    <row r="24" spans="1:3" x14ac:dyDescent="0.2">
      <c r="A24" s="2">
        <v>19</v>
      </c>
      <c r="B24" s="2">
        <v>34384</v>
      </c>
      <c r="C24" s="12">
        <f>Tabla5[[#This Row],[Conteo_de_órdenes]]/SUM(Tabla5[Conteo_de_órdenes])</f>
        <v>1.0695286969256026E-2</v>
      </c>
    </row>
    <row r="25" spans="1:3" x14ac:dyDescent="0.2">
      <c r="A25" s="2">
        <v>22</v>
      </c>
      <c r="B25" s="2">
        <v>32012</v>
      </c>
      <c r="C25" s="12">
        <f>Tabla5[[#This Row],[Conteo_de_órdenes]]/SUM(Tabla5[Conteo_de_órdenes])</f>
        <v>9.9574664512512776E-3</v>
      </c>
    </row>
    <row r="26" spans="1:3" x14ac:dyDescent="0.2">
      <c r="A26" s="2">
        <v>28</v>
      </c>
      <c r="B26" s="2">
        <v>26777</v>
      </c>
      <c r="C26" s="12">
        <f>Tabla5[[#This Row],[Conteo_de_órdenes]]/SUM(Tabla5[Conteo_de_órdenes])</f>
        <v>8.3290978122315222E-3</v>
      </c>
    </row>
    <row r="27" spans="1:3" x14ac:dyDescent="0.2">
      <c r="A27" s="2">
        <v>23</v>
      </c>
      <c r="B27" s="2">
        <v>23885</v>
      </c>
      <c r="C27" s="12">
        <f>Tabla5[[#This Row],[Conteo_de_órdenes]]/SUM(Tabla5[Conteo_de_órdenes])</f>
        <v>7.4295291199592889E-3</v>
      </c>
    </row>
    <row r="28" spans="1:3" x14ac:dyDescent="0.2">
      <c r="A28" s="2">
        <v>27</v>
      </c>
      <c r="B28" s="2">
        <v>22013</v>
      </c>
      <c r="C28" s="12">
        <f>Tabla5[[#This Row],[Conteo_de_órdenes]]/SUM(Tabla5[Conteo_de_órdenes])</f>
        <v>6.8472356925963502E-3</v>
      </c>
    </row>
    <row r="29" spans="1:3" x14ac:dyDescent="0.2">
      <c r="A29" s="2">
        <v>24</v>
      </c>
      <c r="B29" s="2">
        <v>20712</v>
      </c>
      <c r="C29" s="12">
        <f>Tabla5[[#This Row],[Conteo_de_órdenes]]/SUM(Tabla5[Conteo_de_órdenes])</f>
        <v>6.4425542027463593E-3</v>
      </c>
    </row>
    <row r="30" spans="1:3" x14ac:dyDescent="0.2">
      <c r="A30" s="2">
        <v>25</v>
      </c>
      <c r="B30" s="2">
        <v>19234</v>
      </c>
      <c r="C30" s="12">
        <f>Tabla5[[#This Row],[Conteo_de_órdenes]]/SUM(Tabla5[Conteo_de_órdenes])</f>
        <v>5.9828161228091675E-3</v>
      </c>
    </row>
    <row r="31" spans="1:3" x14ac:dyDescent="0.2">
      <c r="A31" s="2">
        <v>29</v>
      </c>
      <c r="B31" s="2">
        <v>19191</v>
      </c>
      <c r="C31" s="12">
        <f>Tabla5[[#This Row],[Conteo_de_órdenes]]/SUM(Tabla5[Conteo_de_órdenes])</f>
        <v>5.9694407930139717E-3</v>
      </c>
    </row>
    <row r="32" spans="1:3" x14ac:dyDescent="0.2">
      <c r="A32" s="2">
        <v>26</v>
      </c>
      <c r="B32" s="2">
        <v>19016</v>
      </c>
      <c r="C32" s="12">
        <f>Tabla5[[#This Row],[Conteo_de_órdenes]]/SUM(Tabla5[Conteo_de_órdenes])</f>
        <v>5.9150063112893385E-3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Productos por orden</vt:lpstr>
      <vt:lpstr>Day of the Week</vt:lpstr>
      <vt:lpstr>Orders by user id</vt:lpstr>
      <vt:lpstr>Hora del dia</vt:lpstr>
      <vt:lpstr>Hoja6</vt:lpstr>
      <vt:lpstr>Dias desde ultima orden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Izquierdo Aparicio</dc:creator>
  <cp:lastModifiedBy>Maria Fernanda Izquierdo Aparicio</cp:lastModifiedBy>
  <dcterms:created xsi:type="dcterms:W3CDTF">2023-09-17T00:31:22Z</dcterms:created>
  <dcterms:modified xsi:type="dcterms:W3CDTF">2023-09-17T15:55:54Z</dcterms:modified>
</cp:coreProperties>
</file>