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<sst xmlns="http://schemas.openxmlformats.org/spreadsheetml/2006/main" count="9" uniqueCount="9">
  <si>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f [Hz]</t>
  </si>
  <si>
    <t xml:space="preserve">Vo [V]</t>
  </si>
  <si>
    <t xml:space="preserve">Vac [mV]</t>
  </si>
  <si>
    <t xml:space="preserve">dt [seg]</t>
  </si>
  <si>
    <t xml:space="preserve">Io</t>
  </si>
  <si>
    <t xml:space="preserve">phi</t>
  </si>
  <si>
    <t xml:space="preserve">abs(Z)</t>
  </si>
  <si>
    <t xml:space="preserve">Z'</t>
  </si>
  <si>
    <t xml:space="preserve">Z''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</si>
</sst>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Z''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Hoja1!$I$1</c:f>
              <c:strCache>
                <c:ptCount val="1"/>
                <c:pt idx="0">
                  <c:v>Z''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Hoja1!$H$2:$H$41</c:f>
              <c:numCache>
                <c:formatCode>General</c:formatCode>
                <c:ptCount val="40"/>
                <c:pt idx="0">
                  <c:v>84.7006207658069</c:v>
                </c:pt>
                <c:pt idx="1">
                  <c:v>83.620379969105</c:v>
                </c:pt>
                <c:pt idx="2">
                  <c:v>83.1551501629041</c:v>
                </c:pt>
                <c:pt idx="3">
                  <c:v>68.1592687024949</c:v>
                </c:pt>
                <c:pt idx="4">
                  <c:v>80.8531557399271</c:v>
                </c:pt>
                <c:pt idx="5">
                  <c:v>-17.5609991145309</c:v>
                </c:pt>
                <c:pt idx="6">
                  <c:v>-25.1089540969156</c:v>
                </c:pt>
                <c:pt idx="7">
                  <c:v>-45.152133884456</c:v>
                </c:pt>
                <c:pt idx="8">
                  <c:v>-73.259800997577</c:v>
                </c:pt>
                <c:pt idx="9">
                  <c:v>-41.6249231228771</c:v>
                </c:pt>
                <c:pt idx="10">
                  <c:v>-81.2792084025529</c:v>
                </c:pt>
                <c:pt idx="11">
                  <c:v>-66.110128173838</c:v>
                </c:pt>
                <c:pt idx="12">
                  <c:v>-80.9970401693295</c:v>
                </c:pt>
                <c:pt idx="13">
                  <c:v>-76.8484564196183</c:v>
                </c:pt>
                <c:pt idx="14">
                  <c:v>-73.189944824285</c:v>
                </c:pt>
                <c:pt idx="15">
                  <c:v>-44.961517011221</c:v>
                </c:pt>
                <c:pt idx="16">
                  <c:v>-4.06628178741374</c:v>
                </c:pt>
                <c:pt idx="17">
                  <c:v>-51.4886902138437</c:v>
                </c:pt>
                <c:pt idx="18">
                  <c:v>-4.20571990617829</c:v>
                </c:pt>
                <c:pt idx="19">
                  <c:v>5.79071761900317</c:v>
                </c:pt>
                <c:pt idx="20">
                  <c:v>-3.94437410847514</c:v>
                </c:pt>
                <c:pt idx="21">
                  <c:v>-25.3354752977309</c:v>
                </c:pt>
                <c:pt idx="22">
                  <c:v>19.4525612355733</c:v>
                </c:pt>
                <c:pt idx="23">
                  <c:v>67.0717190840424</c:v>
                </c:pt>
                <c:pt idx="24">
                  <c:v>51.4933514920164</c:v>
                </c:pt>
                <c:pt idx="25">
                  <c:v>32.7048629624118</c:v>
                </c:pt>
                <c:pt idx="26">
                  <c:v>40.1051090178843</c:v>
                </c:pt>
                <c:pt idx="27">
                  <c:v>50.749432196634</c:v>
                </c:pt>
                <c:pt idx="28">
                  <c:v>69.5551231085516</c:v>
                </c:pt>
                <c:pt idx="29">
                  <c:v>71.4021991774365</c:v>
                </c:pt>
                <c:pt idx="30">
                  <c:v>70.8956035602275</c:v>
                </c:pt>
                <c:pt idx="31">
                  <c:v>60.6594140416818</c:v>
                </c:pt>
                <c:pt idx="32">
                  <c:v>67.8916716343805</c:v>
                </c:pt>
                <c:pt idx="33">
                  <c:v>34.574897049589</c:v>
                </c:pt>
                <c:pt idx="34">
                  <c:v>31.2351878588838</c:v>
                </c:pt>
                <c:pt idx="35">
                  <c:v>65.1029360587383</c:v>
                </c:pt>
                <c:pt idx="36">
                  <c:v>29.4655645784287</c:v>
                </c:pt>
                <c:pt idx="37">
                  <c:v>67.5675248335188</c:v>
                </c:pt>
                <c:pt idx="38">
                  <c:v>61.7265739181328</c:v>
                </c:pt>
                <c:pt idx="39">
                  <c:v>62.6114021415447</c:v>
                </c:pt>
              </c:numCache>
            </c:numRef>
          </c:xVal>
          <c:yVal>
            <c:numRef>
              <c:f>Hoja1!$I$2:$I$41</c:f>
              <c:numCache>
                <c:formatCode>General</c:formatCode>
                <c:ptCount val="40"/>
                <c:pt idx="0">
                  <c:v>2.76570777606572</c:v>
                </c:pt>
                <c:pt idx="1">
                  <c:v>5.46669850102289</c:v>
                </c:pt>
                <c:pt idx="2">
                  <c:v>10.3669542327264</c:v>
                </c:pt>
                <c:pt idx="3">
                  <c:v>48.7500443960791</c:v>
                </c:pt>
                <c:pt idx="4">
                  <c:v>18.1848682011011</c:v>
                </c:pt>
                <c:pt idx="5">
                  <c:v>80.9909472391561</c:v>
                </c:pt>
                <c:pt idx="6">
                  <c:v>78.9776085277043</c:v>
                </c:pt>
                <c:pt idx="7">
                  <c:v>69.4924962156094</c:v>
                </c:pt>
                <c:pt idx="8">
                  <c:v>36.7644608772512</c:v>
                </c:pt>
                <c:pt idx="9">
                  <c:v>70.6115415552875</c:v>
                </c:pt>
                <c:pt idx="10">
                  <c:v>10.5978444626202</c:v>
                </c:pt>
                <c:pt idx="11">
                  <c:v>46.94243988243</c:v>
                </c:pt>
                <c:pt idx="12">
                  <c:v>3.6906900553782</c:v>
                </c:pt>
                <c:pt idx="13">
                  <c:v>22.9909786582458</c:v>
                </c:pt>
                <c:pt idx="14">
                  <c:v>32.8253306207265</c:v>
                </c:pt>
                <c:pt idx="15">
                  <c:v>65.1466233057875</c:v>
                </c:pt>
                <c:pt idx="16">
                  <c:v>79.0511599694896</c:v>
                </c:pt>
                <c:pt idx="17">
                  <c:v>59.0283335175755</c:v>
                </c:pt>
                <c:pt idx="18">
                  <c:v>77.4052076517992</c:v>
                </c:pt>
                <c:pt idx="19">
                  <c:v>77.3027932289923</c:v>
                </c:pt>
                <c:pt idx="20">
                  <c:v>76.6248887679311</c:v>
                </c:pt>
                <c:pt idx="21">
                  <c:v>71.5990227070045</c:v>
                </c:pt>
                <c:pt idx="22">
                  <c:v>73.4159670816665</c:v>
                </c:pt>
                <c:pt idx="23">
                  <c:v>33.9796309651199</c:v>
                </c:pt>
                <c:pt idx="24">
                  <c:v>53.758716194469</c:v>
                </c:pt>
                <c:pt idx="25">
                  <c:v>66.8726906395105</c:v>
                </c:pt>
                <c:pt idx="26">
                  <c:v>61.8446052377094</c:v>
                </c:pt>
                <c:pt idx="27">
                  <c:v>52.2168279446063</c:v>
                </c:pt>
                <c:pt idx="28">
                  <c:v>19.0450399731554</c:v>
                </c:pt>
                <c:pt idx="29">
                  <c:v>1.9408165684112</c:v>
                </c:pt>
                <c:pt idx="30">
                  <c:v>8.70943236712852</c:v>
                </c:pt>
                <c:pt idx="31">
                  <c:v>36.4234191585567</c:v>
                </c:pt>
                <c:pt idx="32">
                  <c:v>17.4302544223044</c:v>
                </c:pt>
                <c:pt idx="33">
                  <c:v>60.9726934007932</c:v>
                </c:pt>
                <c:pt idx="34">
                  <c:v>62.0233335416419</c:v>
                </c:pt>
                <c:pt idx="35">
                  <c:v>22.2723523377357</c:v>
                </c:pt>
                <c:pt idx="36">
                  <c:v>61.4861027765865</c:v>
                </c:pt>
                <c:pt idx="37">
                  <c:v>0.0759925630321129</c:v>
                </c:pt>
                <c:pt idx="38">
                  <c:v>25.575254494344</c:v>
                </c:pt>
                <c:pt idx="39">
                  <c:v>21.5774158718122</c:v>
                </c:pt>
              </c:numCache>
            </c:numRef>
          </c:yVal>
          <c:smooth val="0"/>
        </c:ser>
        <c:axId val="61869456"/>
        <c:axId val="79479861"/>
      </c:scatterChart>
      <c:valAx>
        <c:axId val="618694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479861"/>
        <c:crosses val="autoZero"/>
        <c:crossBetween val="midCat"/>
      </c:valAx>
      <c:valAx>
        <c:axId val="794798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694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522000</xdr:colOff>
      <xdr:row>4</xdr:row>
      <xdr:rowOff>104040</xdr:rowOff>
    </xdr:from>
    <xdr:to>
      <xdr:col>18</xdr:col>
      <xdr:colOff>521280</xdr:colOff>
      <xdr:row>22</xdr:row>
      <xdr:rowOff>48600</xdr:rowOff>
    </xdr:to>
    <xdr:graphicFrame>
      <xdr:nvGraphicFramePr>
        <xdr:cNvPr id="0" name="Gráfico 1"/>
        <xdr:cNvGraphicFramePr/>
      </xdr:nvGraphicFramePr>
      <xdr:xfrm>
        <a:off x="10580400" y="828000"/>
        <a:ext cx="5028480" cy="32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F3" activeCellId="0" sqref="F3"/>
    </sheetView>
  </sheetViews>
  <sheetFormatPr defaultColWidth="10.4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25" hidden="false" customHeight="false" outlineLevel="0" collapsed="false">
      <c r="A2" s="1" t="n">
        <v>5</v>
      </c>
      <c r="B2" s="1" t="n">
        <v>2</v>
      </c>
      <c r="C2" s="1" t="n">
        <v>0.354</v>
      </c>
      <c r="D2" s="2" t="n">
        <v>0.001039</v>
      </c>
      <c r="E2" s="1" t="n">
        <f aca="false">C2/15</f>
        <v>0.0236</v>
      </c>
      <c r="F2" s="1" t="n">
        <f aca="false">2*PI()*D2*A2</f>
        <v>0.032641147670798</v>
      </c>
      <c r="G2" s="1" t="n">
        <f aca="false">B2/E2</f>
        <v>84.7457627118644</v>
      </c>
      <c r="H2" s="1" t="n">
        <f aca="false">G2*COS(F2)</f>
        <v>84.7006207658069</v>
      </c>
      <c r="I2" s="1" t="n">
        <f aca="false">G2*ABS(SIN(F2))</f>
        <v>2.76570777606572</v>
      </c>
    </row>
    <row r="3" customFormat="false" ht="14.25" hidden="false" customHeight="false" outlineLevel="0" collapsed="false">
      <c r="A3" s="1" t="n">
        <v>10</v>
      </c>
      <c r="B3" s="1" t="n">
        <v>2</v>
      </c>
      <c r="C3" s="1" t="n">
        <v>0.358</v>
      </c>
      <c r="D3" s="3" t="n">
        <v>0.001039</v>
      </c>
      <c r="E3" s="1" t="n">
        <f aca="false">C3/15</f>
        <v>0.0238666666666667</v>
      </c>
      <c r="F3" s="1" t="n">
        <f aca="false">2*PI()*D3*A3</f>
        <v>0.0652822953415959</v>
      </c>
      <c r="G3" s="1" t="n">
        <f aca="false">B3/E3</f>
        <v>83.7988826815643</v>
      </c>
      <c r="H3" s="1" t="n">
        <f aca="false">G3*COS(F3)</f>
        <v>83.620379969105</v>
      </c>
      <c r="I3" s="1" t="n">
        <f aca="false">G3*ABS(SIN(F3))</f>
        <v>5.46669850102289</v>
      </c>
    </row>
    <row r="4" customFormat="false" ht="14.25" hidden="false" customHeight="false" outlineLevel="0" collapsed="false">
      <c r="A4" s="1" t="n">
        <v>15</v>
      </c>
      <c r="B4" s="1" t="n">
        <v>2</v>
      </c>
      <c r="C4" s="1" t="n">
        <v>0.358</v>
      </c>
      <c r="D4" s="3" t="n">
        <v>0.001316</v>
      </c>
      <c r="E4" s="1" t="n">
        <f aca="false">C4/15</f>
        <v>0.0238666666666667</v>
      </c>
      <c r="F4" s="1" t="n">
        <f aca="false">2*PI()*D4*A4</f>
        <v>0.124030077963725</v>
      </c>
      <c r="G4" s="1" t="n">
        <f aca="false">B4/E4</f>
        <v>83.7988826815643</v>
      </c>
      <c r="H4" s="1" t="n">
        <f aca="false">G4*COS(F4)</f>
        <v>83.1551501629041</v>
      </c>
      <c r="I4" s="1" t="n">
        <f aca="false">G4*ABS(SIN(F4))</f>
        <v>10.3669542327264</v>
      </c>
    </row>
    <row r="5" customFormat="false" ht="14.25" hidden="false" customHeight="false" outlineLevel="0" collapsed="false">
      <c r="A5" s="1" t="n">
        <v>20</v>
      </c>
      <c r="B5" s="1" t="n">
        <v>2</v>
      </c>
      <c r="C5" s="1" t="n">
        <v>0.358</v>
      </c>
      <c r="D5" s="3" t="n">
        <v>0.0049408</v>
      </c>
      <c r="E5" s="1" t="n">
        <f aca="false">C5/15</f>
        <v>0.0238666666666667</v>
      </c>
      <c r="F5" s="1" t="n">
        <f aca="false">2*PI()*D5*A5</f>
        <v>0.620879239314258</v>
      </c>
      <c r="G5" s="1" t="n">
        <f aca="false">B5/E5</f>
        <v>83.7988826815643</v>
      </c>
      <c r="H5" s="1" t="n">
        <f aca="false">G5*COS(F5)</f>
        <v>68.1592687024949</v>
      </c>
      <c r="I5" s="1" t="n">
        <f aca="false">G5*ABS(SIN(F5))</f>
        <v>48.7500443960791</v>
      </c>
    </row>
    <row r="6" customFormat="false" ht="14.25" hidden="false" customHeight="false" outlineLevel="0" collapsed="false">
      <c r="A6" s="1" t="n">
        <v>25</v>
      </c>
      <c r="B6" s="1" t="n">
        <v>2</v>
      </c>
      <c r="C6" s="1" t="n">
        <v>0.362</v>
      </c>
      <c r="D6" s="3" t="n">
        <v>0.0014084</v>
      </c>
      <c r="E6" s="1" t="n">
        <f aca="false">C6/15</f>
        <v>0.0241333333333333</v>
      </c>
      <c r="F6" s="1" t="n">
        <f aca="false">2*PI()*D6*A6</f>
        <v>0.221230954665793</v>
      </c>
      <c r="G6" s="1" t="n">
        <f aca="false">B6/E6</f>
        <v>82.8729281767956</v>
      </c>
      <c r="H6" s="1" t="n">
        <f aca="false">G6*COS(F6)</f>
        <v>80.8531557399271</v>
      </c>
      <c r="I6" s="1" t="n">
        <f aca="false">G6*ABS(SIN(F6))</f>
        <v>18.1848682011011</v>
      </c>
    </row>
    <row r="7" customFormat="false" ht="14.25" hidden="false" customHeight="false" outlineLevel="0" collapsed="false">
      <c r="A7" s="1" t="n">
        <v>30</v>
      </c>
      <c r="B7" s="1" t="n">
        <v>2</v>
      </c>
      <c r="C7" s="1" t="n">
        <v>0.362</v>
      </c>
      <c r="D7" s="3" t="n">
        <v>0.0094661</v>
      </c>
      <c r="E7" s="1" t="n">
        <f aca="false">C7/15</f>
        <v>0.0241333333333333</v>
      </c>
      <c r="F7" s="1" t="n">
        <f aca="false">2*PI()*D7*A7</f>
        <v>1.78431781308878</v>
      </c>
      <c r="G7" s="1" t="n">
        <f aca="false">B7/E7</f>
        <v>82.8729281767956</v>
      </c>
      <c r="H7" s="1" t="n">
        <f aca="false">G7*COS(F7)</f>
        <v>-17.5609991145309</v>
      </c>
      <c r="I7" s="1" t="n">
        <f aca="false">G7*ABS(SIN(F7))</f>
        <v>80.9909472391561</v>
      </c>
    </row>
    <row r="8" customFormat="false" ht="14.25" hidden="false" customHeight="false" outlineLevel="0" collapsed="false">
      <c r="A8" s="1" t="n">
        <v>35</v>
      </c>
      <c r="B8" s="1" t="n">
        <v>2</v>
      </c>
      <c r="C8" s="1" t="n">
        <v>0.362</v>
      </c>
      <c r="D8" s="3" t="n">
        <v>0.0085426</v>
      </c>
      <c r="E8" s="1" t="n">
        <f aca="false">C8/15</f>
        <v>0.0241333333333333</v>
      </c>
      <c r="F8" s="1" t="n">
        <f aca="false">2*PI()*D8*A8</f>
        <v>1.87861585817893</v>
      </c>
      <c r="G8" s="1" t="n">
        <f aca="false">B8/E8</f>
        <v>82.8729281767956</v>
      </c>
      <c r="H8" s="1" t="n">
        <f aca="false">G8*COS(F8)</f>
        <v>-25.1089540969156</v>
      </c>
      <c r="I8" s="1" t="n">
        <f aca="false">G8*ABS(SIN(F8))</f>
        <v>78.9776085277043</v>
      </c>
    </row>
    <row r="9" customFormat="false" ht="14.25" hidden="false" customHeight="false" outlineLevel="0" collapsed="false">
      <c r="A9" s="1" t="n">
        <v>40</v>
      </c>
      <c r="B9" s="1" t="n">
        <v>2</v>
      </c>
      <c r="C9" s="1" t="n">
        <v>0.362</v>
      </c>
      <c r="D9" s="3" t="n">
        <v>0.0085426</v>
      </c>
      <c r="E9" s="1" t="n">
        <f aca="false">C9/15</f>
        <v>0.0241333333333333</v>
      </c>
      <c r="F9" s="1" t="n">
        <f aca="false">2*PI()*D9*A9</f>
        <v>2.14698955220449</v>
      </c>
      <c r="G9" s="1" t="n">
        <f aca="false">B9/E9</f>
        <v>82.8729281767956</v>
      </c>
      <c r="H9" s="1" t="n">
        <f aca="false">G9*COS(F9)</f>
        <v>-45.152133884456</v>
      </c>
      <c r="I9" s="1" t="n">
        <f aca="false">G9*ABS(SIN(F9))</f>
        <v>69.4924962156094</v>
      </c>
    </row>
    <row r="10" customFormat="false" ht="14.25" hidden="false" customHeight="false" outlineLevel="0" collapsed="false">
      <c r="A10" s="1" t="n">
        <v>45</v>
      </c>
      <c r="B10" s="1" t="n">
        <v>2</v>
      </c>
      <c r="C10" s="1" t="n">
        <v>0.366</v>
      </c>
      <c r="D10" s="3" t="n">
        <v>0.0094661</v>
      </c>
      <c r="E10" s="1" t="n">
        <f aca="false">C10/15</f>
        <v>0.0244</v>
      </c>
      <c r="F10" s="1" t="n">
        <f aca="false">2*PI()*D10*A10</f>
        <v>2.67647671963317</v>
      </c>
      <c r="G10" s="1" t="n">
        <f aca="false">B10/E10</f>
        <v>81.9672131147541</v>
      </c>
      <c r="H10" s="1" t="n">
        <f aca="false">G10*COS(F10)</f>
        <v>-73.259800997577</v>
      </c>
      <c r="I10" s="1" t="n">
        <f aca="false">G10*ABS(SIN(F10))</f>
        <v>36.7644608772512</v>
      </c>
    </row>
    <row r="11" customFormat="false" ht="14.25" hidden="false" customHeight="false" outlineLevel="0" collapsed="false">
      <c r="A11" s="1" t="n">
        <v>50</v>
      </c>
      <c r="B11" s="1" t="n">
        <v>2</v>
      </c>
      <c r="C11" s="1" t="n">
        <v>0.366</v>
      </c>
      <c r="D11" s="3" t="n">
        <v>0.0066955</v>
      </c>
      <c r="E11" s="1" t="n">
        <f aca="false">C11/15</f>
        <v>0.0244</v>
      </c>
      <c r="F11" s="1" t="n">
        <f aca="false">2*PI()*D11*A11</f>
        <v>2.10345336121105</v>
      </c>
      <c r="G11" s="1" t="n">
        <f aca="false">B11/E11</f>
        <v>81.9672131147541</v>
      </c>
      <c r="H11" s="1" t="n">
        <f aca="false">G11*COS(F11)</f>
        <v>-41.6249231228771</v>
      </c>
      <c r="I11" s="1" t="n">
        <f aca="false">G11*ABS(SIN(F11))</f>
        <v>70.6115415552875</v>
      </c>
    </row>
    <row r="12" customFormat="false" ht="14.25" hidden="false" customHeight="false" outlineLevel="0" collapsed="false">
      <c r="A12" s="1" t="n">
        <v>55</v>
      </c>
      <c r="B12" s="1" t="n">
        <v>2</v>
      </c>
      <c r="C12" s="1" t="n">
        <v>0.366</v>
      </c>
      <c r="D12" s="3" t="n">
        <v>0.0094661</v>
      </c>
      <c r="E12" s="1" t="n">
        <f aca="false">C12/15</f>
        <v>0.0244</v>
      </c>
      <c r="F12" s="1" t="n">
        <f aca="false">2*PI()*D12*A12</f>
        <v>3.2712493239961</v>
      </c>
      <c r="G12" s="1" t="n">
        <f aca="false">B12/E12</f>
        <v>81.9672131147541</v>
      </c>
      <c r="H12" s="1" t="n">
        <f aca="false">G12*COS(F12)</f>
        <v>-81.2792084025529</v>
      </c>
      <c r="I12" s="1" t="n">
        <f aca="false">G12*ABS(SIN(F12))</f>
        <v>10.5978444626202</v>
      </c>
    </row>
    <row r="13" customFormat="false" ht="14.25" hidden="false" customHeight="false" outlineLevel="0" collapsed="false">
      <c r="A13" s="1" t="n">
        <v>60</v>
      </c>
      <c r="B13" s="1" t="n">
        <v>2</v>
      </c>
      <c r="C13" s="1" t="n">
        <v>0.37</v>
      </c>
      <c r="D13" s="3" t="n">
        <v>0.0066955</v>
      </c>
      <c r="E13" s="1" t="n">
        <f aca="false">C13/15</f>
        <v>0.0246666666666667</v>
      </c>
      <c r="F13" s="1" t="n">
        <f aca="false">2*PI()*D13*A13</f>
        <v>2.52414403345326</v>
      </c>
      <c r="G13" s="1" t="n">
        <f aca="false">B13/E13</f>
        <v>81.0810810810811</v>
      </c>
      <c r="H13" s="1" t="n">
        <f aca="false">G13*COS(F13)</f>
        <v>-66.110128173838</v>
      </c>
      <c r="I13" s="1" t="n">
        <f aca="false">G13*ABS(SIN(F13))</f>
        <v>46.94243988243</v>
      </c>
    </row>
    <row r="14" customFormat="false" ht="14.25" hidden="false" customHeight="false" outlineLevel="0" collapsed="false">
      <c r="A14" s="1" t="n">
        <v>65</v>
      </c>
      <c r="B14" s="1" t="n">
        <v>2</v>
      </c>
      <c r="C14" s="1" t="n">
        <v>0.37</v>
      </c>
      <c r="D14" s="3" t="n">
        <v>0.0078038</v>
      </c>
      <c r="E14" s="1" t="n">
        <f aca="false">C14/15</f>
        <v>0.0246666666666667</v>
      </c>
      <c r="F14" s="1" t="n">
        <f aca="false">2*PI()*D14*A14</f>
        <v>3.18712689751092</v>
      </c>
      <c r="G14" s="1" t="n">
        <f aca="false">B14/E14</f>
        <v>81.0810810810811</v>
      </c>
      <c r="H14" s="1" t="n">
        <f aca="false">G14*COS(F14)</f>
        <v>-80.9970401693295</v>
      </c>
      <c r="I14" s="1" t="n">
        <f aca="false">G14*ABS(SIN(F14))</f>
        <v>3.6906900553782</v>
      </c>
    </row>
    <row r="15" customFormat="false" ht="14.25" hidden="false" customHeight="false" outlineLevel="0" collapsed="false">
      <c r="A15" s="1" t="n">
        <v>70</v>
      </c>
      <c r="B15" s="1" t="n">
        <v>2</v>
      </c>
      <c r="C15" s="1" t="n">
        <v>0.374</v>
      </c>
      <c r="D15" s="3" t="n">
        <v>0.0078038</v>
      </c>
      <c r="E15" s="1" t="n">
        <f aca="false">C15/15</f>
        <v>0.0249333333333333</v>
      </c>
      <c r="F15" s="1" t="n">
        <f aca="false">2*PI()*D15*A15</f>
        <v>3.43229050501176</v>
      </c>
      <c r="G15" s="1" t="n">
        <f aca="false">B15/E15</f>
        <v>80.2139037433155</v>
      </c>
      <c r="H15" s="1" t="n">
        <f aca="false">G15*COS(F15)</f>
        <v>-76.8484564196183</v>
      </c>
      <c r="I15" s="1" t="n">
        <f aca="false">G15*ABS(SIN(F15))</f>
        <v>22.9909786582458</v>
      </c>
    </row>
    <row r="16" customFormat="false" ht="14.25" hidden="false" customHeight="false" outlineLevel="0" collapsed="false">
      <c r="A16" s="1" t="n">
        <v>75</v>
      </c>
      <c r="B16" s="1" t="n">
        <v>2</v>
      </c>
      <c r="C16" s="1" t="n">
        <v>0.374</v>
      </c>
      <c r="D16" s="3" t="n">
        <v>0.005772</v>
      </c>
      <c r="E16" s="1" t="n">
        <f aca="false">C16/15</f>
        <v>0.0249333333333333</v>
      </c>
      <c r="F16" s="1" t="n">
        <f aca="false">2*PI()*D16*A16</f>
        <v>2.71999091947804</v>
      </c>
      <c r="G16" s="1" t="n">
        <f aca="false">B16/E16</f>
        <v>80.2139037433155</v>
      </c>
      <c r="H16" s="1" t="n">
        <f aca="false">G16*COS(F16)</f>
        <v>-73.189944824285</v>
      </c>
      <c r="I16" s="1" t="n">
        <f aca="false">G16*ABS(SIN(F16))</f>
        <v>32.8253306207265</v>
      </c>
    </row>
    <row r="17" customFormat="false" ht="14.25" hidden="false" customHeight="false" outlineLevel="0" collapsed="false">
      <c r="A17" s="1" t="n">
        <v>80</v>
      </c>
      <c r="B17" s="1" t="n">
        <v>2</v>
      </c>
      <c r="C17" s="1" t="n">
        <v>0.379</v>
      </c>
      <c r="D17" s="3" t="n">
        <v>0.0081732</v>
      </c>
      <c r="E17" s="1" t="n">
        <f aca="false">C17/15</f>
        <v>0.0252666666666667</v>
      </c>
      <c r="F17" s="1" t="n">
        <f aca="false">2*PI()*D17*A17</f>
        <v>4.10829841221122</v>
      </c>
      <c r="G17" s="1" t="n">
        <f aca="false">B17/E17</f>
        <v>79.155672823219</v>
      </c>
      <c r="H17" s="1" t="n">
        <f aca="false">G17*COS(F17)</f>
        <v>-44.961517011221</v>
      </c>
      <c r="I17" s="1" t="n">
        <f aca="false">G17*ABS(SIN(F17))</f>
        <v>65.1466233057875</v>
      </c>
    </row>
    <row r="18" customFormat="false" ht="14.25" hidden="false" customHeight="false" outlineLevel="0" collapsed="false">
      <c r="A18" s="1" t="n">
        <v>85</v>
      </c>
      <c r="B18" s="1" t="n">
        <v>2</v>
      </c>
      <c r="C18" s="1" t="n">
        <v>0.379</v>
      </c>
      <c r="D18" s="3" t="n">
        <v>0.0087273</v>
      </c>
      <c r="E18" s="1" t="n">
        <f aca="false">C18/15</f>
        <v>0.0252666666666667</v>
      </c>
      <c r="F18" s="1" t="n">
        <f aca="false">2*PI()*D18*A18</f>
        <v>4.66099566616461</v>
      </c>
      <c r="G18" s="1" t="n">
        <f aca="false">B18/E18</f>
        <v>79.155672823219</v>
      </c>
      <c r="H18" s="1" t="n">
        <f aca="false">G18*COS(F18)</f>
        <v>-4.06628178741374</v>
      </c>
      <c r="I18" s="1" t="n">
        <f aca="false">G18*ABS(SIN(F18))</f>
        <v>79.0511599694896</v>
      </c>
    </row>
    <row r="19" customFormat="false" ht="14.25" hidden="false" customHeight="false" outlineLevel="0" collapsed="false">
      <c r="A19" s="1" t="n">
        <v>90</v>
      </c>
      <c r="B19" s="1" t="n">
        <v>2</v>
      </c>
      <c r="C19" s="1" t="n">
        <v>0.383</v>
      </c>
      <c r="D19" s="3" t="n">
        <v>0.0070649</v>
      </c>
      <c r="E19" s="1" t="n">
        <f aca="false">C19/15</f>
        <v>0.0255333333333333</v>
      </c>
      <c r="F19" s="1" t="n">
        <f aca="false">2*PI()*D19*A19</f>
        <v>3.99510682890238</v>
      </c>
      <c r="G19" s="1" t="n">
        <f aca="false">B19/E19</f>
        <v>78.3289817232376</v>
      </c>
      <c r="H19" s="1" t="n">
        <f aca="false">G19*COS(F19)</f>
        <v>-51.4886902138437</v>
      </c>
      <c r="I19" s="1" t="n">
        <f aca="false">G19*ABS(SIN(F19))</f>
        <v>59.0283335175755</v>
      </c>
    </row>
    <row r="20" customFormat="false" ht="14.25" hidden="false" customHeight="false" outlineLevel="0" collapsed="false">
      <c r="A20" s="1" t="n">
        <v>95</v>
      </c>
      <c r="B20" s="1" t="n">
        <v>2</v>
      </c>
      <c r="C20" s="1" t="n">
        <v>0.387</v>
      </c>
      <c r="D20" s="3" t="n">
        <v>0.0078038</v>
      </c>
      <c r="E20" s="1" t="n">
        <f aca="false">C20/15</f>
        <v>0.0258</v>
      </c>
      <c r="F20" s="1" t="n">
        <f aca="false">2*PI()*D20*A20</f>
        <v>4.65810854251597</v>
      </c>
      <c r="G20" s="1" t="n">
        <f aca="false">B20/E20</f>
        <v>77.5193798449612</v>
      </c>
      <c r="H20" s="1" t="n">
        <f aca="false">G20*COS(F20)</f>
        <v>-4.20571990617829</v>
      </c>
      <c r="I20" s="1" t="n">
        <f aca="false">G20*ABS(SIN(F20))</f>
        <v>77.4052076517992</v>
      </c>
    </row>
    <row r="21" customFormat="false" ht="14.25" hidden="false" customHeight="false" outlineLevel="0" collapsed="false">
      <c r="A21" s="1" t="n">
        <v>100</v>
      </c>
      <c r="B21" s="1" t="n">
        <v>2</v>
      </c>
      <c r="C21" s="1" t="n">
        <v>0.387</v>
      </c>
      <c r="D21" s="2" t="n">
        <v>0.007619</v>
      </c>
      <c r="E21" s="1" t="n">
        <f aca="false">C21/15</f>
        <v>0.0258</v>
      </c>
      <c r="F21" s="1" t="n">
        <f aca="false">2*PI()*D21*A21</f>
        <v>4.78715888554013</v>
      </c>
      <c r="G21" s="1" t="n">
        <f aca="false">B21/E21</f>
        <v>77.5193798449612</v>
      </c>
      <c r="H21" s="1" t="n">
        <f aca="false">G21*COS(F21)</f>
        <v>5.79071761900317</v>
      </c>
      <c r="I21" s="1" t="n">
        <f aca="false">G21*ABS(SIN(F21))</f>
        <v>77.3027932289923</v>
      </c>
    </row>
    <row r="22" customFormat="false" ht="14.25" hidden="false" customHeight="false" outlineLevel="0" collapsed="false">
      <c r="A22" s="1" t="n">
        <v>105</v>
      </c>
      <c r="B22" s="1" t="n">
        <v>2</v>
      </c>
      <c r="C22" s="1" t="n">
        <v>0.391</v>
      </c>
      <c r="D22" s="3" t="n">
        <v>0.0070649</v>
      </c>
      <c r="E22" s="1" t="n">
        <f aca="false">C22/15</f>
        <v>0.0260666666666667</v>
      </c>
      <c r="F22" s="1" t="n">
        <f aca="false">2*PI()*D22*A22</f>
        <v>4.66095796705277</v>
      </c>
      <c r="G22" s="1" t="n">
        <f aca="false">B22/E22</f>
        <v>76.7263427109974</v>
      </c>
      <c r="H22" s="1" t="n">
        <f aca="false">G22*COS(F22)</f>
        <v>-3.94437410847514</v>
      </c>
      <c r="I22" s="1" t="n">
        <f aca="false">G22*ABS(SIN(F22))</f>
        <v>76.6248887679311</v>
      </c>
    </row>
    <row r="23" customFormat="false" ht="14.25" hidden="false" customHeight="false" outlineLevel="0" collapsed="false">
      <c r="A23" s="1" t="n">
        <v>110</v>
      </c>
      <c r="B23" s="1" t="n">
        <v>2</v>
      </c>
      <c r="C23" s="1" t="n">
        <v>0.395</v>
      </c>
      <c r="D23" s="3" t="n">
        <v>0.0063261</v>
      </c>
      <c r="E23" s="1" t="n">
        <f aca="false">C23/15</f>
        <v>0.0263333333333333</v>
      </c>
      <c r="F23" s="1" t="n">
        <f aca="false">2*PI()*D23*A23</f>
        <v>4.37228644289237</v>
      </c>
      <c r="G23" s="1" t="n">
        <f aca="false">B23/E23</f>
        <v>75.9493670886076</v>
      </c>
      <c r="H23" s="1" t="n">
        <f aca="false">G23*COS(F23)</f>
        <v>-25.3354752977309</v>
      </c>
      <c r="I23" s="1" t="n">
        <f aca="false">G23*ABS(SIN(F23))</f>
        <v>71.5990227070045</v>
      </c>
    </row>
    <row r="24" customFormat="false" ht="14.25" hidden="false" customHeight="false" outlineLevel="0" collapsed="false">
      <c r="A24" s="1" t="n">
        <v>115</v>
      </c>
      <c r="B24" s="1" t="n">
        <v>2</v>
      </c>
      <c r="C24" s="1" t="n">
        <v>0.395</v>
      </c>
      <c r="D24" s="3" t="n">
        <v>0.0068802</v>
      </c>
      <c r="E24" s="1" t="n">
        <f aca="false">C24/15</f>
        <v>0.0263333333333333</v>
      </c>
      <c r="F24" s="1" t="n">
        <f aca="false">2*PI()*D24*A24</f>
        <v>4.97140072830255</v>
      </c>
      <c r="G24" s="1" t="n">
        <f aca="false">B24/E24</f>
        <v>75.9493670886076</v>
      </c>
      <c r="H24" s="1" t="n">
        <f aca="false">G24*COS(F24)</f>
        <v>19.4525612355733</v>
      </c>
      <c r="I24" s="1" t="n">
        <f aca="false">G24*ABS(SIN(F24))</f>
        <v>73.4159670816665</v>
      </c>
    </row>
    <row r="25" customFormat="false" ht="14.25" hidden="false" customHeight="false" outlineLevel="0" collapsed="false">
      <c r="A25" s="1" t="n">
        <v>120</v>
      </c>
      <c r="B25" s="1" t="n">
        <v>2</v>
      </c>
      <c r="C25" s="1" t="n">
        <v>0.399</v>
      </c>
      <c r="D25" s="3" t="n">
        <v>0.0077114</v>
      </c>
      <c r="E25" s="1" t="n">
        <f aca="false">C25/15</f>
        <v>0.0266</v>
      </c>
      <c r="F25" s="1" t="n">
        <f aca="false">2*PI()*D25*A25</f>
        <v>5.81425862133416</v>
      </c>
      <c r="G25" s="1" t="n">
        <f aca="false">B25/E25</f>
        <v>75.187969924812</v>
      </c>
      <c r="H25" s="1" t="n">
        <f aca="false">G25*COS(F25)</f>
        <v>67.0717190840424</v>
      </c>
      <c r="I25" s="1" t="n">
        <f aca="false">G25*ABS(SIN(F25))</f>
        <v>33.9796309651199</v>
      </c>
    </row>
    <row r="26" customFormat="false" ht="14.25" hidden="false" customHeight="false" outlineLevel="0" collapsed="false">
      <c r="A26" s="1" t="n">
        <v>125</v>
      </c>
      <c r="B26" s="1" t="n">
        <v>2</v>
      </c>
      <c r="C26" s="1" t="n">
        <v>0.403</v>
      </c>
      <c r="D26" s="3" t="n">
        <v>0.0069726</v>
      </c>
      <c r="E26" s="1" t="n">
        <f aca="false">C26/15</f>
        <v>0.0268666666666667</v>
      </c>
      <c r="F26" s="1" t="n">
        <f aca="false">2*PI()*D26*A26</f>
        <v>5.47626723410505</v>
      </c>
      <c r="G26" s="1" t="n">
        <f aca="false">B26/E26</f>
        <v>74.4416873449132</v>
      </c>
      <c r="H26" s="1" t="n">
        <f aca="false">G26*COS(F26)</f>
        <v>51.4933514920164</v>
      </c>
      <c r="I26" s="1" t="n">
        <f aca="false">G26*ABS(SIN(F26))</f>
        <v>53.758716194469</v>
      </c>
    </row>
    <row r="27" customFormat="false" ht="14.25" hidden="false" customHeight="false" outlineLevel="0" collapsed="false">
      <c r="A27" s="1" t="n">
        <v>130</v>
      </c>
      <c r="B27" s="1" t="n">
        <v>2</v>
      </c>
      <c r="C27" s="1" t="n">
        <v>0.403</v>
      </c>
      <c r="D27" s="3" t="n">
        <v>0.0063261</v>
      </c>
      <c r="E27" s="1" t="n">
        <f aca="false">C27/15</f>
        <v>0.0268666666666667</v>
      </c>
      <c r="F27" s="1" t="n">
        <f aca="false">2*PI()*D27*A27</f>
        <v>5.16724761432734</v>
      </c>
      <c r="G27" s="1" t="n">
        <f aca="false">B27/E27</f>
        <v>74.4416873449132</v>
      </c>
      <c r="H27" s="1" t="n">
        <f aca="false">G27*COS(F27)</f>
        <v>32.7048629624118</v>
      </c>
      <c r="I27" s="1" t="n">
        <f aca="false">G27*ABS(SIN(F27))</f>
        <v>66.8726906395105</v>
      </c>
    </row>
    <row r="28" customFormat="false" ht="14.25" hidden="false" customHeight="false" outlineLevel="0" collapsed="false">
      <c r="A28" s="1" t="n">
        <v>135</v>
      </c>
      <c r="B28" s="1" t="n">
        <v>2</v>
      </c>
      <c r="C28" s="1" t="n">
        <v>0.407</v>
      </c>
      <c r="D28" s="3" t="n">
        <v>0.0062338</v>
      </c>
      <c r="E28" s="1" t="n">
        <f aca="false">C28/15</f>
        <v>0.0271333333333333</v>
      </c>
      <c r="F28" s="1" t="n">
        <f aca="false">2*PI()*D28*A28</f>
        <v>5.28769627666597</v>
      </c>
      <c r="G28" s="1" t="n">
        <f aca="false">B28/E28</f>
        <v>73.7100737100737</v>
      </c>
      <c r="H28" s="1" t="n">
        <f aca="false">G28*COS(F28)</f>
        <v>40.1051090178843</v>
      </c>
      <c r="I28" s="1" t="n">
        <f aca="false">G28*ABS(SIN(F28))</f>
        <v>61.8446052377094</v>
      </c>
    </row>
    <row r="29" customFormat="false" ht="14.25" hidden="false" customHeight="false" outlineLevel="0" collapsed="false">
      <c r="A29" s="1" t="n">
        <v>140</v>
      </c>
      <c r="B29" s="1" t="n">
        <v>2</v>
      </c>
      <c r="C29" s="1" t="n">
        <v>0.412</v>
      </c>
      <c r="D29" s="3" t="n">
        <v>0.0062338</v>
      </c>
      <c r="E29" s="1" t="n">
        <f aca="false">C29/15</f>
        <v>0.0274666666666667</v>
      </c>
      <c r="F29" s="1" t="n">
        <f aca="false">2*PI()*D29*A29</f>
        <v>5.48353687950546</v>
      </c>
      <c r="G29" s="1" t="n">
        <f aca="false">B29/E29</f>
        <v>72.8155339805825</v>
      </c>
      <c r="H29" s="1" t="n">
        <f aca="false">G29*COS(F29)</f>
        <v>50.749432196634</v>
      </c>
      <c r="I29" s="1" t="n">
        <f aca="false">G29*ABS(SIN(F29))</f>
        <v>52.2168279446063</v>
      </c>
    </row>
    <row r="30" customFormat="false" ht="14.25" hidden="false" customHeight="false" outlineLevel="0" collapsed="false">
      <c r="A30" s="1" t="n">
        <v>145</v>
      </c>
      <c r="B30" s="1" t="n">
        <v>2</v>
      </c>
      <c r="C30" s="1" t="n">
        <v>0.416</v>
      </c>
      <c r="D30" s="3" t="n">
        <v>0.0066032</v>
      </c>
      <c r="E30" s="1" t="n">
        <f aca="false">C30/15</f>
        <v>0.0277333333333333</v>
      </c>
      <c r="F30" s="1" t="n">
        <f aca="false">2*PI()*D30*A30</f>
        <v>6.0159237369534</v>
      </c>
      <c r="G30" s="1" t="n">
        <f aca="false">B30/E30</f>
        <v>72.1153846153846</v>
      </c>
      <c r="H30" s="1" t="n">
        <f aca="false">G30*COS(F30)</f>
        <v>69.5551231085516</v>
      </c>
      <c r="I30" s="1" t="n">
        <f aca="false">G30*ABS(SIN(F30))</f>
        <v>19.0450399731554</v>
      </c>
    </row>
    <row r="31" customFormat="false" ht="14.25" hidden="false" customHeight="false" outlineLevel="0" collapsed="false">
      <c r="A31" s="1" t="n">
        <v>150</v>
      </c>
      <c r="B31" s="1" t="n">
        <v>2</v>
      </c>
      <c r="C31" s="1" t="n">
        <v>0.42</v>
      </c>
      <c r="D31" s="3" t="n">
        <v>0.0066955</v>
      </c>
      <c r="E31" s="1" t="n">
        <f aca="false">C31/15</f>
        <v>0.028</v>
      </c>
      <c r="F31" s="1" t="n">
        <f aca="false">2*PI()*D31*A31</f>
        <v>6.31036008363314</v>
      </c>
      <c r="G31" s="1" t="n">
        <f aca="false">B31/E31</f>
        <v>71.4285714285714</v>
      </c>
      <c r="H31" s="1" t="n">
        <f aca="false">G31*COS(F31)</f>
        <v>71.4021991774365</v>
      </c>
      <c r="I31" s="1" t="n">
        <f aca="false">G31*ABS(SIN(F31))</f>
        <v>1.9408165684112</v>
      </c>
    </row>
    <row r="32" customFormat="false" ht="14.25" hidden="false" customHeight="false" outlineLevel="0" collapsed="false">
      <c r="A32" s="1" t="n">
        <v>155</v>
      </c>
      <c r="B32" s="1" t="n">
        <v>2</v>
      </c>
      <c r="C32" s="1" t="n">
        <v>0.42</v>
      </c>
      <c r="D32" s="3" t="n">
        <v>0.0063261</v>
      </c>
      <c r="E32" s="1" t="n">
        <f aca="false">C32/15</f>
        <v>0.028</v>
      </c>
      <c r="F32" s="1" t="n">
        <f aca="false">2*PI()*D32*A32</f>
        <v>6.16094907862106</v>
      </c>
      <c r="G32" s="1" t="n">
        <f aca="false">B32/E32</f>
        <v>71.4285714285714</v>
      </c>
      <c r="H32" s="1" t="n">
        <f aca="false">G32*COS(F32)</f>
        <v>70.8956035602275</v>
      </c>
      <c r="I32" s="1" t="n">
        <f aca="false">G32*ABS(SIN(F32))</f>
        <v>8.70943236712852</v>
      </c>
    </row>
    <row r="33" customFormat="false" ht="14.25" hidden="false" customHeight="false" outlineLevel="0" collapsed="false">
      <c r="A33" s="1" t="n">
        <v>160</v>
      </c>
      <c r="B33" s="1" t="n">
        <v>2</v>
      </c>
      <c r="C33" s="1" t="n">
        <v>0.424</v>
      </c>
      <c r="D33" s="3" t="n">
        <v>0.0067879</v>
      </c>
      <c r="E33" s="1" t="n">
        <f aca="false">C33/15</f>
        <v>0.0282666666666667</v>
      </c>
      <c r="F33" s="1" t="n">
        <f aca="false">2*PI()*D33*A33</f>
        <v>6.82394136745669</v>
      </c>
      <c r="G33" s="1" t="n">
        <f aca="false">B33/E33</f>
        <v>70.7547169811321</v>
      </c>
      <c r="H33" s="1" t="n">
        <f aca="false">G33*COS(F33)</f>
        <v>60.6594140416818</v>
      </c>
      <c r="I33" s="1" t="n">
        <f aca="false">G33*ABS(SIN(F33))</f>
        <v>36.4234191585567</v>
      </c>
    </row>
    <row r="34" customFormat="false" ht="14.25" hidden="false" customHeight="false" outlineLevel="0" collapsed="false">
      <c r="A34" s="1" t="n">
        <v>165</v>
      </c>
      <c r="B34" s="1" t="n">
        <v>2</v>
      </c>
      <c r="C34" s="1" t="n">
        <v>0.428</v>
      </c>
      <c r="D34" s="3" t="n">
        <v>0.0058182</v>
      </c>
      <c r="E34" s="1" t="n">
        <f aca="false">C34/15</f>
        <v>0.0285333333333333</v>
      </c>
      <c r="F34" s="1" t="n">
        <f aca="false">2*PI()*D34*A34</f>
        <v>6.03187674444833</v>
      </c>
      <c r="G34" s="1" t="n">
        <f aca="false">B34/E34</f>
        <v>70.0934579439252</v>
      </c>
      <c r="H34" s="1" t="n">
        <f aca="false">G34*COS(F34)</f>
        <v>67.8916716343805</v>
      </c>
      <c r="I34" s="1" t="n">
        <f aca="false">G34*ABS(SIN(F34))</f>
        <v>17.4302544223044</v>
      </c>
    </row>
    <row r="35" customFormat="false" ht="14.25" hidden="false" customHeight="false" outlineLevel="0" collapsed="false">
      <c r="A35" s="1" t="n">
        <v>170</v>
      </c>
      <c r="B35" s="1" t="n">
        <v>2</v>
      </c>
      <c r="C35" s="1" t="n">
        <v>0.428</v>
      </c>
      <c r="D35" s="3" t="n">
        <v>0.0048947</v>
      </c>
      <c r="E35" s="1" t="n">
        <f aca="false">C35/15</f>
        <v>0.0285333333333333</v>
      </c>
      <c r="F35" s="1" t="n">
        <f aca="false">2*PI()*D35*A35</f>
        <v>5.22823221091883</v>
      </c>
      <c r="G35" s="1" t="n">
        <f aca="false">B35/E35</f>
        <v>70.0934579439252</v>
      </c>
      <c r="H35" s="1" t="n">
        <f aca="false">G35*COS(F35)</f>
        <v>34.574897049589</v>
      </c>
      <c r="I35" s="1" t="n">
        <f aca="false">G35*ABS(SIN(F35))</f>
        <v>60.9726934007932</v>
      </c>
    </row>
    <row r="36" customFormat="false" ht="14.25" hidden="false" customHeight="false" outlineLevel="0" collapsed="false">
      <c r="A36" s="1" t="n">
        <v>175</v>
      </c>
      <c r="B36" s="1" t="n">
        <v>2</v>
      </c>
      <c r="C36" s="1" t="n">
        <v>0.432</v>
      </c>
      <c r="D36" s="3" t="n">
        <v>0.00471</v>
      </c>
      <c r="E36" s="1" t="n">
        <f aca="false">C36/15</f>
        <v>0.0288</v>
      </c>
      <c r="F36" s="1" t="n">
        <f aca="false">2*PI()*D36*A36</f>
        <v>5.17891548944277</v>
      </c>
      <c r="G36" s="1" t="n">
        <f aca="false">B36/E36</f>
        <v>69.4444444444444</v>
      </c>
      <c r="H36" s="1" t="n">
        <f aca="false">G36*COS(F36)</f>
        <v>31.2351878588838</v>
      </c>
      <c r="I36" s="1" t="n">
        <f aca="false">G36*ABS(SIN(F36))</f>
        <v>62.0233335416419</v>
      </c>
    </row>
    <row r="37" customFormat="false" ht="14.25" hidden="false" customHeight="false" outlineLevel="0" collapsed="false">
      <c r="A37" s="1" t="n">
        <v>180</v>
      </c>
      <c r="B37" s="1" t="n">
        <v>2</v>
      </c>
      <c r="C37" s="1" t="n">
        <v>0.436</v>
      </c>
      <c r="D37" s="3" t="n">
        <v>0.0052641</v>
      </c>
      <c r="E37" s="1" t="n">
        <f aca="false">C37/15</f>
        <v>0.0290666666666667</v>
      </c>
      <c r="F37" s="1" t="n">
        <f aca="false">2*PI()*D37*A37</f>
        <v>5.95355683959433</v>
      </c>
      <c r="G37" s="1" t="n">
        <f aca="false">B37/E37</f>
        <v>68.8073394495413</v>
      </c>
      <c r="H37" s="1" t="n">
        <f aca="false">G37*COS(F37)</f>
        <v>65.1029360587383</v>
      </c>
      <c r="I37" s="1" t="n">
        <f aca="false">G37*ABS(SIN(F37))</f>
        <v>22.2723523377357</v>
      </c>
    </row>
    <row r="38" customFormat="false" ht="14.25" hidden="false" customHeight="false" outlineLevel="0" collapsed="false">
      <c r="A38" s="1" t="n">
        <v>185</v>
      </c>
      <c r="B38" s="1" t="n">
        <v>2</v>
      </c>
      <c r="C38" s="1" t="n">
        <v>0.44</v>
      </c>
      <c r="D38" s="3" t="n">
        <v>0.0063723</v>
      </c>
      <c r="E38" s="1" t="n">
        <f aca="false">C38/15</f>
        <v>0.0293333333333333</v>
      </c>
      <c r="F38" s="1" t="n">
        <f aca="false">2*PI()*D38*A38</f>
        <v>7.40709322059399</v>
      </c>
      <c r="G38" s="1" t="n">
        <f aca="false">B38/E38</f>
        <v>68.1818181818182</v>
      </c>
      <c r="H38" s="1" t="n">
        <f aca="false">G38*COS(F38)</f>
        <v>29.4655645784287</v>
      </c>
      <c r="I38" s="1" t="n">
        <f aca="false">G38*ABS(SIN(F38))</f>
        <v>61.4861027765865</v>
      </c>
    </row>
    <row r="39" customFormat="false" ht="14.25" hidden="false" customHeight="false" outlineLevel="0" collapsed="false">
      <c r="A39" s="1" t="n">
        <v>190</v>
      </c>
      <c r="B39" s="1" t="n">
        <v>2</v>
      </c>
      <c r="C39" s="1" t="n">
        <v>0.444</v>
      </c>
      <c r="D39" s="3" t="n">
        <v>0.0052641</v>
      </c>
      <c r="E39" s="1" t="n">
        <f aca="false">C39/15</f>
        <v>0.0296</v>
      </c>
      <c r="F39" s="1" t="n">
        <f aca="false">2*PI()*D39*A39</f>
        <v>6.28430999734957</v>
      </c>
      <c r="G39" s="1" t="n">
        <f aca="false">B39/E39</f>
        <v>67.5675675675676</v>
      </c>
      <c r="H39" s="1" t="n">
        <f aca="false">G39*COS(F39)</f>
        <v>67.5675248335188</v>
      </c>
      <c r="I39" s="1" t="n">
        <f aca="false">G39*ABS(SIN(F39))</f>
        <v>0.0759925630321129</v>
      </c>
    </row>
    <row r="40" customFormat="false" ht="14.25" hidden="false" customHeight="false" outlineLevel="0" collapsed="false">
      <c r="A40" s="1" t="n">
        <v>195</v>
      </c>
      <c r="B40" s="1" t="n">
        <v>2</v>
      </c>
      <c r="C40" s="1" t="n">
        <v>0.449</v>
      </c>
      <c r="D40" s="3" t="n">
        <v>0.0054488</v>
      </c>
      <c r="E40" s="1" t="n">
        <f aca="false">C40/15</f>
        <v>0.0299333333333333</v>
      </c>
      <c r="F40" s="1" t="n">
        <f aca="false">2*PI()*D40*A40</f>
        <v>6.67598491984323</v>
      </c>
      <c r="G40" s="1" t="n">
        <f aca="false">B40/E40</f>
        <v>66.815144766147</v>
      </c>
      <c r="H40" s="1" t="n">
        <f aca="false">G40*COS(F40)</f>
        <v>61.7265739181328</v>
      </c>
      <c r="I40" s="1" t="n">
        <f aca="false">G40*ABS(SIN(F40))</f>
        <v>25.575254494344</v>
      </c>
    </row>
    <row r="41" customFormat="false" ht="14.25" hidden="false" customHeight="false" outlineLevel="0" collapsed="false">
      <c r="A41" s="1" t="n">
        <v>200</v>
      </c>
      <c r="B41" s="1" t="n">
        <v>2</v>
      </c>
      <c r="C41" s="1" t="n">
        <v>0.453</v>
      </c>
      <c r="D41" s="3" t="n">
        <v>0.0052641</v>
      </c>
      <c r="E41" s="1" t="n">
        <f aca="false">C41/15</f>
        <v>0.0302</v>
      </c>
      <c r="F41" s="1" t="n">
        <f aca="false">2*PI()*D41*A41</f>
        <v>6.61506315510481</v>
      </c>
      <c r="G41" s="1" t="n">
        <f aca="false">B41/E41</f>
        <v>66.2251655629139</v>
      </c>
      <c r="H41" s="1" t="n">
        <f aca="false">G41*COS(F41)</f>
        <v>62.6114021415447</v>
      </c>
      <c r="I41" s="1" t="n">
        <f aca="false">G41*ABS(SIN(F41))</f>
        <v>21.5774158718122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  <Company>UNIVERSIDAD INDUSTRIAL DE SANTANDER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2025-02-06T20:45:10Z</dcterms:created>
  <dc:creator>ADRIANA  ROCIO LIZCANO DALLOS</dc:creator>
  <dc:description/>
  <dc:language>en-US</dc:language>
  <cp:lastModifiedBy/>
  <dcterms:modified xsi:type="dcterms:W3CDTF">2025-02-13T00:51:14Z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