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Primera Parte" sheetId="1" r:id="rId4"/>
    <sheet state="hidden" name="Segunda Parte" sheetId="2" r:id="rId5"/>
    <sheet state="visible" name="Ventas" sheetId="3" r:id="rId6"/>
    <sheet state="visible" name="Ciudad-Vendedor" sheetId="4" r:id="rId7"/>
    <sheet state="visible" name="C.mando" sheetId="5" r:id="rId8"/>
    <sheet state="visible" name="MACRO" sheetId="6" r:id="rId9"/>
    <sheet state="visible" name="Subtotales por Región" sheetId="7" r:id="rId10"/>
    <sheet state="visible" name="Quitar duplicados" sheetId="8" r:id="rId11"/>
    <sheet state="visible" name="Subtotales por Vendedor " sheetId="9" r:id="rId12"/>
    <sheet state="visible" name="Tablas Dinámicas  Gráfico" sheetId="10" r:id="rId13"/>
  </sheets>
  <definedNames>
    <definedName hidden="1" localSheetId="6" name="_xlnm._FilterDatabase">'Subtotales por Región'!$A$1:$Z$185</definedName>
    <definedName hidden="1" localSheetId="8" name="_xlnm._FilterDatabase">'Subtotales por Vendedor '!$A$1:$Z$185</definedName>
  </definedNames>
  <calcPr/>
  <pivotCaches>
    <pivotCache cacheId="0" r:id="rId14"/>
  </pivotCaches>
  <extLst>
    <ext uri="GoogleSheetsCustomDataVersion2">
      <go:sheetsCustomData xmlns:go="http://customooxmlschemas.google.com/" r:id="rId15" roundtripDataChecksum="FkDmQ7nZzfDUauitIJY0oNLsTfd9ijL0AE4GUJjp+QQ="/>
    </ext>
  </extLst>
</workbook>
</file>

<file path=xl/sharedStrings.xml><?xml version="1.0" encoding="utf-8"?>
<sst xmlns="http://schemas.openxmlformats.org/spreadsheetml/2006/main" count="3036" uniqueCount="82">
  <si>
    <t>PRIMERA PARTE</t>
  </si>
  <si>
    <t>1.  Crea un archivo de Excel y guárdalo con el nombre: Apellido paterno Ejemplo:lopez</t>
  </si>
  <si>
    <t>2. Copiar la Hoja Ventas y a la Nueva Hoja Denominarla: "Subtotales por Región"</t>
  </si>
  <si>
    <t>3.  Aplicar formato condicional para que las ventas mayores a 30.000.000€ se "pinten" de color rojo y las menores o igual  10.000.000€ de color amarillo</t>
  </si>
  <si>
    <t>4.  Ordenar la tabla de Datos por Región y dentro de Cada Región por Producto.  Ahora quita los datos duplicados de la columna "Vendedores" y pásalos a una nueva hora que se llame "Quitar duplicados"..</t>
  </si>
  <si>
    <t>5.  Con la información de la hoja Ciudad-Vendedor, rellenar columna " Ciudad" con una sola fórmula (buscarv).</t>
  </si>
  <si>
    <t>6.  Aplicar sumatorio de Ventas, y debajo de la tabla el Promedio, el Máximo y el Mínimo de las ventas.</t>
  </si>
  <si>
    <t>7. Copiar la hoja "Subtotales por Región" y denominar a la nueva hoja: "Subtotales por Vendedor". Mostrar las ventas menores de 10.000.000 € que ha realizado el vendedor "Zuloaga".</t>
  </si>
  <si>
    <t>Utilizando Tablas Dinámicas de la Base de Datos de la Hoja "Ventas", realizar lo Siguiente:</t>
  </si>
  <si>
    <t>SEGUNDA PARTE</t>
  </si>
  <si>
    <t>8. Crea una tabla dinámica y que: en filas mostrar la region, en columnas el  producto y por ultimo, en el valor las unidades vendidas</t>
  </si>
  <si>
    <t>9. Crea otra tabla dinámica debajo y que : muestre el vendedor y la region en las filas, separe las columnas por años y muestrelos valores de las ventas</t>
  </si>
  <si>
    <t>10.  Aplica un formato apto si tuvieses que entregar estas tablas a Dirección.</t>
  </si>
  <si>
    <t>11. Crear un grafico dinámico de cualquiera de las tablas anteriores.</t>
  </si>
  <si>
    <t>Mes</t>
  </si>
  <si>
    <t>Año</t>
  </si>
  <si>
    <t>Productos</t>
  </si>
  <si>
    <t>Vendedor</t>
  </si>
  <si>
    <t>Unidades</t>
  </si>
  <si>
    <t>Ventas (en €)</t>
  </si>
  <si>
    <t>Región</t>
  </si>
  <si>
    <t>Ciudad</t>
  </si>
  <si>
    <t>Feb</t>
  </si>
  <si>
    <t xml:space="preserve"> Azúcar</t>
  </si>
  <si>
    <t>Zuloaga</t>
  </si>
  <si>
    <t>Central</t>
  </si>
  <si>
    <t>May</t>
  </si>
  <si>
    <t>Sánchez</t>
  </si>
  <si>
    <t>Ago</t>
  </si>
  <si>
    <t>Lujan</t>
  </si>
  <si>
    <t>Nov</t>
  </si>
  <si>
    <t>Juárez</t>
  </si>
  <si>
    <t>Cárdenas</t>
  </si>
  <si>
    <t>Ene</t>
  </si>
  <si>
    <t>Agua</t>
  </si>
  <si>
    <t>Pacífico</t>
  </si>
  <si>
    <t>Abr</t>
  </si>
  <si>
    <t>Jul</t>
  </si>
  <si>
    <t>Oct</t>
  </si>
  <si>
    <t>Alubia</t>
  </si>
  <si>
    <t>Antioquia</t>
  </si>
  <si>
    <t>Berza</t>
  </si>
  <si>
    <t>Mar</t>
  </si>
  <si>
    <t>Borraja</t>
  </si>
  <si>
    <t>Jun</t>
  </si>
  <si>
    <t>Sep</t>
  </si>
  <si>
    <t>Dic</t>
  </si>
  <si>
    <t>Coca-Cola</t>
  </si>
  <si>
    <t>Conejo</t>
  </si>
  <si>
    <t>Santanderes</t>
  </si>
  <si>
    <t>Gaseosa</t>
  </si>
  <si>
    <t>Leche</t>
  </si>
  <si>
    <t>Caribe</t>
  </si>
  <si>
    <t>Pollo</t>
  </si>
  <si>
    <t>Queso</t>
  </si>
  <si>
    <t>Sal</t>
  </si>
  <si>
    <t>Ternera</t>
  </si>
  <si>
    <t>Vinagre</t>
  </si>
  <si>
    <t>Yogur</t>
  </si>
  <si>
    <t>Madrid</t>
  </si>
  <si>
    <t>Logroño</t>
  </si>
  <si>
    <t>Barcelona</t>
  </si>
  <si>
    <t>Bilbao</t>
  </si>
  <si>
    <t>Valencia</t>
  </si>
  <si>
    <t>AÑO</t>
  </si>
  <si>
    <t>Totales</t>
  </si>
  <si>
    <t>notas</t>
  </si>
  <si>
    <t>* Contar region</t>
  </si>
  <si>
    <t>*sumar Unidades</t>
  </si>
  <si>
    <t>*sumar ventas</t>
  </si>
  <si>
    <t>Suma total de ventas</t>
  </si>
  <si>
    <t>Promedio</t>
  </si>
  <si>
    <t>Máximo</t>
  </si>
  <si>
    <t>Mínimo</t>
  </si>
  <si>
    <t xml:space="preserve">Total de unidades </t>
  </si>
  <si>
    <t>Suma total</t>
  </si>
  <si>
    <t>Total de Ventas (en €)</t>
  </si>
  <si>
    <t>Total Cárdenas</t>
  </si>
  <si>
    <t>Total Juárez</t>
  </si>
  <si>
    <t>Total Lujan</t>
  </si>
  <si>
    <t>Total Sánchez</t>
  </si>
  <si>
    <t>Total Zuloaga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</si>
</sst>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\ &quot;€&quot;_-;\-* #,##0.00\ &quot;€&quot;_-;_-* &quot;-&quot;??\ &quot;€&quot;_-;_-@"/>
  </numFmts>
  <fonts count="12">
    <font>
      <sz val="11.0"/>
      <color theme="1"/>
      <name val="Arial"/>
      <scheme val="minor"/>
    </font>
    <font>
      <b/>
      <sz val="12.0"/>
      <color theme="1"/>
      <name val="Quattrocento Sans"/>
    </font>
    <font>
      <sz val="11.0"/>
      <color theme="1"/>
      <name val="Reem Kufi"/>
    </font>
    <font>
      <b/>
      <sz val="10.0"/>
      <color theme="1"/>
      <name val="Quattrocento Sans"/>
    </font>
    <font>
      <b/>
      <sz val="10.0"/>
      <color theme="1"/>
      <name val="Reem Kufi"/>
    </font>
    <font>
      <b/>
      <sz val="11.0"/>
      <color theme="1"/>
      <name val="Quattrocento Sans"/>
    </font>
    <font>
      <b/>
      <sz val="10.0"/>
      <color theme="0"/>
      <name val="Arial"/>
    </font>
    <font>
      <sz val="11.0"/>
      <color theme="1"/>
      <name val="Calibri"/>
    </font>
    <font>
      <b/>
      <sz val="10.0"/>
      <color theme="1"/>
      <name val="Arial"/>
    </font>
    <font>
      <b/>
      <sz val="11.0"/>
      <color theme="1"/>
      <name val="Calibri"/>
    </font>
    <font>
      <color theme="1"/>
      <name val="Arial"/>
      <scheme val="minor"/>
    </font>
    <font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DAEEF3"/>
        <bgColor rgb="FFDAEEF3"/>
      </patternFill>
    </fill>
    <fill>
      <patternFill patternType="solid">
        <fgColor rgb="FFFF3399"/>
        <bgColor rgb="FFFF3399"/>
      </patternFill>
    </fill>
    <fill>
      <patternFill patternType="solid">
        <fgColor rgb="FFFBD4B4"/>
        <bgColor rgb="FFFBD4B4"/>
      </patternFill>
    </fill>
    <fill>
      <patternFill patternType="solid">
        <fgColor theme="6"/>
        <bgColor theme="6"/>
      </patternFill>
    </fill>
    <fill>
      <patternFill patternType="solid">
        <fgColor rgb="FFFF86CB"/>
        <bgColor rgb="FFFF86CB"/>
      </patternFill>
    </fill>
    <fill>
      <patternFill patternType="solid">
        <fgColor rgb="FFFFFFFF"/>
        <bgColor rgb="FFFFFFFF"/>
      </patternFill>
    </fill>
    <fill>
      <patternFill patternType="solid">
        <fgColor rgb="FFFFB1EF"/>
        <bgColor rgb="FFFFB1E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horizontal="center"/>
    </xf>
    <xf borderId="1" fillId="4" fontId="6" numFmtId="0" xfId="0" applyAlignment="1" applyBorder="1" applyFill="1" applyFont="1">
      <alignment horizontal="center"/>
    </xf>
    <xf borderId="2" fillId="0" fontId="7" numFmtId="0" xfId="0" applyBorder="1" applyFont="1"/>
    <xf borderId="1" fillId="0" fontId="7" numFmtId="0" xfId="0" applyBorder="1" applyFont="1"/>
    <xf borderId="1" fillId="0" fontId="7" numFmtId="164" xfId="0" applyBorder="1" applyFont="1" applyNumberFormat="1"/>
    <xf borderId="3" fillId="0" fontId="7" numFmtId="0" xfId="0" applyBorder="1" applyFont="1"/>
    <xf borderId="4" fillId="0" fontId="7" numFmtId="0" xfId="0" applyBorder="1" applyFont="1"/>
    <xf borderId="5" fillId="0" fontId="7" numFmtId="0" xfId="0" applyBorder="1" applyFont="1"/>
    <xf borderId="5" fillId="0" fontId="7" numFmtId="164" xfId="0" applyBorder="1" applyFont="1" applyNumberFormat="1"/>
    <xf borderId="6" fillId="0" fontId="7" numFmtId="0" xfId="0" applyBorder="1" applyFont="1"/>
    <xf borderId="7" fillId="5" fontId="8" numFmtId="0" xfId="0" applyAlignment="1" applyBorder="1" applyFill="1" applyFont="1">
      <alignment horizontal="center" vertical="center"/>
    </xf>
    <xf borderId="8" fillId="5" fontId="8" numFmtId="0" xfId="0" applyAlignment="1" applyBorder="1" applyFont="1">
      <alignment horizontal="center" vertical="center"/>
    </xf>
    <xf borderId="2" fillId="0" fontId="7" numFmtId="0" xfId="0" applyAlignment="1" applyBorder="1" applyFont="1">
      <alignment horizontal="center" vertical="center"/>
    </xf>
    <xf borderId="9" fillId="0" fontId="7" numFmtId="0" xfId="0" applyAlignment="1" applyBorder="1" applyFont="1">
      <alignment horizontal="center" vertical="center"/>
    </xf>
    <xf borderId="4" fillId="0" fontId="7" numFmtId="0" xfId="0" applyAlignment="1" applyBorder="1" applyFont="1">
      <alignment horizontal="center" vertical="center"/>
    </xf>
    <xf borderId="10" fillId="0" fontId="7" numFmtId="0" xfId="0" applyAlignment="1" applyBorder="1" applyFont="1">
      <alignment horizontal="center" vertical="center"/>
    </xf>
    <xf borderId="11" fillId="6" fontId="7" numFmtId="0" xfId="0" applyAlignment="1" applyBorder="1" applyFill="1" applyFont="1">
      <alignment readingOrder="0"/>
    </xf>
    <xf borderId="0" fillId="0" fontId="7" numFmtId="0" xfId="0" applyAlignment="1" applyFont="1">
      <alignment horizontal="center"/>
    </xf>
    <xf borderId="1" fillId="0" fontId="7" numFmtId="0" xfId="0" applyAlignment="1" applyBorder="1" applyFont="1">
      <alignment readingOrder="0"/>
    </xf>
    <xf borderId="0" fillId="0" fontId="9" numFmtId="0" xfId="0" applyFont="1"/>
    <xf borderId="0" fillId="0" fontId="7" numFmtId="0" xfId="0" applyFont="1"/>
    <xf borderId="0" fillId="0" fontId="10" numFmtId="0" xfId="0" applyFont="1"/>
    <xf borderId="0" fillId="0" fontId="11" numFmtId="0" xfId="0" applyAlignment="1" applyFont="1">
      <alignment horizontal="right" readingOrder="0"/>
    </xf>
    <xf borderId="0" fillId="0" fontId="11" numFmtId="164" xfId="0" applyFont="1" applyNumberFormat="1"/>
    <xf borderId="0" fillId="0" fontId="10" numFmtId="0" xfId="0" applyAlignment="1" applyFont="1">
      <alignment horizontal="right" readingOrder="0"/>
    </xf>
    <xf borderId="0" fillId="0" fontId="10" numFmtId="164" xfId="0" applyFont="1" applyNumberFormat="1"/>
    <xf borderId="0" fillId="7" fontId="10" numFmtId="0" xfId="0" applyAlignment="1" applyFill="1" applyFont="1">
      <alignment horizontal="center"/>
    </xf>
    <xf borderId="0" fillId="8" fontId="10" numFmtId="0" xfId="0" applyAlignment="1" applyFill="1" applyFont="1">
      <alignment horizontal="center"/>
    </xf>
    <xf borderId="0" fillId="4" fontId="10" numFmtId="0" xfId="0" applyAlignment="1" applyFont="1">
      <alignment horizontal="center"/>
    </xf>
    <xf borderId="0" fillId="5" fontId="10" numFmtId="0" xfId="0" applyAlignment="1" applyFont="1">
      <alignment horizontal="left"/>
    </xf>
    <xf borderId="1" fillId="0" fontId="10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0" fillId="9" fontId="10" numFmtId="0" xfId="0" applyAlignment="1" applyFill="1" applyFont="1">
      <alignment horizontal="center"/>
    </xf>
    <xf borderId="1" fillId="0" fontId="10" numFmtId="164" xfId="0" applyAlignment="1" applyBorder="1" applyFont="1" applyNumberFormat="1">
      <alignment horizontal="center"/>
    </xf>
    <xf borderId="0" fillId="7" fontId="10" numFmtId="0" xfId="0" applyAlignment="1" applyFont="1">
      <alignment horizontal="left"/>
    </xf>
    <xf borderId="1" fillId="7" fontId="10" numFmtId="164" xfId="0" applyAlignment="1" applyBorder="1" applyFont="1" applyNumberForma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  <a:latin typeface="Verdana"/>
              </a:defRPr>
            </a:pPr>
            <a:r>
              <a:rPr b="1" sz="1600">
                <a:solidFill>
                  <a:srgbClr val="000000"/>
                </a:solidFill>
                <a:latin typeface="Verdana"/>
              </a:rPr>
              <a:t>Total de unidades por región según los productos</a:t>
            </a:r>
          </a:p>
        </c:rich>
      </c:tx>
      <c:overlay val="0"/>
    </c:title>
    <c:plotArea>
      <c:layout/>
      <c:barChart>
        <c:barDir val="bar"/>
        <c:grouping val="stacked"/>
        <c:ser>
          <c:idx val="0"/>
          <c:order val="0"/>
          <c:tx>
            <c:strRef>
              <c:f>'Tablas Dinámicas  Gráfico'!$A$3</c:f>
            </c:strRef>
          </c:tx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cat>
            <c:strRef>
              <c:f>'Tablas Dinámicas  Gráfico'!$B$2:$P$2</c:f>
            </c:strRef>
          </c:cat>
          <c:val>
            <c:numRef>
              <c:f>'Tablas Dinámicas  Gráfico'!$B$3:$P$3</c:f>
              <c:numCache/>
            </c:numRef>
          </c:val>
        </c:ser>
        <c:ser>
          <c:idx val="1"/>
          <c:order val="1"/>
          <c:tx>
            <c:strRef>
              <c:f>'Tablas Dinámicas  Gráfico'!$A$4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'Tablas Dinámicas  Gráfico'!$B$2:$P$2</c:f>
            </c:strRef>
          </c:cat>
          <c:val>
            <c:numRef>
              <c:f>'Tablas Dinámicas  Gráfico'!$B$4:$P$4</c:f>
              <c:numCache/>
            </c:numRef>
          </c:val>
        </c:ser>
        <c:ser>
          <c:idx val="2"/>
          <c:order val="2"/>
          <c:tx>
            <c:strRef>
              <c:f>'Tablas Dinámicas  Gráfico'!$A$5</c:f>
            </c:strRef>
          </c:tx>
          <c:spPr>
            <a:solidFill>
              <a:srgbClr val="0000FF"/>
            </a:solidFill>
            <a:ln cmpd="sng">
              <a:solidFill>
                <a:srgbClr val="000000"/>
              </a:solidFill>
            </a:ln>
          </c:spPr>
          <c:cat>
            <c:strRef>
              <c:f>'Tablas Dinámicas  Gráfico'!$B$2:$P$2</c:f>
            </c:strRef>
          </c:cat>
          <c:val>
            <c:numRef>
              <c:f>'Tablas Dinámicas  Gráfico'!$B$5:$P$5</c:f>
              <c:numCache/>
            </c:numRef>
          </c:val>
        </c:ser>
        <c:ser>
          <c:idx val="3"/>
          <c:order val="3"/>
          <c:tx>
            <c:strRef>
              <c:f>'Tablas Dinámicas  Gráfico'!$A$6</c:f>
            </c:strRef>
          </c:tx>
          <c:spPr>
            <a:solidFill>
              <a:srgbClr val="9900FF"/>
            </a:solidFill>
            <a:ln cmpd="sng">
              <a:solidFill>
                <a:srgbClr val="000000"/>
              </a:solidFill>
            </a:ln>
          </c:spPr>
          <c:cat>
            <c:strRef>
              <c:f>'Tablas Dinámicas  Gráfico'!$B$2:$P$2</c:f>
            </c:strRef>
          </c:cat>
          <c:val>
            <c:numRef>
              <c:f>'Tablas Dinámicas  Gráfico'!$B$6:$P$6</c:f>
              <c:numCache/>
            </c:numRef>
          </c:val>
        </c:ser>
        <c:ser>
          <c:idx val="4"/>
          <c:order val="4"/>
          <c:tx>
            <c:strRef>
              <c:f>'Tablas Dinámicas  Gráfico'!$A$7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'Tablas Dinámicas  Gráfico'!$B$2:$P$2</c:f>
            </c:strRef>
          </c:cat>
          <c:val>
            <c:numRef>
              <c:f>'Tablas Dinámicas  Gráfico'!$B$7:$P$7</c:f>
              <c:numCache/>
            </c:numRef>
          </c:val>
        </c:ser>
        <c:overlap val="100"/>
        <c:axId val="345109968"/>
        <c:axId val="397734631"/>
      </c:barChart>
      <c:catAx>
        <c:axId val="34510996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</a:p>
        </c:txPr>
        <c:crossAx val="397734631"/>
      </c:catAx>
      <c:valAx>
        <c:axId val="39773463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#,##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Verdana"/>
              </a:defRPr>
            </a:pPr>
          </a:p>
        </c:txPr>
        <c:crossAx val="34510996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44</xdr:row>
      <xdr:rowOff>85725</xdr:rowOff>
    </xdr:from>
    <xdr:ext cx="7610475" cy="3533775"/>
    <xdr:graphicFrame>
      <xdr:nvGraphicFramePr>
        <xdr:cNvPr id="1238211044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81" sheet="Subtotales por Región"/>
  </cacheSource>
  <cacheFields>
    <cacheField name="Mes" numFmtId="0">
      <sharedItems>
        <s v="Ene"/>
        <s v="Abr"/>
        <s v="Jul"/>
        <s v="Oct"/>
        <s v="Feb"/>
        <s v="May"/>
        <s v="Ago"/>
        <s v="Nov"/>
        <s v="Mar"/>
        <s v="Jun"/>
        <s v="Sep"/>
        <s v="Dic"/>
      </sharedItems>
    </cacheField>
    <cacheField name="Año" numFmtId="0">
      <sharedItems containsSemiMixedTypes="0" containsString="0" containsNumber="1" containsInteger="1">
        <n v="2016.0"/>
        <n v="2017.0"/>
        <n v="2018.0"/>
      </sharedItems>
    </cacheField>
    <cacheField name="Productos" numFmtId="0">
      <sharedItems>
        <s v="Alubia"/>
        <s v="Berza"/>
        <s v="Borraja"/>
        <s v="Leche"/>
        <s v="Queso"/>
        <s v="Yogur"/>
        <s v=" Azúcar"/>
        <s v="Sal"/>
        <s v="Vinagre"/>
        <s v="Agua"/>
        <s v="Coca-Cola"/>
        <s v="Gaseosa"/>
        <s v="Conejo"/>
        <s v="Pollo"/>
        <s v="Ternera"/>
      </sharedItems>
    </cacheField>
    <cacheField name="Vendedor" numFmtId="0">
      <sharedItems>
        <s v="Juárez"/>
        <s v="Cárdenas"/>
        <s v="Lujan"/>
        <s v="Zuloaga"/>
        <s v="Sánchez"/>
      </sharedItems>
    </cacheField>
    <cacheField name="Unidades" numFmtId="0">
      <sharedItems containsSemiMixedTypes="0" containsString="0" containsNumber="1" containsInteger="1">
        <n v="4810.0"/>
        <n v="1807.0"/>
        <n v="3863.0"/>
        <n v="4951.0"/>
        <n v="4295.0"/>
        <n v="4150.0"/>
        <n v="3855.0"/>
        <n v="3717.0"/>
        <n v="3311.0"/>
        <n v="1908.0"/>
        <n v="2507.0"/>
        <n v="2163.0"/>
        <n v="4380.0"/>
        <n v="2607.0"/>
        <n v="928.0"/>
        <n v="3983.0"/>
        <n v="4924.0"/>
        <n v="2413.0"/>
        <n v="1116.0"/>
        <n v="2096.0"/>
        <n v="3044.0"/>
        <n v="4132.0"/>
        <n v="3669.0"/>
        <n v="1398.0"/>
        <n v="1759.0"/>
        <n v="4991.0"/>
        <n v="3696.0"/>
        <n v="2798.0"/>
        <n v="1829.0"/>
        <n v="3905.0"/>
        <n v="3501.0"/>
        <n v="3641.0"/>
        <n v="4271.0"/>
        <n v="2264.0"/>
        <n v="3663.0"/>
        <n v="1243.0"/>
        <n v="3750.0"/>
        <n v="2288.0"/>
        <n v="3207.0"/>
        <n v="4397.0"/>
        <n v="983.0"/>
        <n v="2341.0"/>
        <n v="2047.0"/>
        <n v="2754.0"/>
        <n v="3454.0"/>
        <n v="1996.0"/>
        <n v="4859.0"/>
        <n v="3365.0"/>
        <n v="3533.0"/>
        <n v="3399.0"/>
        <n v="2636.0"/>
        <n v="1539.0"/>
        <n v="3309.0"/>
        <n v="2260.0"/>
        <n v="1777.0"/>
        <n v="1193.0"/>
        <n v="1302.0"/>
        <n v="3043.0"/>
        <n v="1379.0"/>
        <n v="1708.0"/>
        <n v="1413.0"/>
        <n v="3009.0"/>
        <n v="4125.0"/>
        <n v="3261.0"/>
        <n v="1018.0"/>
        <n v="3925.0"/>
        <n v="2310.0"/>
        <n v="4983.0"/>
        <n v="933.0"/>
        <n v="4811.0"/>
        <n v="3867.0"/>
        <n v="2734.0"/>
        <n v="4851.0"/>
        <n v="1262.0"/>
        <n v="2627.0"/>
        <n v="1162.0"/>
        <n v="4134.0"/>
        <n v="1292.0"/>
        <n v="4425.0"/>
        <n v="4701.0"/>
        <n v="4169.0"/>
        <n v="2634.0"/>
        <n v="4363.0"/>
        <n v="4066.0"/>
        <n v="2893.0"/>
        <n v="3055.0"/>
        <n v="2061.0"/>
        <n v="2537.0"/>
        <n v="2619.0"/>
        <n v="984.0"/>
        <n v="3403.0"/>
        <n v="1127.0"/>
        <n v="4030.0"/>
        <n v="3577.0"/>
        <n v="4210.0"/>
        <n v="3759.0"/>
        <n v="2998.0"/>
        <n v="3562.0"/>
        <n v="2925.0"/>
        <n v="3142.0"/>
        <n v="1137.0"/>
        <n v="1146.0"/>
        <n v="2211.0"/>
        <n v="3061.0"/>
        <n v="2531.0"/>
        <n v="4261.0"/>
        <n v="3439.0"/>
        <n v="960.0"/>
        <n v="1055.0"/>
        <n v="2455.0"/>
        <n v="2291.0"/>
        <n v="3893.0"/>
        <n v="2566.0"/>
        <n v="2162.0"/>
        <n v="3933.0"/>
        <n v="3710.0"/>
        <n v="1663.0"/>
        <n v="2030.0"/>
        <n v="3508.0"/>
        <n v="4758.0"/>
        <n v="4058.0"/>
        <n v="1386.0"/>
        <n v="4638.0"/>
        <n v="3385.0"/>
        <n v="3971.0"/>
        <n v="1526.0"/>
        <n v="3000.0"/>
        <n v="4672.0"/>
        <n v="4151.0"/>
        <n v="4562.0"/>
        <n v="951.0"/>
        <n v="1023.0"/>
        <n v="2659.0"/>
        <n v="3452.0"/>
        <n v="3781.0"/>
        <n v="2145.0"/>
        <n v="981.0"/>
        <n v="2102.0"/>
        <n v="3190.0"/>
        <n v="4574.0"/>
        <n v="2131.0"/>
        <n v="1026.0"/>
        <n v="1308.0"/>
        <n v="4301.0"/>
        <n v="2696.0"/>
        <n v="4858.0"/>
        <n v="4836.0"/>
        <n v="932.0"/>
        <n v="4538.0"/>
        <n v="3726.0"/>
        <n v="1088.0"/>
        <n v="2072.0"/>
        <n v="1425.0"/>
        <n v="2167.0"/>
        <n v="3684.0"/>
        <n v="1306.0"/>
        <n v="2697.0"/>
        <n v="3671.0"/>
        <n v="1546.0"/>
        <n v="2936.0"/>
        <n v="3695.0"/>
        <n v="2538.0"/>
        <n v="2109.0"/>
        <n v="3187.0"/>
        <n v="4153.0"/>
        <n v="2613.0"/>
        <n v="2018.0"/>
        <n v="2815.0"/>
        <n v="3761.0"/>
        <n v="4754.0"/>
        <n v="3035.0"/>
        <n v="995.0"/>
        <n v="2133.0"/>
        <n v="2912.0"/>
        <n v="2650.0"/>
        <n v="2918.0"/>
        <n v="3338.0"/>
        <n v="4242.0"/>
      </sharedItems>
    </cacheField>
    <cacheField name="Ventas (en €)" numFmtId="164">
      <sharedItems containsSemiMixedTypes="0" containsString="0" containsNumber="1" containsInteger="1">
        <n v="3.0765033E7"/>
        <n v="1.8002618E7"/>
        <n v="3.0389515E7"/>
        <n v="1.2222666E7"/>
        <n v="1.6927126E7"/>
        <n v="2.6091699E7"/>
        <n v="2.6452658E7"/>
        <n v="1.6039246E7"/>
        <n v="3.0558635E7"/>
        <n v="8811970.0"/>
        <n v="1.9832348E7"/>
        <n v="2.9503575E7"/>
        <n v="8427590.0"/>
        <n v="6428849.0"/>
        <n v="2.0233647E7"/>
        <n v="1.8755446E7"/>
        <n v="1.2732093E7"/>
        <n v="1.1217929E7"/>
        <n v="1.2483245E7"/>
        <n v="3.1378227E7"/>
        <n v="1.1783323E7"/>
        <n v="1.4165841E7"/>
        <n v="2.3375718E7"/>
        <n v="1.9471883E7"/>
        <n v="6478805.0"/>
        <n v="7707689.0"/>
        <n v="1.0106212E7"/>
        <n v="2.1411284E7"/>
        <n v="2.4143127E7"/>
        <n v="1.0579704E7"/>
        <n v="1.1003834E7"/>
        <n v="2.2334665E7"/>
        <n v="2.2379055E7"/>
        <n v="2.1708461E7"/>
        <n v="2.9592962E7"/>
        <n v="9319345.0"/>
        <n v="2.4348714E7"/>
        <n v="2.9657237E7"/>
        <n v="2.6670251E7"/>
        <n v="2.6381433E7"/>
        <n v="2.9014564E7"/>
        <n v="6385654.0"/>
        <n v="8310230.0"/>
        <n v="3.1553984E7"/>
        <n v="5855114.0"/>
        <n v="2.3079163E7"/>
        <n v="2.3269797E7"/>
        <n v="1.9324281E7"/>
        <n v="7658056.0"/>
        <n v="2.3606354E7"/>
        <n v="1.1433092E7"/>
        <n v="2.1394635E7"/>
        <n v="1.2097081E7"/>
        <n v="5126450.0"/>
        <n v="2.3972335E7"/>
        <n v="3.0643074E7"/>
        <n v="1.6000781E7"/>
        <n v="2.0842073E7"/>
        <n v="1.2801434E7"/>
        <n v="7740822.0"/>
        <n v="1.1747242E7"/>
        <n v="1.1257947E7"/>
        <n v="6788991.0"/>
        <n v="1.553513E7"/>
        <n v="2.5078121E7"/>
        <n v="2.4435739E7"/>
        <n v="2.5516215E7"/>
        <n v="1.8114279E7"/>
        <n v="1.7785852E7"/>
        <n v="1.7156818E7"/>
        <n v="1.8659009E7"/>
        <n v="1.6356155E7"/>
        <n v="7999078.0"/>
        <n v="9325822.0"/>
        <n v="9299840.0"/>
        <n v="5792861.0"/>
        <n v="2.7692129E7"/>
        <n v="1.7359884E7"/>
        <n v="5870101.0"/>
        <n v="2.6261678E7"/>
        <n v="2.1416077E7"/>
        <n v="1.448306E7"/>
        <n v="2.678771E7"/>
        <n v="2.1530703E7"/>
        <n v="1.8318567E7"/>
        <n v="7878480.0"/>
        <n v="2.0180744E7"/>
        <n v="1.3677001E7"/>
        <n v="5540308.0"/>
        <n v="2.1702854E7"/>
        <n v="9790633.0"/>
        <n v="1.3363854E7"/>
        <n v="8654422.0"/>
        <n v="7474946.0"/>
        <n v="9226347.0"/>
        <n v="9168379.0"/>
        <n v="3.1939624E7"/>
        <n v="9309943.0"/>
        <n v="3.1204355E7"/>
        <n v="2.1837764E7"/>
        <n v="5147572.0"/>
        <n v="2.6212472E7"/>
        <n v="1.4885918E7"/>
        <n v="2.49394E7"/>
        <n v="1.6944827E7"/>
        <n v="1.5874389E7"/>
        <n v="3.0486465E7"/>
        <n v="9124694.0"/>
        <n v="5090135.0"/>
        <n v="2.641745E7"/>
        <n v="1.6130387E7"/>
        <n v="1.5513284E7"/>
        <n v="2.1006431E7"/>
        <n v="8280515.0"/>
        <n v="1.6252665E7"/>
        <n v="2.2140321E7"/>
        <n v="3.0051572E7"/>
        <n v="2.6065419E7"/>
        <n v="1.4196849E7"/>
        <n v="9312010.0"/>
        <n v="3.1075727E7"/>
        <n v="3.0435593E7"/>
        <n v="1.3353392E7"/>
        <n v="2.1936584E7"/>
        <n v="2.3594558E7"/>
        <n v="2.9989212E7"/>
        <n v="9658136.0"/>
        <n v="6264677.0"/>
        <n v="2.0725397E7"/>
        <n v="1.0436592E7"/>
        <n v="1.062913E7"/>
        <n v="1.1066989E7"/>
        <n v="8057755.0"/>
        <n v="7919393.0"/>
        <n v="1.9813786E7"/>
        <n v="2.2925625E7"/>
        <n v="1.4358111E7"/>
        <n v="2.5986138E7"/>
        <n v="6364343.0"/>
        <n v="1.9446356E7"/>
        <n v="2.3403699E7"/>
        <n v="2.550163E7"/>
        <n v="2.318258E7"/>
        <n v="1.3992377E7"/>
        <n v="2.1478628E7"/>
        <n v="2.6234243E7"/>
        <n v="1.3669395E7"/>
        <n v="1.5867065E7"/>
        <n v="1.7647949E7"/>
        <n v="1.2131878E7"/>
        <n v="2.7800655E7"/>
        <n v="1.8194098E7"/>
        <n v="2.0187167E7"/>
        <n v="1.7959045E7"/>
        <n v="2.2960434E7"/>
        <n v="3.1929296E7"/>
        <n v="5417604.0"/>
        <n v="9662521.0"/>
        <n v="2.3367335E7"/>
        <n v="2.4898288E7"/>
        <n v="2.6855207E7"/>
        <n v="2.6752434E7"/>
        <n v="2.0260377E7"/>
        <n v="1.1102083E7"/>
        <n v="9831454.0"/>
        <n v="2.4478544E7"/>
        <n v="2.5398033E7"/>
        <n v="5608677.0"/>
        <n v="1.6917541E7"/>
        <n v="8066334.0"/>
        <n v="2.089624E7"/>
        <n v="1.8264416E7"/>
        <n v="8718052.0"/>
        <n v="2.4566041E7"/>
        <n v="1.7918813E7"/>
        <n v="3.0372259E7"/>
        <n v="1.5430177E7"/>
        <n v="1.8209808E7"/>
        <n v="3.0817683E7"/>
        <n v="7839347.0"/>
      </sharedItems>
    </cacheField>
    <cacheField name="Región" numFmtId="0">
      <sharedItems>
        <s v="Antioquia"/>
        <s v="Caribe"/>
        <s v="Central"/>
        <s v="Pacífico"/>
        <s v="Santanderes"/>
      </sharedItems>
    </cacheField>
    <cacheField name="Ciudad" numFmtId="0">
      <sharedItems>
        <s v="Bilbao"/>
        <s v="Valencia"/>
        <s v="Logroño"/>
        <s v="Madrid"/>
        <s v="Barcelona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s Dinámicas  Gráfico" cacheId="0" dataCaption="" compact="0" compactData="0">
  <location ref="A1:Q8" firstHeaderRow="0" firstDataRow="1" firstDataCol="1"/>
  <pivotFields>
    <pivotField name="M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Año" compact="0" outline="0" multipleItemSelectionAllowed="1" showAll="0">
      <items>
        <item x="0"/>
        <item x="1"/>
        <item x="2"/>
        <item t="default"/>
      </items>
    </pivotField>
    <pivotField name="Productos" axis="axisCol" compact="0" outline="0" multipleItemSelectionAllowed="1" showAll="0" sortType="ascending">
      <items>
        <item x="6"/>
        <item x="9"/>
        <item x="0"/>
        <item x="1"/>
        <item x="2"/>
        <item x="10"/>
        <item x="12"/>
        <item x="11"/>
        <item x="3"/>
        <item x="13"/>
        <item x="4"/>
        <item x="7"/>
        <item x="14"/>
        <item x="8"/>
        <item x="5"/>
        <item t="default"/>
      </items>
    </pivotField>
    <pivotField name="Vendedor" compact="0" outline="0" multipleItemSelectionAllowed="1" showAll="0">
      <items>
        <item x="0"/>
        <item x="1"/>
        <item x="2"/>
        <item x="3"/>
        <item x="4"/>
        <item t="default"/>
      </items>
    </pivotField>
    <pivotField name="Unidad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t="default"/>
      </items>
    </pivotField>
    <pivotField name="Ventas (en €)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t="default"/>
      </items>
    </pivotField>
    <pivotField name="Región" axis="axisRow" compact="0" outline="0" multipleItemSelectionAllowed="1" showAll="0" sortType="ascending">
      <items>
        <item x="0"/>
        <item x="1"/>
        <item x="2"/>
        <item x="3"/>
        <item x="4"/>
        <item t="default"/>
      </items>
    </pivotField>
    <pivotField name="Ciudad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6"/>
  </rowFields>
  <colFields>
    <field x="2"/>
  </colFields>
  <dataFields>
    <dataField name="Total de unidades " fld="4" baseField="0"/>
  </dataFields>
</pivotTableDefinition>
</file>

<file path=xl/pivotTables/pivotTable2.xml><?xml version="1.0" encoding="utf-8"?>
<pivotTableDefinition xmlns="http://schemas.openxmlformats.org/spreadsheetml/2006/main" name="Tablas Dinámicas  Gráfico 2" cacheId="0" dataCaption="" compact="0" compactData="0">
  <location ref="A11:F43" firstHeaderRow="0" firstDataRow="2" firstDataCol="1"/>
  <pivotFields>
    <pivotField name="M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Año" axis="axisCol" compact="0" outline="0" multipleItemSelectionAllowed="1" showAll="0" sortType="ascending">
      <items>
        <item x="0"/>
        <item x="1"/>
        <item x="2"/>
        <item t="default"/>
      </items>
    </pivotField>
    <pivotField name="Producto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Vendedor" axis="axisRow" compact="0" outline="0" multipleItemSelectionAllowed="1" showAll="0" sortType="ascending">
      <items>
        <item x="1"/>
        <item x="0"/>
        <item x="2"/>
        <item x="4"/>
        <item x="3"/>
        <item t="default"/>
      </items>
    </pivotField>
    <pivotField name="Unidad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t="default"/>
      </items>
    </pivotField>
    <pivotField name="Ventas (en €)" dataField="1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t="default"/>
      </items>
    </pivotField>
    <pivotField name="Región" axis="axisRow" compact="0" outline="0" multipleItemSelectionAllowed="1" showAll="0" sortType="ascending">
      <items>
        <item x="0"/>
        <item x="1"/>
        <item x="2"/>
        <item x="3"/>
        <item x="4"/>
        <item t="default"/>
      </items>
    </pivotField>
    <pivotField name="Ciudad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3"/>
    <field x="6"/>
  </rowFields>
  <colFields>
    <field x="1"/>
  </colFields>
  <dataFields>
    <dataField name="Total de Ventas (en €)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69.75"/>
    <col customWidth="1" min="3" max="26" width="9.38"/>
  </cols>
  <sheetData>
    <row r="1" ht="15.0" customHeight="1"/>
    <row r="2" ht="28.5" customHeight="1">
      <c r="B2" s="1" t="s">
        <v>0</v>
      </c>
    </row>
    <row r="3" ht="28.5" customHeight="1">
      <c r="B3" s="2" t="s">
        <v>1</v>
      </c>
    </row>
    <row r="4" ht="28.5" customHeight="1">
      <c r="B4" s="2" t="s">
        <v>2</v>
      </c>
    </row>
    <row r="5" ht="28.5" customHeight="1">
      <c r="B5" s="2" t="s">
        <v>3</v>
      </c>
    </row>
    <row r="6" ht="28.5" customHeight="1">
      <c r="B6" s="2" t="s">
        <v>4</v>
      </c>
      <c r="C6" s="3"/>
      <c r="D6" s="3"/>
      <c r="E6" s="3"/>
      <c r="F6" s="3"/>
      <c r="G6" s="3"/>
    </row>
    <row r="7" ht="28.5" customHeight="1">
      <c r="B7" s="2" t="s">
        <v>5</v>
      </c>
      <c r="C7" s="3"/>
      <c r="D7" s="3"/>
      <c r="E7" s="3"/>
      <c r="F7" s="3"/>
      <c r="G7" s="3"/>
    </row>
    <row r="8" ht="28.5" customHeight="1">
      <c r="B8" s="2" t="s">
        <v>6</v>
      </c>
      <c r="C8" s="3"/>
      <c r="D8" s="3"/>
      <c r="E8" s="3"/>
      <c r="F8" s="3"/>
      <c r="G8" s="3"/>
    </row>
    <row r="9" ht="28.5" customHeight="1">
      <c r="B9" s="2" t="s">
        <v>7</v>
      </c>
      <c r="C9" s="3"/>
      <c r="D9" s="3"/>
      <c r="E9" s="3"/>
      <c r="F9" s="3"/>
      <c r="G9" s="3"/>
    </row>
    <row r="10" ht="28.5" customHeight="1">
      <c r="C10" s="3"/>
      <c r="D10" s="3"/>
      <c r="E10" s="3"/>
      <c r="F10" s="3"/>
      <c r="G10" s="3"/>
    </row>
    <row r="11">
      <c r="B11" s="3"/>
      <c r="C11" s="3"/>
      <c r="D11" s="3"/>
      <c r="E11" s="3"/>
      <c r="F11" s="3"/>
      <c r="G11" s="3"/>
    </row>
    <row r="16">
      <c r="B16" s="4"/>
      <c r="C16" s="4"/>
      <c r="D16" s="4"/>
      <c r="E16" s="4"/>
      <c r="F16" s="4"/>
      <c r="G1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24.0"/>
    <col customWidth="1" min="3" max="3" width="22.13"/>
    <col customWidth="1" min="4" max="26" width="9.38"/>
  </cols>
  <sheetData>
    <row r="1" ht="30.0" customHeight="1">
      <c r="B1" s="5" t="s">
        <v>8</v>
      </c>
    </row>
    <row r="2" ht="28.5" customHeight="1">
      <c r="B2" s="1" t="s">
        <v>9</v>
      </c>
    </row>
    <row r="3" ht="28.5" customHeight="1">
      <c r="B3" s="2" t="s">
        <v>10</v>
      </c>
    </row>
    <row r="4" ht="28.5" customHeight="1">
      <c r="B4" s="2" t="s">
        <v>11</v>
      </c>
    </row>
    <row r="5" ht="28.5" customHeight="1">
      <c r="B5" s="2" t="s">
        <v>12</v>
      </c>
    </row>
    <row r="6" ht="28.5" customHeight="1">
      <c r="B6" s="2" t="s">
        <v>13</v>
      </c>
    </row>
    <row r="7">
      <c r="B7" s="6"/>
    </row>
    <row r="9">
      <c r="B9" s="6"/>
    </row>
    <row r="11">
      <c r="B11" s="7"/>
    </row>
    <row r="12">
      <c r="B12" s="7"/>
    </row>
    <row r="13">
      <c r="B13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7:B8"/>
    <mergeCell ref="B9:B10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0"/>
    <col customWidth="1" min="3" max="3" width="12.75"/>
    <col customWidth="1" min="4" max="4" width="12.63"/>
    <col customWidth="1" min="5" max="5" width="12.25"/>
    <col customWidth="1" min="6" max="6" width="15.13"/>
    <col customWidth="1" min="7" max="7" width="13.63"/>
    <col customWidth="1" min="8" max="26" width="9.38"/>
  </cols>
  <sheetData>
    <row r="2">
      <c r="B2" s="8" t="s">
        <v>14</v>
      </c>
      <c r="C2" s="8" t="s">
        <v>15</v>
      </c>
      <c r="D2" s="8" t="s">
        <v>16</v>
      </c>
      <c r="E2" s="8" t="s">
        <v>17</v>
      </c>
      <c r="F2" s="8" t="s">
        <v>18</v>
      </c>
      <c r="G2" s="8" t="s">
        <v>19</v>
      </c>
      <c r="H2" s="8" t="s">
        <v>20</v>
      </c>
      <c r="I2" s="8" t="s">
        <v>21</v>
      </c>
    </row>
    <row r="3">
      <c r="B3" s="9" t="s">
        <v>22</v>
      </c>
      <c r="C3" s="10">
        <v>2016.0</v>
      </c>
      <c r="D3" s="10" t="s">
        <v>23</v>
      </c>
      <c r="E3" s="10" t="s">
        <v>24</v>
      </c>
      <c r="F3" s="10">
        <v>4851.0</v>
      </c>
      <c r="G3" s="11">
        <v>7999078.0</v>
      </c>
      <c r="H3" s="10" t="s">
        <v>25</v>
      </c>
      <c r="I3" s="12"/>
    </row>
    <row r="4">
      <c r="B4" s="9" t="s">
        <v>26</v>
      </c>
      <c r="C4" s="10">
        <v>2016.0</v>
      </c>
      <c r="D4" s="10" t="s">
        <v>23</v>
      </c>
      <c r="E4" s="10" t="s">
        <v>27</v>
      </c>
      <c r="F4" s="10">
        <v>1262.0</v>
      </c>
      <c r="G4" s="11">
        <v>9325822.0</v>
      </c>
      <c r="H4" s="10" t="s">
        <v>25</v>
      </c>
      <c r="I4" s="12"/>
    </row>
    <row r="5">
      <c r="B5" s="9" t="s">
        <v>28</v>
      </c>
      <c r="C5" s="10">
        <v>2016.0</v>
      </c>
      <c r="D5" s="10" t="s">
        <v>23</v>
      </c>
      <c r="E5" s="10" t="s">
        <v>29</v>
      </c>
      <c r="F5" s="10">
        <v>2627.0</v>
      </c>
      <c r="G5" s="11">
        <v>9299840.0</v>
      </c>
      <c r="H5" s="10" t="s">
        <v>25</v>
      </c>
      <c r="I5" s="12"/>
    </row>
    <row r="6">
      <c r="B6" s="9" t="s">
        <v>30</v>
      </c>
      <c r="C6" s="10">
        <v>2016.0</v>
      </c>
      <c r="D6" s="10" t="s">
        <v>23</v>
      </c>
      <c r="E6" s="10" t="s">
        <v>31</v>
      </c>
      <c r="F6" s="10">
        <v>1162.0</v>
      </c>
      <c r="G6" s="11">
        <v>5792861.0</v>
      </c>
      <c r="H6" s="10" t="s">
        <v>25</v>
      </c>
      <c r="I6" s="12"/>
    </row>
    <row r="7">
      <c r="B7" s="9" t="s">
        <v>22</v>
      </c>
      <c r="C7" s="10">
        <v>2017.0</v>
      </c>
      <c r="D7" s="10" t="s">
        <v>23</v>
      </c>
      <c r="E7" s="10" t="s">
        <v>32</v>
      </c>
      <c r="F7" s="10">
        <v>4134.0</v>
      </c>
      <c r="G7" s="11">
        <v>2.7692129E7</v>
      </c>
      <c r="H7" s="10" t="s">
        <v>25</v>
      </c>
      <c r="I7" s="12"/>
    </row>
    <row r="8">
      <c r="B8" s="9" t="s">
        <v>26</v>
      </c>
      <c r="C8" s="10">
        <v>2017.0</v>
      </c>
      <c r="D8" s="10" t="s">
        <v>23</v>
      </c>
      <c r="E8" s="10" t="s">
        <v>29</v>
      </c>
      <c r="F8" s="10">
        <v>1292.0</v>
      </c>
      <c r="G8" s="11">
        <v>1.7359884E7</v>
      </c>
      <c r="H8" s="10" t="s">
        <v>25</v>
      </c>
      <c r="I8" s="12"/>
    </row>
    <row r="9">
      <c r="B9" s="9" t="s">
        <v>28</v>
      </c>
      <c r="C9" s="10">
        <v>2017.0</v>
      </c>
      <c r="D9" s="10" t="s">
        <v>23</v>
      </c>
      <c r="E9" s="10" t="s">
        <v>27</v>
      </c>
      <c r="F9" s="10">
        <v>4425.0</v>
      </c>
      <c r="G9" s="11">
        <v>5870101.0</v>
      </c>
      <c r="H9" s="10" t="s">
        <v>25</v>
      </c>
      <c r="I9" s="12"/>
    </row>
    <row r="10">
      <c r="B10" s="9" t="s">
        <v>30</v>
      </c>
      <c r="C10" s="10">
        <v>2017.0</v>
      </c>
      <c r="D10" s="10" t="s">
        <v>23</v>
      </c>
      <c r="E10" s="10" t="s">
        <v>29</v>
      </c>
      <c r="F10" s="10">
        <v>4701.0</v>
      </c>
      <c r="G10" s="11">
        <v>2.6261678E7</v>
      </c>
      <c r="H10" s="10" t="s">
        <v>25</v>
      </c>
      <c r="I10" s="12"/>
    </row>
    <row r="11">
      <c r="B11" s="9" t="s">
        <v>22</v>
      </c>
      <c r="C11" s="10">
        <v>2018.0</v>
      </c>
      <c r="D11" s="10" t="s">
        <v>23</v>
      </c>
      <c r="E11" s="10" t="s">
        <v>27</v>
      </c>
      <c r="F11" s="10">
        <v>4169.0</v>
      </c>
      <c r="G11" s="11">
        <v>2.1416077E7</v>
      </c>
      <c r="H11" s="10" t="s">
        <v>25</v>
      </c>
      <c r="I11" s="12"/>
    </row>
    <row r="12">
      <c r="B12" s="9" t="s">
        <v>26</v>
      </c>
      <c r="C12" s="10">
        <v>2018.0</v>
      </c>
      <c r="D12" s="10" t="s">
        <v>23</v>
      </c>
      <c r="E12" s="10" t="s">
        <v>29</v>
      </c>
      <c r="F12" s="10">
        <v>2634.0</v>
      </c>
      <c r="G12" s="11">
        <v>1.448306E7</v>
      </c>
      <c r="H12" s="10" t="s">
        <v>25</v>
      </c>
      <c r="I12" s="12"/>
    </row>
    <row r="13">
      <c r="B13" s="9" t="s">
        <v>28</v>
      </c>
      <c r="C13" s="10">
        <v>2018.0</v>
      </c>
      <c r="D13" s="10" t="s">
        <v>23</v>
      </c>
      <c r="E13" s="10" t="s">
        <v>29</v>
      </c>
      <c r="F13" s="10">
        <v>4363.0</v>
      </c>
      <c r="G13" s="11">
        <v>2.678771E7</v>
      </c>
      <c r="H13" s="10" t="s">
        <v>25</v>
      </c>
      <c r="I13" s="12"/>
    </row>
    <row r="14">
      <c r="B14" s="9" t="s">
        <v>30</v>
      </c>
      <c r="C14" s="10">
        <v>2018.0</v>
      </c>
      <c r="D14" s="10" t="s">
        <v>23</v>
      </c>
      <c r="E14" s="10" t="s">
        <v>29</v>
      </c>
      <c r="F14" s="10">
        <v>4066.0</v>
      </c>
      <c r="G14" s="11">
        <v>2.1530703E7</v>
      </c>
      <c r="H14" s="10" t="s">
        <v>25</v>
      </c>
      <c r="I14" s="12"/>
    </row>
    <row r="15">
      <c r="B15" s="9" t="s">
        <v>33</v>
      </c>
      <c r="C15" s="10">
        <v>2016.0</v>
      </c>
      <c r="D15" s="10" t="s">
        <v>34</v>
      </c>
      <c r="E15" s="10" t="s">
        <v>24</v>
      </c>
      <c r="F15" s="10">
        <v>1055.0</v>
      </c>
      <c r="G15" s="11">
        <v>5090135.0</v>
      </c>
      <c r="H15" s="10" t="s">
        <v>35</v>
      </c>
      <c r="I15" s="12"/>
    </row>
    <row r="16">
      <c r="B16" s="9" t="s">
        <v>36</v>
      </c>
      <c r="C16" s="10">
        <v>2016.0</v>
      </c>
      <c r="D16" s="10" t="s">
        <v>34</v>
      </c>
      <c r="E16" s="10" t="s">
        <v>31</v>
      </c>
      <c r="F16" s="10">
        <v>2455.0</v>
      </c>
      <c r="G16" s="11">
        <v>2.641745E7</v>
      </c>
      <c r="H16" s="10" t="s">
        <v>35</v>
      </c>
      <c r="I16" s="12"/>
    </row>
    <row r="17">
      <c r="B17" s="9" t="s">
        <v>37</v>
      </c>
      <c r="C17" s="10">
        <v>2016.0</v>
      </c>
      <c r="D17" s="10" t="s">
        <v>34</v>
      </c>
      <c r="E17" s="10" t="s">
        <v>31</v>
      </c>
      <c r="F17" s="10">
        <v>2291.0</v>
      </c>
      <c r="G17" s="11">
        <v>1.6130387E7</v>
      </c>
      <c r="H17" s="10" t="s">
        <v>35</v>
      </c>
      <c r="I17" s="12"/>
    </row>
    <row r="18">
      <c r="B18" s="9" t="s">
        <v>38</v>
      </c>
      <c r="C18" s="10">
        <v>2016.0</v>
      </c>
      <c r="D18" s="10" t="s">
        <v>34</v>
      </c>
      <c r="E18" s="10" t="s">
        <v>32</v>
      </c>
      <c r="F18" s="10">
        <v>3893.0</v>
      </c>
      <c r="G18" s="11">
        <v>1.5513284E7</v>
      </c>
      <c r="H18" s="10" t="s">
        <v>35</v>
      </c>
      <c r="I18" s="12"/>
    </row>
    <row r="19">
      <c r="B19" s="9" t="s">
        <v>33</v>
      </c>
      <c r="C19" s="10">
        <v>2017.0</v>
      </c>
      <c r="D19" s="10" t="s">
        <v>34</v>
      </c>
      <c r="E19" s="10" t="s">
        <v>32</v>
      </c>
      <c r="F19" s="10">
        <v>2566.0</v>
      </c>
      <c r="G19" s="11">
        <v>2.1006431E7</v>
      </c>
      <c r="H19" s="10" t="s">
        <v>35</v>
      </c>
      <c r="I19" s="12"/>
    </row>
    <row r="20">
      <c r="B20" s="9" t="s">
        <v>36</v>
      </c>
      <c r="C20" s="10">
        <v>2017.0</v>
      </c>
      <c r="D20" s="10" t="s">
        <v>34</v>
      </c>
      <c r="E20" s="10" t="s">
        <v>32</v>
      </c>
      <c r="F20" s="10">
        <v>2162.0</v>
      </c>
      <c r="G20" s="11">
        <v>8280515.0</v>
      </c>
      <c r="H20" s="10" t="s">
        <v>35</v>
      </c>
      <c r="I20" s="12"/>
    </row>
    <row r="21" ht="15.75" customHeight="1">
      <c r="B21" s="9" t="s">
        <v>37</v>
      </c>
      <c r="C21" s="10">
        <v>2017.0</v>
      </c>
      <c r="D21" s="10" t="s">
        <v>34</v>
      </c>
      <c r="E21" s="10" t="s">
        <v>32</v>
      </c>
      <c r="F21" s="10">
        <v>3933.0</v>
      </c>
      <c r="G21" s="11">
        <v>1.6252665E7</v>
      </c>
      <c r="H21" s="10" t="s">
        <v>35</v>
      </c>
      <c r="I21" s="12"/>
    </row>
    <row r="22" ht="15.75" customHeight="1">
      <c r="B22" s="9" t="s">
        <v>38</v>
      </c>
      <c r="C22" s="10">
        <v>2017.0</v>
      </c>
      <c r="D22" s="10" t="s">
        <v>34</v>
      </c>
      <c r="E22" s="10" t="s">
        <v>29</v>
      </c>
      <c r="F22" s="10">
        <v>3710.0</v>
      </c>
      <c r="G22" s="11">
        <v>2.2140321E7</v>
      </c>
      <c r="H22" s="10" t="s">
        <v>35</v>
      </c>
      <c r="I22" s="12"/>
    </row>
    <row r="23" ht="15.75" customHeight="1">
      <c r="B23" s="9" t="s">
        <v>33</v>
      </c>
      <c r="C23" s="10">
        <v>2018.0</v>
      </c>
      <c r="D23" s="10" t="s">
        <v>34</v>
      </c>
      <c r="E23" s="10" t="s">
        <v>31</v>
      </c>
      <c r="F23" s="10">
        <v>1663.0</v>
      </c>
      <c r="G23" s="11">
        <v>3.0051572E7</v>
      </c>
      <c r="H23" s="10" t="s">
        <v>35</v>
      </c>
      <c r="I23" s="12"/>
    </row>
    <row r="24" ht="15.75" customHeight="1">
      <c r="B24" s="9" t="s">
        <v>36</v>
      </c>
      <c r="C24" s="10">
        <v>2018.0</v>
      </c>
      <c r="D24" s="10" t="s">
        <v>34</v>
      </c>
      <c r="E24" s="10" t="s">
        <v>24</v>
      </c>
      <c r="F24" s="10">
        <v>2030.0</v>
      </c>
      <c r="G24" s="11">
        <v>2.6065419E7</v>
      </c>
      <c r="H24" s="10" t="s">
        <v>35</v>
      </c>
      <c r="I24" s="12"/>
    </row>
    <row r="25" ht="15.75" customHeight="1">
      <c r="B25" s="9" t="s">
        <v>37</v>
      </c>
      <c r="C25" s="10">
        <v>2018.0</v>
      </c>
      <c r="D25" s="10" t="s">
        <v>34</v>
      </c>
      <c r="E25" s="10" t="s">
        <v>24</v>
      </c>
      <c r="F25" s="10">
        <v>3508.0</v>
      </c>
      <c r="G25" s="11">
        <v>1.4196849E7</v>
      </c>
      <c r="H25" s="10" t="s">
        <v>35</v>
      </c>
      <c r="I25" s="12"/>
    </row>
    <row r="26" ht="15.75" customHeight="1">
      <c r="B26" s="9" t="s">
        <v>38</v>
      </c>
      <c r="C26" s="10">
        <v>2018.0</v>
      </c>
      <c r="D26" s="10" t="s">
        <v>34</v>
      </c>
      <c r="E26" s="10" t="s">
        <v>24</v>
      </c>
      <c r="F26" s="10">
        <v>4758.0</v>
      </c>
      <c r="G26" s="11">
        <v>9312010.0</v>
      </c>
      <c r="H26" s="10" t="s">
        <v>35</v>
      </c>
      <c r="I26" s="12"/>
    </row>
    <row r="27" ht="15.75" customHeight="1">
      <c r="B27" s="9" t="s">
        <v>33</v>
      </c>
      <c r="C27" s="10">
        <v>2016.0</v>
      </c>
      <c r="D27" s="10" t="s">
        <v>39</v>
      </c>
      <c r="E27" s="10" t="s">
        <v>31</v>
      </c>
      <c r="F27" s="10">
        <v>4810.0</v>
      </c>
      <c r="G27" s="11">
        <v>3.0765033E7</v>
      </c>
      <c r="H27" s="10" t="s">
        <v>40</v>
      </c>
      <c r="I27" s="12"/>
    </row>
    <row r="28" ht="15.75" customHeight="1">
      <c r="B28" s="9" t="s">
        <v>36</v>
      </c>
      <c r="C28" s="10">
        <v>2016.0</v>
      </c>
      <c r="D28" s="10" t="s">
        <v>39</v>
      </c>
      <c r="E28" s="10" t="s">
        <v>32</v>
      </c>
      <c r="F28" s="10">
        <v>1807.0</v>
      </c>
      <c r="G28" s="11">
        <v>1.8002618E7</v>
      </c>
      <c r="H28" s="10" t="s">
        <v>40</v>
      </c>
      <c r="I28" s="12"/>
    </row>
    <row r="29" ht="15.75" customHeight="1">
      <c r="B29" s="9" t="s">
        <v>37</v>
      </c>
      <c r="C29" s="10">
        <v>2016.0</v>
      </c>
      <c r="D29" s="10" t="s">
        <v>39</v>
      </c>
      <c r="E29" s="10" t="s">
        <v>29</v>
      </c>
      <c r="F29" s="10">
        <v>3863.0</v>
      </c>
      <c r="G29" s="11">
        <v>3.0389515E7</v>
      </c>
      <c r="H29" s="10" t="s">
        <v>40</v>
      </c>
      <c r="I29" s="12"/>
    </row>
    <row r="30" ht="15.75" customHeight="1">
      <c r="B30" s="9" t="s">
        <v>38</v>
      </c>
      <c r="C30" s="10">
        <v>2016.0</v>
      </c>
      <c r="D30" s="10" t="s">
        <v>39</v>
      </c>
      <c r="E30" s="10" t="s">
        <v>31</v>
      </c>
      <c r="F30" s="10">
        <v>4951.0</v>
      </c>
      <c r="G30" s="11">
        <v>1.2222666E7</v>
      </c>
      <c r="H30" s="10" t="s">
        <v>40</v>
      </c>
      <c r="I30" s="12"/>
    </row>
    <row r="31" ht="15.75" customHeight="1">
      <c r="B31" s="9" t="s">
        <v>33</v>
      </c>
      <c r="C31" s="10">
        <v>2017.0</v>
      </c>
      <c r="D31" s="10" t="s">
        <v>39</v>
      </c>
      <c r="E31" s="10" t="s">
        <v>29</v>
      </c>
      <c r="F31" s="10">
        <v>4295.0</v>
      </c>
      <c r="G31" s="11">
        <v>1.6927126E7</v>
      </c>
      <c r="H31" s="10" t="s">
        <v>40</v>
      </c>
      <c r="I31" s="12"/>
    </row>
    <row r="32" ht="15.75" customHeight="1">
      <c r="B32" s="9" t="s">
        <v>36</v>
      </c>
      <c r="C32" s="10">
        <v>2017.0</v>
      </c>
      <c r="D32" s="10" t="s">
        <v>39</v>
      </c>
      <c r="E32" s="10" t="s">
        <v>31</v>
      </c>
      <c r="F32" s="10">
        <v>4150.0</v>
      </c>
      <c r="G32" s="11">
        <v>2.6091699E7</v>
      </c>
      <c r="H32" s="10" t="s">
        <v>40</v>
      </c>
      <c r="I32" s="12"/>
    </row>
    <row r="33" ht="15.75" customHeight="1">
      <c r="B33" s="9" t="s">
        <v>37</v>
      </c>
      <c r="C33" s="10">
        <v>2017.0</v>
      </c>
      <c r="D33" s="10" t="s">
        <v>39</v>
      </c>
      <c r="E33" s="10" t="s">
        <v>32</v>
      </c>
      <c r="F33" s="10">
        <v>3855.0</v>
      </c>
      <c r="G33" s="11">
        <v>2.6452658E7</v>
      </c>
      <c r="H33" s="10" t="s">
        <v>40</v>
      </c>
      <c r="I33" s="12"/>
    </row>
    <row r="34" ht="15.75" customHeight="1">
      <c r="B34" s="9" t="s">
        <v>38</v>
      </c>
      <c r="C34" s="10">
        <v>2017.0</v>
      </c>
      <c r="D34" s="10" t="s">
        <v>39</v>
      </c>
      <c r="E34" s="10" t="s">
        <v>29</v>
      </c>
      <c r="F34" s="10">
        <v>3717.0</v>
      </c>
      <c r="G34" s="11">
        <v>1.6039246E7</v>
      </c>
      <c r="H34" s="10" t="s">
        <v>40</v>
      </c>
      <c r="I34" s="12"/>
    </row>
    <row r="35" ht="15.75" customHeight="1">
      <c r="B35" s="9" t="s">
        <v>33</v>
      </c>
      <c r="C35" s="10">
        <v>2018.0</v>
      </c>
      <c r="D35" s="10" t="s">
        <v>39</v>
      </c>
      <c r="E35" s="10" t="s">
        <v>31</v>
      </c>
      <c r="F35" s="10">
        <v>3311.0</v>
      </c>
      <c r="G35" s="11">
        <v>3.0558635E7</v>
      </c>
      <c r="H35" s="10" t="s">
        <v>40</v>
      </c>
      <c r="I35" s="12"/>
    </row>
    <row r="36" ht="15.75" customHeight="1">
      <c r="B36" s="9" t="s">
        <v>36</v>
      </c>
      <c r="C36" s="10">
        <v>2018.0</v>
      </c>
      <c r="D36" s="10" t="s">
        <v>39</v>
      </c>
      <c r="E36" s="10" t="s">
        <v>31</v>
      </c>
      <c r="F36" s="10">
        <v>1908.0</v>
      </c>
      <c r="G36" s="11">
        <v>8811970.0</v>
      </c>
      <c r="H36" s="10" t="s">
        <v>40</v>
      </c>
      <c r="I36" s="12"/>
    </row>
    <row r="37" ht="15.75" customHeight="1">
      <c r="B37" s="9" t="s">
        <v>37</v>
      </c>
      <c r="C37" s="10">
        <v>2018.0</v>
      </c>
      <c r="D37" s="10" t="s">
        <v>39</v>
      </c>
      <c r="E37" s="10" t="s">
        <v>31</v>
      </c>
      <c r="F37" s="10">
        <v>2507.0</v>
      </c>
      <c r="G37" s="11">
        <v>1.9832348E7</v>
      </c>
      <c r="H37" s="10" t="s">
        <v>40</v>
      </c>
      <c r="I37" s="12"/>
    </row>
    <row r="38" ht="15.75" customHeight="1">
      <c r="B38" s="9" t="s">
        <v>38</v>
      </c>
      <c r="C38" s="10">
        <v>2018.0</v>
      </c>
      <c r="D38" s="10" t="s">
        <v>39</v>
      </c>
      <c r="E38" s="10" t="s">
        <v>31</v>
      </c>
      <c r="F38" s="10">
        <v>2163.0</v>
      </c>
      <c r="G38" s="11">
        <v>2.9503575E7</v>
      </c>
      <c r="H38" s="10" t="s">
        <v>40</v>
      </c>
      <c r="I38" s="12"/>
    </row>
    <row r="39" ht="15.75" customHeight="1">
      <c r="B39" s="9" t="s">
        <v>22</v>
      </c>
      <c r="C39" s="10">
        <v>2016.0</v>
      </c>
      <c r="D39" s="10" t="s">
        <v>41</v>
      </c>
      <c r="E39" s="10" t="s">
        <v>32</v>
      </c>
      <c r="F39" s="10">
        <v>4380.0</v>
      </c>
      <c r="G39" s="11">
        <v>8427590.0</v>
      </c>
      <c r="H39" s="10" t="s">
        <v>40</v>
      </c>
      <c r="I39" s="12"/>
    </row>
    <row r="40" ht="15.75" customHeight="1">
      <c r="B40" s="9" t="s">
        <v>26</v>
      </c>
      <c r="C40" s="10">
        <v>2016.0</v>
      </c>
      <c r="D40" s="10" t="s">
        <v>41</v>
      </c>
      <c r="E40" s="10" t="s">
        <v>31</v>
      </c>
      <c r="F40" s="10">
        <v>2607.0</v>
      </c>
      <c r="G40" s="11">
        <v>6428849.0</v>
      </c>
      <c r="H40" s="10" t="s">
        <v>40</v>
      </c>
      <c r="I40" s="12"/>
    </row>
    <row r="41" ht="15.75" customHeight="1">
      <c r="B41" s="9" t="s">
        <v>28</v>
      </c>
      <c r="C41" s="10">
        <v>2016.0</v>
      </c>
      <c r="D41" s="10" t="s">
        <v>41</v>
      </c>
      <c r="E41" s="10" t="s">
        <v>32</v>
      </c>
      <c r="F41" s="10">
        <v>928.0</v>
      </c>
      <c r="G41" s="11">
        <v>2.0233647E7</v>
      </c>
      <c r="H41" s="10" t="s">
        <v>40</v>
      </c>
      <c r="I41" s="12"/>
    </row>
    <row r="42" ht="15.75" customHeight="1">
      <c r="B42" s="9" t="s">
        <v>30</v>
      </c>
      <c r="C42" s="10">
        <v>2016.0</v>
      </c>
      <c r="D42" s="10" t="s">
        <v>41</v>
      </c>
      <c r="E42" s="10" t="s">
        <v>32</v>
      </c>
      <c r="F42" s="10">
        <v>3983.0</v>
      </c>
      <c r="G42" s="11">
        <v>1.8755446E7</v>
      </c>
      <c r="H42" s="10" t="s">
        <v>40</v>
      </c>
      <c r="I42" s="12"/>
    </row>
    <row r="43" ht="15.75" customHeight="1">
      <c r="B43" s="9" t="s">
        <v>22</v>
      </c>
      <c r="C43" s="10">
        <v>2017.0</v>
      </c>
      <c r="D43" s="10" t="s">
        <v>41</v>
      </c>
      <c r="E43" s="10" t="s">
        <v>32</v>
      </c>
      <c r="F43" s="10">
        <v>4924.0</v>
      </c>
      <c r="G43" s="11">
        <v>1.2732093E7</v>
      </c>
      <c r="H43" s="10" t="s">
        <v>40</v>
      </c>
      <c r="I43" s="12"/>
    </row>
    <row r="44" ht="15.75" customHeight="1">
      <c r="B44" s="9" t="s">
        <v>26</v>
      </c>
      <c r="C44" s="10">
        <v>2017.0</v>
      </c>
      <c r="D44" s="10" t="s">
        <v>41</v>
      </c>
      <c r="E44" s="10" t="s">
        <v>24</v>
      </c>
      <c r="F44" s="10">
        <v>2413.0</v>
      </c>
      <c r="G44" s="11">
        <v>1.1217929E7</v>
      </c>
      <c r="H44" s="10" t="s">
        <v>40</v>
      </c>
      <c r="I44" s="12"/>
    </row>
    <row r="45" ht="15.75" customHeight="1">
      <c r="B45" s="9" t="s">
        <v>28</v>
      </c>
      <c r="C45" s="10">
        <v>2017.0</v>
      </c>
      <c r="D45" s="10" t="s">
        <v>41</v>
      </c>
      <c r="E45" s="10" t="s">
        <v>29</v>
      </c>
      <c r="F45" s="10">
        <v>1116.0</v>
      </c>
      <c r="G45" s="11">
        <v>1.2483245E7</v>
      </c>
      <c r="H45" s="10" t="s">
        <v>40</v>
      </c>
      <c r="I45" s="12"/>
    </row>
    <row r="46" ht="15.75" customHeight="1">
      <c r="B46" s="9" t="s">
        <v>30</v>
      </c>
      <c r="C46" s="10">
        <v>2017.0</v>
      </c>
      <c r="D46" s="10" t="s">
        <v>41</v>
      </c>
      <c r="E46" s="10" t="s">
        <v>24</v>
      </c>
      <c r="F46" s="10">
        <v>2096.0</v>
      </c>
      <c r="G46" s="11">
        <v>3.1378227E7</v>
      </c>
      <c r="H46" s="10" t="s">
        <v>40</v>
      </c>
      <c r="I46" s="12"/>
    </row>
    <row r="47" ht="15.75" customHeight="1">
      <c r="B47" s="9" t="s">
        <v>22</v>
      </c>
      <c r="C47" s="10">
        <v>2018.0</v>
      </c>
      <c r="D47" s="10" t="s">
        <v>41</v>
      </c>
      <c r="E47" s="10" t="s">
        <v>24</v>
      </c>
      <c r="F47" s="10">
        <v>3044.0</v>
      </c>
      <c r="G47" s="11">
        <v>1.1783323E7</v>
      </c>
      <c r="H47" s="10" t="s">
        <v>40</v>
      </c>
      <c r="I47" s="12"/>
    </row>
    <row r="48" ht="15.75" customHeight="1">
      <c r="B48" s="9" t="s">
        <v>26</v>
      </c>
      <c r="C48" s="10">
        <v>2018.0</v>
      </c>
      <c r="D48" s="10" t="s">
        <v>41</v>
      </c>
      <c r="E48" s="10" t="s">
        <v>31</v>
      </c>
      <c r="F48" s="10">
        <v>4132.0</v>
      </c>
      <c r="G48" s="11">
        <v>1.4165841E7</v>
      </c>
      <c r="H48" s="10" t="s">
        <v>40</v>
      </c>
      <c r="I48" s="12"/>
    </row>
    <row r="49" ht="15.75" customHeight="1">
      <c r="B49" s="9" t="s">
        <v>28</v>
      </c>
      <c r="C49" s="10">
        <v>2018.0</v>
      </c>
      <c r="D49" s="10" t="s">
        <v>41</v>
      </c>
      <c r="E49" s="10" t="s">
        <v>31</v>
      </c>
      <c r="F49" s="10">
        <v>3669.0</v>
      </c>
      <c r="G49" s="11">
        <v>2.3375718E7</v>
      </c>
      <c r="H49" s="10" t="s">
        <v>40</v>
      </c>
      <c r="I49" s="12"/>
    </row>
    <row r="50" ht="15.75" customHeight="1">
      <c r="B50" s="9" t="s">
        <v>30</v>
      </c>
      <c r="C50" s="10">
        <v>2018.0</v>
      </c>
      <c r="D50" s="10" t="s">
        <v>41</v>
      </c>
      <c r="E50" s="10" t="s">
        <v>31</v>
      </c>
      <c r="F50" s="10">
        <v>1398.0</v>
      </c>
      <c r="G50" s="11">
        <v>1.9471883E7</v>
      </c>
      <c r="H50" s="10" t="s">
        <v>40</v>
      </c>
      <c r="I50" s="12"/>
    </row>
    <row r="51" ht="15.75" customHeight="1">
      <c r="B51" s="9" t="s">
        <v>42</v>
      </c>
      <c r="C51" s="10">
        <v>2016.0</v>
      </c>
      <c r="D51" s="10" t="s">
        <v>43</v>
      </c>
      <c r="E51" s="10" t="s">
        <v>27</v>
      </c>
      <c r="F51" s="10">
        <v>1759.0</v>
      </c>
      <c r="G51" s="11">
        <v>6478805.0</v>
      </c>
      <c r="H51" s="10" t="s">
        <v>40</v>
      </c>
      <c r="I51" s="12"/>
    </row>
    <row r="52" ht="15.75" customHeight="1">
      <c r="B52" s="9" t="s">
        <v>44</v>
      </c>
      <c r="C52" s="10">
        <v>2016.0</v>
      </c>
      <c r="D52" s="10" t="s">
        <v>43</v>
      </c>
      <c r="E52" s="10" t="s">
        <v>31</v>
      </c>
      <c r="F52" s="10">
        <v>4991.0</v>
      </c>
      <c r="G52" s="11">
        <v>7707689.0</v>
      </c>
      <c r="H52" s="10" t="s">
        <v>40</v>
      </c>
      <c r="I52" s="12"/>
    </row>
    <row r="53" ht="15.75" customHeight="1">
      <c r="B53" s="9" t="s">
        <v>45</v>
      </c>
      <c r="C53" s="10">
        <v>2016.0</v>
      </c>
      <c r="D53" s="10" t="s">
        <v>43</v>
      </c>
      <c r="E53" s="10" t="s">
        <v>27</v>
      </c>
      <c r="F53" s="10">
        <v>3696.0</v>
      </c>
      <c r="G53" s="11">
        <v>1.0106212E7</v>
      </c>
      <c r="H53" s="10" t="s">
        <v>40</v>
      </c>
      <c r="I53" s="12"/>
    </row>
    <row r="54" ht="15.75" customHeight="1">
      <c r="B54" s="9" t="s">
        <v>46</v>
      </c>
      <c r="C54" s="10">
        <v>2016.0</v>
      </c>
      <c r="D54" s="10" t="s">
        <v>43</v>
      </c>
      <c r="E54" s="10" t="s">
        <v>32</v>
      </c>
      <c r="F54" s="10">
        <v>2798.0</v>
      </c>
      <c r="G54" s="11">
        <v>2.1411284E7</v>
      </c>
      <c r="H54" s="10" t="s">
        <v>40</v>
      </c>
      <c r="I54" s="12"/>
    </row>
    <row r="55" ht="15.75" customHeight="1">
      <c r="B55" s="9" t="s">
        <v>42</v>
      </c>
      <c r="C55" s="10">
        <v>2017.0</v>
      </c>
      <c r="D55" s="10" t="s">
        <v>43</v>
      </c>
      <c r="E55" s="10" t="s">
        <v>31</v>
      </c>
      <c r="F55" s="10">
        <v>1829.0</v>
      </c>
      <c r="G55" s="11">
        <v>2.4143127E7</v>
      </c>
      <c r="H55" s="10" t="s">
        <v>40</v>
      </c>
      <c r="I55" s="12"/>
    </row>
    <row r="56" ht="15.75" customHeight="1">
      <c r="B56" s="9" t="s">
        <v>44</v>
      </c>
      <c r="C56" s="10">
        <v>2017.0</v>
      </c>
      <c r="D56" s="10" t="s">
        <v>43</v>
      </c>
      <c r="E56" s="10" t="s">
        <v>32</v>
      </c>
      <c r="F56" s="10">
        <v>3905.0</v>
      </c>
      <c r="G56" s="11">
        <v>1.0579704E7</v>
      </c>
      <c r="H56" s="10" t="s">
        <v>40</v>
      </c>
      <c r="I56" s="12"/>
    </row>
    <row r="57" ht="15.75" customHeight="1">
      <c r="B57" s="9" t="s">
        <v>45</v>
      </c>
      <c r="C57" s="10">
        <v>2017.0</v>
      </c>
      <c r="D57" s="10" t="s">
        <v>43</v>
      </c>
      <c r="E57" s="10" t="s">
        <v>32</v>
      </c>
      <c r="F57" s="10">
        <v>3501.0</v>
      </c>
      <c r="G57" s="11">
        <v>1.1003834E7</v>
      </c>
      <c r="H57" s="10" t="s">
        <v>40</v>
      </c>
      <c r="I57" s="12"/>
    </row>
    <row r="58" ht="15.75" customHeight="1">
      <c r="B58" s="9" t="s">
        <v>46</v>
      </c>
      <c r="C58" s="10">
        <v>2017.0</v>
      </c>
      <c r="D58" s="10" t="s">
        <v>43</v>
      </c>
      <c r="E58" s="10" t="s">
        <v>31</v>
      </c>
      <c r="F58" s="10">
        <v>3641.0</v>
      </c>
      <c r="G58" s="11">
        <v>2.2334665E7</v>
      </c>
      <c r="H58" s="10" t="s">
        <v>40</v>
      </c>
      <c r="I58" s="12"/>
    </row>
    <row r="59" ht="15.75" customHeight="1">
      <c r="B59" s="9" t="s">
        <v>42</v>
      </c>
      <c r="C59" s="10">
        <v>2018.0</v>
      </c>
      <c r="D59" s="10" t="s">
        <v>43</v>
      </c>
      <c r="E59" s="10" t="s">
        <v>32</v>
      </c>
      <c r="F59" s="10">
        <v>4271.0</v>
      </c>
      <c r="G59" s="11">
        <v>2.2379055E7</v>
      </c>
      <c r="H59" s="10" t="s">
        <v>40</v>
      </c>
      <c r="I59" s="12"/>
    </row>
    <row r="60" ht="15.75" customHeight="1">
      <c r="B60" s="9" t="s">
        <v>44</v>
      </c>
      <c r="C60" s="10">
        <v>2018.0</v>
      </c>
      <c r="D60" s="10" t="s">
        <v>43</v>
      </c>
      <c r="E60" s="10" t="s">
        <v>31</v>
      </c>
      <c r="F60" s="10">
        <v>2264.0</v>
      </c>
      <c r="G60" s="11">
        <v>2.1708461E7</v>
      </c>
      <c r="H60" s="10" t="s">
        <v>40</v>
      </c>
      <c r="I60" s="12"/>
    </row>
    <row r="61" ht="15.75" customHeight="1">
      <c r="B61" s="9" t="s">
        <v>45</v>
      </c>
      <c r="C61" s="10">
        <v>2018.0</v>
      </c>
      <c r="D61" s="10" t="s">
        <v>43</v>
      </c>
      <c r="E61" s="10" t="s">
        <v>31</v>
      </c>
      <c r="F61" s="10">
        <v>3663.0</v>
      </c>
      <c r="G61" s="11">
        <v>2.9592962E7</v>
      </c>
      <c r="H61" s="10" t="s">
        <v>40</v>
      </c>
      <c r="I61" s="12"/>
    </row>
    <row r="62" ht="15.75" customHeight="1">
      <c r="B62" s="9" t="s">
        <v>46</v>
      </c>
      <c r="C62" s="10">
        <v>2018.0</v>
      </c>
      <c r="D62" s="10" t="s">
        <v>43</v>
      </c>
      <c r="E62" s="10" t="s">
        <v>31</v>
      </c>
      <c r="F62" s="10">
        <v>1243.0</v>
      </c>
      <c r="G62" s="11">
        <v>9319345.0</v>
      </c>
      <c r="H62" s="10" t="s">
        <v>40</v>
      </c>
      <c r="I62" s="12"/>
    </row>
    <row r="63" ht="15.75" customHeight="1">
      <c r="B63" s="9" t="s">
        <v>22</v>
      </c>
      <c r="C63" s="10">
        <v>2016.0</v>
      </c>
      <c r="D63" s="10" t="s">
        <v>47</v>
      </c>
      <c r="E63" s="10" t="s">
        <v>29</v>
      </c>
      <c r="F63" s="10">
        <v>2341.0</v>
      </c>
      <c r="G63" s="11">
        <v>3.1075727E7</v>
      </c>
      <c r="H63" s="10" t="s">
        <v>35</v>
      </c>
      <c r="I63" s="12"/>
    </row>
    <row r="64" ht="15.75" customHeight="1">
      <c r="B64" s="9" t="s">
        <v>26</v>
      </c>
      <c r="C64" s="10">
        <v>2016.0</v>
      </c>
      <c r="D64" s="10" t="s">
        <v>47</v>
      </c>
      <c r="E64" s="10" t="s">
        <v>29</v>
      </c>
      <c r="F64" s="10">
        <v>4058.0</v>
      </c>
      <c r="G64" s="11">
        <v>3.0435593E7</v>
      </c>
      <c r="H64" s="10" t="s">
        <v>35</v>
      </c>
      <c r="I64" s="12"/>
    </row>
    <row r="65" ht="15.75" customHeight="1">
      <c r="B65" s="9" t="s">
        <v>28</v>
      </c>
      <c r="C65" s="10">
        <v>2016.0</v>
      </c>
      <c r="D65" s="10" t="s">
        <v>47</v>
      </c>
      <c r="E65" s="10" t="s">
        <v>24</v>
      </c>
      <c r="F65" s="10">
        <v>1386.0</v>
      </c>
      <c r="G65" s="11">
        <v>1.3353392E7</v>
      </c>
      <c r="H65" s="10" t="s">
        <v>35</v>
      </c>
      <c r="I65" s="12"/>
    </row>
    <row r="66" ht="15.75" customHeight="1">
      <c r="B66" s="9" t="s">
        <v>30</v>
      </c>
      <c r="C66" s="10">
        <v>2016.0</v>
      </c>
      <c r="D66" s="10" t="s">
        <v>47</v>
      </c>
      <c r="E66" s="10" t="s">
        <v>31</v>
      </c>
      <c r="F66" s="10">
        <v>4638.0</v>
      </c>
      <c r="G66" s="11">
        <v>2.1936584E7</v>
      </c>
      <c r="H66" s="10" t="s">
        <v>35</v>
      </c>
      <c r="I66" s="12"/>
    </row>
    <row r="67" ht="15.75" customHeight="1">
      <c r="B67" s="9" t="s">
        <v>22</v>
      </c>
      <c r="C67" s="10">
        <v>2017.0</v>
      </c>
      <c r="D67" s="10" t="s">
        <v>47</v>
      </c>
      <c r="E67" s="10" t="s">
        <v>29</v>
      </c>
      <c r="F67" s="10">
        <v>3385.0</v>
      </c>
      <c r="G67" s="11">
        <v>2.3594558E7</v>
      </c>
      <c r="H67" s="10" t="s">
        <v>35</v>
      </c>
      <c r="I67" s="12"/>
    </row>
    <row r="68" ht="15.75" customHeight="1">
      <c r="B68" s="9" t="s">
        <v>26</v>
      </c>
      <c r="C68" s="10">
        <v>2017.0</v>
      </c>
      <c r="D68" s="10" t="s">
        <v>47</v>
      </c>
      <c r="E68" s="10" t="s">
        <v>29</v>
      </c>
      <c r="F68" s="10">
        <v>3971.0</v>
      </c>
      <c r="G68" s="11">
        <v>2.9989212E7</v>
      </c>
      <c r="H68" s="10" t="s">
        <v>35</v>
      </c>
      <c r="I68" s="12"/>
    </row>
    <row r="69" ht="15.75" customHeight="1">
      <c r="B69" s="9" t="s">
        <v>28</v>
      </c>
      <c r="C69" s="10">
        <v>2017.0</v>
      </c>
      <c r="D69" s="10" t="s">
        <v>47</v>
      </c>
      <c r="E69" s="10" t="s">
        <v>29</v>
      </c>
      <c r="F69" s="10">
        <v>1526.0</v>
      </c>
      <c r="G69" s="11">
        <v>9658136.0</v>
      </c>
      <c r="H69" s="10" t="s">
        <v>35</v>
      </c>
      <c r="I69" s="12"/>
    </row>
    <row r="70" ht="15.75" customHeight="1">
      <c r="B70" s="9" t="s">
        <v>30</v>
      </c>
      <c r="C70" s="10">
        <v>2017.0</v>
      </c>
      <c r="D70" s="10" t="s">
        <v>47</v>
      </c>
      <c r="E70" s="10" t="s">
        <v>24</v>
      </c>
      <c r="F70" s="10">
        <v>3000.0</v>
      </c>
      <c r="G70" s="11">
        <v>6264677.0</v>
      </c>
      <c r="H70" s="10" t="s">
        <v>35</v>
      </c>
      <c r="I70" s="12"/>
    </row>
    <row r="71" ht="15.75" customHeight="1">
      <c r="B71" s="9" t="s">
        <v>22</v>
      </c>
      <c r="C71" s="10">
        <v>2018.0</v>
      </c>
      <c r="D71" s="10" t="s">
        <v>47</v>
      </c>
      <c r="E71" s="10" t="s">
        <v>32</v>
      </c>
      <c r="F71" s="10">
        <v>4672.0</v>
      </c>
      <c r="G71" s="11">
        <v>2.0725397E7</v>
      </c>
      <c r="H71" s="10" t="s">
        <v>35</v>
      </c>
      <c r="I71" s="12"/>
    </row>
    <row r="72" ht="15.75" customHeight="1">
      <c r="B72" s="9" t="s">
        <v>26</v>
      </c>
      <c r="C72" s="10">
        <v>2018.0</v>
      </c>
      <c r="D72" s="10" t="s">
        <v>47</v>
      </c>
      <c r="E72" s="10" t="s">
        <v>24</v>
      </c>
      <c r="F72" s="10">
        <v>4151.0</v>
      </c>
      <c r="G72" s="11">
        <v>1.0436592E7</v>
      </c>
      <c r="H72" s="10" t="s">
        <v>35</v>
      </c>
      <c r="I72" s="12"/>
    </row>
    <row r="73" ht="15.75" customHeight="1">
      <c r="B73" s="9" t="s">
        <v>28</v>
      </c>
      <c r="C73" s="10">
        <v>2018.0</v>
      </c>
      <c r="D73" s="10" t="s">
        <v>47</v>
      </c>
      <c r="E73" s="10" t="s">
        <v>24</v>
      </c>
      <c r="F73" s="10">
        <v>4562.0</v>
      </c>
      <c r="G73" s="11">
        <v>1.062913E7</v>
      </c>
      <c r="H73" s="10" t="s">
        <v>35</v>
      </c>
      <c r="I73" s="12"/>
    </row>
    <row r="74" ht="15.75" customHeight="1">
      <c r="B74" s="9" t="s">
        <v>30</v>
      </c>
      <c r="C74" s="10">
        <v>2018.0</v>
      </c>
      <c r="D74" s="10" t="s">
        <v>47</v>
      </c>
      <c r="E74" s="10" t="s">
        <v>24</v>
      </c>
      <c r="F74" s="10">
        <v>951.0</v>
      </c>
      <c r="G74" s="11">
        <v>1.1066989E7</v>
      </c>
      <c r="H74" s="10" t="s">
        <v>35</v>
      </c>
      <c r="I74" s="12"/>
    </row>
    <row r="75" ht="15.75" customHeight="1">
      <c r="B75" s="9" t="s">
        <v>36</v>
      </c>
      <c r="C75" s="10">
        <v>2016.0</v>
      </c>
      <c r="D75" s="10" t="s">
        <v>48</v>
      </c>
      <c r="E75" s="10" t="s">
        <v>29</v>
      </c>
      <c r="F75" s="10">
        <v>4301.0</v>
      </c>
      <c r="G75" s="11">
        <v>2.1478628E7</v>
      </c>
      <c r="H75" s="10" t="s">
        <v>49</v>
      </c>
      <c r="I75" s="12"/>
    </row>
    <row r="76" ht="15.75" customHeight="1">
      <c r="B76" s="9" t="s">
        <v>37</v>
      </c>
      <c r="C76" s="10">
        <v>2016.0</v>
      </c>
      <c r="D76" s="10" t="s">
        <v>48</v>
      </c>
      <c r="E76" s="10" t="s">
        <v>27</v>
      </c>
      <c r="F76" s="10">
        <v>2696.0</v>
      </c>
      <c r="G76" s="11">
        <v>2.6234243E7</v>
      </c>
      <c r="H76" s="10" t="s">
        <v>49</v>
      </c>
      <c r="I76" s="12"/>
    </row>
    <row r="77" ht="15.75" customHeight="1">
      <c r="B77" s="9" t="s">
        <v>38</v>
      </c>
      <c r="C77" s="10">
        <v>2016.0</v>
      </c>
      <c r="D77" s="10" t="s">
        <v>48</v>
      </c>
      <c r="E77" s="10" t="s">
        <v>24</v>
      </c>
      <c r="F77" s="10">
        <v>4858.0</v>
      </c>
      <c r="G77" s="11">
        <v>1.3669395E7</v>
      </c>
      <c r="H77" s="10" t="s">
        <v>49</v>
      </c>
      <c r="I77" s="12"/>
    </row>
    <row r="78" ht="15.75" customHeight="1">
      <c r="B78" s="9" t="s">
        <v>33</v>
      </c>
      <c r="C78" s="10">
        <v>2017.0</v>
      </c>
      <c r="D78" s="10" t="s">
        <v>48</v>
      </c>
      <c r="E78" s="10" t="s">
        <v>24</v>
      </c>
      <c r="F78" s="10">
        <v>4836.0</v>
      </c>
      <c r="G78" s="11">
        <v>1.5867065E7</v>
      </c>
      <c r="H78" s="10" t="s">
        <v>49</v>
      </c>
      <c r="I78" s="12"/>
    </row>
    <row r="79" ht="15.75" customHeight="1">
      <c r="B79" s="9" t="s">
        <v>36</v>
      </c>
      <c r="C79" s="10">
        <v>2017.0</v>
      </c>
      <c r="D79" s="10" t="s">
        <v>48</v>
      </c>
      <c r="E79" s="10" t="s">
        <v>32</v>
      </c>
      <c r="F79" s="10">
        <v>932.0</v>
      </c>
      <c r="G79" s="11">
        <v>1.7647949E7</v>
      </c>
      <c r="H79" s="10" t="s">
        <v>49</v>
      </c>
      <c r="I79" s="12"/>
    </row>
    <row r="80" ht="15.75" customHeight="1">
      <c r="B80" s="9" t="s">
        <v>37</v>
      </c>
      <c r="C80" s="10">
        <v>2017.0</v>
      </c>
      <c r="D80" s="10" t="s">
        <v>48</v>
      </c>
      <c r="E80" s="10" t="s">
        <v>27</v>
      </c>
      <c r="F80" s="10">
        <v>4538.0</v>
      </c>
      <c r="G80" s="11">
        <v>1.2131878E7</v>
      </c>
      <c r="H80" s="10" t="s">
        <v>49</v>
      </c>
      <c r="I80" s="12"/>
    </row>
    <row r="81" ht="15.75" customHeight="1">
      <c r="B81" s="9" t="s">
        <v>38</v>
      </c>
      <c r="C81" s="10">
        <v>2017.0</v>
      </c>
      <c r="D81" s="10" t="s">
        <v>48</v>
      </c>
      <c r="E81" s="10" t="s">
        <v>27</v>
      </c>
      <c r="F81" s="10">
        <v>3726.0</v>
      </c>
      <c r="G81" s="11">
        <v>2.7800655E7</v>
      </c>
      <c r="H81" s="10" t="s">
        <v>49</v>
      </c>
      <c r="I81" s="12"/>
    </row>
    <row r="82" ht="15.75" customHeight="1">
      <c r="B82" s="9" t="s">
        <v>33</v>
      </c>
      <c r="C82" s="10">
        <v>2018.0</v>
      </c>
      <c r="D82" s="10" t="s">
        <v>48</v>
      </c>
      <c r="E82" s="10" t="s">
        <v>31</v>
      </c>
      <c r="F82" s="10">
        <v>1088.0</v>
      </c>
      <c r="G82" s="11">
        <v>1.8194098E7</v>
      </c>
      <c r="H82" s="10" t="s">
        <v>49</v>
      </c>
      <c r="I82" s="12"/>
    </row>
    <row r="83" ht="15.75" customHeight="1">
      <c r="B83" s="9" t="s">
        <v>36</v>
      </c>
      <c r="C83" s="10">
        <v>2018.0</v>
      </c>
      <c r="D83" s="10" t="s">
        <v>48</v>
      </c>
      <c r="E83" s="10" t="s">
        <v>32</v>
      </c>
      <c r="F83" s="10">
        <v>2072.0</v>
      </c>
      <c r="G83" s="11">
        <v>2.0187167E7</v>
      </c>
      <c r="H83" s="10" t="s">
        <v>49</v>
      </c>
      <c r="I83" s="12"/>
    </row>
    <row r="84" ht="15.75" customHeight="1">
      <c r="B84" s="9" t="s">
        <v>37</v>
      </c>
      <c r="C84" s="10">
        <v>2018.0</v>
      </c>
      <c r="D84" s="10" t="s">
        <v>48</v>
      </c>
      <c r="E84" s="10" t="s">
        <v>32</v>
      </c>
      <c r="F84" s="10">
        <v>1425.0</v>
      </c>
      <c r="G84" s="11">
        <v>1.7959045E7</v>
      </c>
      <c r="H84" s="10" t="s">
        <v>49</v>
      </c>
      <c r="I84" s="12"/>
    </row>
    <row r="85" ht="15.75" customHeight="1">
      <c r="B85" s="9" t="s">
        <v>38</v>
      </c>
      <c r="C85" s="10">
        <v>2018.0</v>
      </c>
      <c r="D85" s="10" t="s">
        <v>48</v>
      </c>
      <c r="E85" s="10" t="s">
        <v>32</v>
      </c>
      <c r="F85" s="10">
        <v>2167.0</v>
      </c>
      <c r="G85" s="11">
        <v>2.2960434E7</v>
      </c>
      <c r="H85" s="10" t="s">
        <v>49</v>
      </c>
      <c r="I85" s="12"/>
    </row>
    <row r="86" ht="15.75" customHeight="1">
      <c r="B86" s="9" t="s">
        <v>42</v>
      </c>
      <c r="C86" s="10">
        <v>2016.0</v>
      </c>
      <c r="D86" s="10" t="s">
        <v>50</v>
      </c>
      <c r="E86" s="10" t="s">
        <v>27</v>
      </c>
      <c r="F86" s="10">
        <v>1023.0</v>
      </c>
      <c r="G86" s="11">
        <v>8057755.0</v>
      </c>
      <c r="H86" s="10" t="s">
        <v>35</v>
      </c>
      <c r="I86" s="12"/>
    </row>
    <row r="87" ht="15.75" customHeight="1">
      <c r="B87" s="9" t="s">
        <v>44</v>
      </c>
      <c r="C87" s="10">
        <v>2016.0</v>
      </c>
      <c r="D87" s="10" t="s">
        <v>50</v>
      </c>
      <c r="E87" s="10" t="s">
        <v>32</v>
      </c>
      <c r="F87" s="10">
        <v>2659.0</v>
      </c>
      <c r="G87" s="11">
        <v>7919393.0</v>
      </c>
      <c r="H87" s="10" t="s">
        <v>35</v>
      </c>
      <c r="I87" s="12"/>
    </row>
    <row r="88" ht="15.75" customHeight="1">
      <c r="B88" s="9" t="s">
        <v>45</v>
      </c>
      <c r="C88" s="10">
        <v>2016.0</v>
      </c>
      <c r="D88" s="10" t="s">
        <v>50</v>
      </c>
      <c r="E88" s="10" t="s">
        <v>27</v>
      </c>
      <c r="F88" s="10">
        <v>3452.0</v>
      </c>
      <c r="G88" s="11">
        <v>1.9813786E7</v>
      </c>
      <c r="H88" s="10" t="s">
        <v>35</v>
      </c>
      <c r="I88" s="12"/>
    </row>
    <row r="89" ht="15.75" customHeight="1">
      <c r="B89" s="9" t="s">
        <v>46</v>
      </c>
      <c r="C89" s="10">
        <v>2016.0</v>
      </c>
      <c r="D89" s="10" t="s">
        <v>50</v>
      </c>
      <c r="E89" s="10" t="s">
        <v>29</v>
      </c>
      <c r="F89" s="10">
        <v>3781.0</v>
      </c>
      <c r="G89" s="11">
        <v>2.2925625E7</v>
      </c>
      <c r="H89" s="10" t="s">
        <v>35</v>
      </c>
      <c r="I89" s="12"/>
    </row>
    <row r="90" ht="15.75" customHeight="1">
      <c r="B90" s="9" t="s">
        <v>42</v>
      </c>
      <c r="C90" s="10">
        <v>2017.0</v>
      </c>
      <c r="D90" s="10" t="s">
        <v>50</v>
      </c>
      <c r="E90" s="10" t="s">
        <v>27</v>
      </c>
      <c r="F90" s="10">
        <v>2145.0</v>
      </c>
      <c r="G90" s="11">
        <v>1.4358111E7</v>
      </c>
      <c r="H90" s="10" t="s">
        <v>35</v>
      </c>
      <c r="I90" s="12"/>
    </row>
    <row r="91" ht="15.75" customHeight="1">
      <c r="B91" s="9" t="s">
        <v>44</v>
      </c>
      <c r="C91" s="10">
        <v>2017.0</v>
      </c>
      <c r="D91" s="10" t="s">
        <v>50</v>
      </c>
      <c r="E91" s="10" t="s">
        <v>24</v>
      </c>
      <c r="F91" s="10">
        <v>981.0</v>
      </c>
      <c r="G91" s="11">
        <v>2.5986138E7</v>
      </c>
      <c r="H91" s="10" t="s">
        <v>35</v>
      </c>
      <c r="I91" s="12"/>
    </row>
    <row r="92" ht="15.75" customHeight="1">
      <c r="B92" s="9" t="s">
        <v>45</v>
      </c>
      <c r="C92" s="10">
        <v>2017.0</v>
      </c>
      <c r="D92" s="10" t="s">
        <v>50</v>
      </c>
      <c r="E92" s="10" t="s">
        <v>27</v>
      </c>
      <c r="F92" s="10">
        <v>2102.0</v>
      </c>
      <c r="G92" s="11">
        <v>6364343.0</v>
      </c>
      <c r="H92" s="10" t="s">
        <v>35</v>
      </c>
      <c r="I92" s="12"/>
    </row>
    <row r="93" ht="15.75" customHeight="1">
      <c r="B93" s="9" t="s">
        <v>46</v>
      </c>
      <c r="C93" s="10">
        <v>2017.0</v>
      </c>
      <c r="D93" s="10" t="s">
        <v>50</v>
      </c>
      <c r="E93" s="10" t="s">
        <v>32</v>
      </c>
      <c r="F93" s="10">
        <v>3190.0</v>
      </c>
      <c r="G93" s="11">
        <v>1.9446356E7</v>
      </c>
      <c r="H93" s="10" t="s">
        <v>35</v>
      </c>
      <c r="I93" s="12"/>
    </row>
    <row r="94" ht="15.75" customHeight="1">
      <c r="B94" s="9" t="s">
        <v>42</v>
      </c>
      <c r="C94" s="10">
        <v>2018.0</v>
      </c>
      <c r="D94" s="10" t="s">
        <v>50</v>
      </c>
      <c r="E94" s="10" t="s">
        <v>29</v>
      </c>
      <c r="F94" s="10">
        <v>4574.0</v>
      </c>
      <c r="G94" s="11">
        <v>2.3403699E7</v>
      </c>
      <c r="H94" s="10" t="s">
        <v>35</v>
      </c>
      <c r="I94" s="12"/>
    </row>
    <row r="95" ht="15.75" customHeight="1">
      <c r="B95" s="9" t="s">
        <v>44</v>
      </c>
      <c r="C95" s="10">
        <v>2018.0</v>
      </c>
      <c r="D95" s="10" t="s">
        <v>50</v>
      </c>
      <c r="E95" s="10" t="s">
        <v>24</v>
      </c>
      <c r="F95" s="10">
        <v>2131.0</v>
      </c>
      <c r="G95" s="11">
        <v>2.550163E7</v>
      </c>
      <c r="H95" s="10" t="s">
        <v>35</v>
      </c>
      <c r="I95" s="12"/>
    </row>
    <row r="96" ht="15.75" customHeight="1">
      <c r="B96" s="9" t="s">
        <v>45</v>
      </c>
      <c r="C96" s="10">
        <v>2018.0</v>
      </c>
      <c r="D96" s="10" t="s">
        <v>50</v>
      </c>
      <c r="E96" s="10" t="s">
        <v>24</v>
      </c>
      <c r="F96" s="10">
        <v>1026.0</v>
      </c>
      <c r="G96" s="11">
        <v>2.318258E7</v>
      </c>
      <c r="H96" s="10" t="s">
        <v>35</v>
      </c>
      <c r="I96" s="12"/>
    </row>
    <row r="97" ht="15.75" customHeight="1">
      <c r="B97" s="9" t="s">
        <v>46</v>
      </c>
      <c r="C97" s="10">
        <v>2018.0</v>
      </c>
      <c r="D97" s="10" t="s">
        <v>50</v>
      </c>
      <c r="E97" s="10" t="s">
        <v>24</v>
      </c>
      <c r="F97" s="10">
        <v>1308.0</v>
      </c>
      <c r="G97" s="11">
        <v>1.3992377E7</v>
      </c>
      <c r="H97" s="10" t="s">
        <v>35</v>
      </c>
      <c r="I97" s="12"/>
    </row>
    <row r="98" ht="15.75" customHeight="1">
      <c r="B98" s="9" t="s">
        <v>33</v>
      </c>
      <c r="C98" s="10">
        <v>2016.0</v>
      </c>
      <c r="D98" s="10" t="s">
        <v>51</v>
      </c>
      <c r="E98" s="10" t="s">
        <v>32</v>
      </c>
      <c r="F98" s="10">
        <v>3684.0</v>
      </c>
      <c r="G98" s="11">
        <v>3.1929296E7</v>
      </c>
      <c r="H98" s="10" t="s">
        <v>49</v>
      </c>
      <c r="I98" s="12"/>
    </row>
    <row r="99" ht="15.75" customHeight="1">
      <c r="B99" s="9" t="s">
        <v>22</v>
      </c>
      <c r="C99" s="10">
        <v>2016.0</v>
      </c>
      <c r="D99" s="10" t="s">
        <v>51</v>
      </c>
      <c r="E99" s="10" t="s">
        <v>31</v>
      </c>
      <c r="F99" s="10">
        <v>3750.0</v>
      </c>
      <c r="G99" s="11">
        <v>2.4348714E7</v>
      </c>
      <c r="H99" s="10" t="s">
        <v>52</v>
      </c>
      <c r="I99" s="12"/>
    </row>
    <row r="100" ht="15.75" customHeight="1">
      <c r="B100" s="9" t="s">
        <v>26</v>
      </c>
      <c r="C100" s="10">
        <v>2016.0</v>
      </c>
      <c r="D100" s="10" t="s">
        <v>51</v>
      </c>
      <c r="E100" s="10" t="s">
        <v>27</v>
      </c>
      <c r="F100" s="10">
        <v>2288.0</v>
      </c>
      <c r="G100" s="11">
        <v>2.9657237E7</v>
      </c>
      <c r="H100" s="10" t="s">
        <v>52</v>
      </c>
      <c r="I100" s="12"/>
    </row>
    <row r="101" ht="15.75" customHeight="1">
      <c r="B101" s="9" t="s">
        <v>28</v>
      </c>
      <c r="C101" s="10">
        <v>2016.0</v>
      </c>
      <c r="D101" s="10" t="s">
        <v>51</v>
      </c>
      <c r="E101" s="10" t="s">
        <v>29</v>
      </c>
      <c r="F101" s="10">
        <v>3207.0</v>
      </c>
      <c r="G101" s="11">
        <v>2.6670251E7</v>
      </c>
      <c r="H101" s="10" t="s">
        <v>52</v>
      </c>
      <c r="I101" s="12"/>
    </row>
    <row r="102" ht="15.75" customHeight="1">
      <c r="B102" s="9" t="s">
        <v>30</v>
      </c>
      <c r="C102" s="10">
        <v>2016.0</v>
      </c>
      <c r="D102" s="10" t="s">
        <v>51</v>
      </c>
      <c r="E102" s="10" t="s">
        <v>29</v>
      </c>
      <c r="F102" s="10">
        <v>4397.0</v>
      </c>
      <c r="G102" s="11">
        <v>2.6381433E7</v>
      </c>
      <c r="H102" s="10" t="s">
        <v>52</v>
      </c>
      <c r="I102" s="12"/>
    </row>
    <row r="103" ht="15.75" customHeight="1">
      <c r="B103" s="9" t="s">
        <v>22</v>
      </c>
      <c r="C103" s="10">
        <v>2017.0</v>
      </c>
      <c r="D103" s="10" t="s">
        <v>51</v>
      </c>
      <c r="E103" s="10" t="s">
        <v>27</v>
      </c>
      <c r="F103" s="10">
        <v>983.0</v>
      </c>
      <c r="G103" s="11">
        <v>2.9014564E7</v>
      </c>
      <c r="H103" s="10" t="s">
        <v>52</v>
      </c>
      <c r="I103" s="12"/>
    </row>
    <row r="104" ht="15.75" customHeight="1">
      <c r="B104" s="9" t="s">
        <v>26</v>
      </c>
      <c r="C104" s="10">
        <v>2017.0</v>
      </c>
      <c r="D104" s="10" t="s">
        <v>51</v>
      </c>
      <c r="E104" s="10" t="s">
        <v>27</v>
      </c>
      <c r="F104" s="10">
        <v>2341.0</v>
      </c>
      <c r="G104" s="11">
        <v>6385654.0</v>
      </c>
      <c r="H104" s="10" t="s">
        <v>52</v>
      </c>
      <c r="I104" s="12"/>
    </row>
    <row r="105" ht="15.75" customHeight="1">
      <c r="B105" s="9" t="s">
        <v>28</v>
      </c>
      <c r="C105" s="10">
        <v>2017.0</v>
      </c>
      <c r="D105" s="10" t="s">
        <v>51</v>
      </c>
      <c r="E105" s="10" t="s">
        <v>24</v>
      </c>
      <c r="F105" s="10">
        <v>2047.0</v>
      </c>
      <c r="G105" s="11">
        <v>8310230.0</v>
      </c>
      <c r="H105" s="10" t="s">
        <v>52</v>
      </c>
      <c r="I105" s="12"/>
    </row>
    <row r="106" ht="15.75" customHeight="1">
      <c r="B106" s="9" t="s">
        <v>30</v>
      </c>
      <c r="C106" s="10">
        <v>2017.0</v>
      </c>
      <c r="D106" s="10" t="s">
        <v>51</v>
      </c>
      <c r="E106" s="10" t="s">
        <v>31</v>
      </c>
      <c r="F106" s="10">
        <v>2754.0</v>
      </c>
      <c r="G106" s="11">
        <v>3.1553984E7</v>
      </c>
      <c r="H106" s="10" t="s">
        <v>52</v>
      </c>
      <c r="I106" s="12"/>
    </row>
    <row r="107" ht="15.75" customHeight="1">
      <c r="B107" s="9" t="s">
        <v>22</v>
      </c>
      <c r="C107" s="10">
        <v>2018.0</v>
      </c>
      <c r="D107" s="10" t="s">
        <v>51</v>
      </c>
      <c r="E107" s="10" t="s">
        <v>24</v>
      </c>
      <c r="F107" s="10">
        <v>3454.0</v>
      </c>
      <c r="G107" s="11">
        <v>5855114.0</v>
      </c>
      <c r="H107" s="10" t="s">
        <v>52</v>
      </c>
      <c r="I107" s="12"/>
    </row>
    <row r="108" ht="15.75" customHeight="1">
      <c r="B108" s="9" t="s">
        <v>26</v>
      </c>
      <c r="C108" s="10">
        <v>2018.0</v>
      </c>
      <c r="D108" s="10" t="s">
        <v>51</v>
      </c>
      <c r="E108" s="10" t="s">
        <v>27</v>
      </c>
      <c r="F108" s="10">
        <v>1996.0</v>
      </c>
      <c r="G108" s="11">
        <v>2.3079163E7</v>
      </c>
      <c r="H108" s="10" t="s">
        <v>52</v>
      </c>
      <c r="I108" s="12"/>
    </row>
    <row r="109" ht="15.75" customHeight="1">
      <c r="B109" s="9" t="s">
        <v>28</v>
      </c>
      <c r="C109" s="10">
        <v>2018.0</v>
      </c>
      <c r="D109" s="10" t="s">
        <v>51</v>
      </c>
      <c r="E109" s="10" t="s">
        <v>27</v>
      </c>
      <c r="F109" s="10">
        <v>4859.0</v>
      </c>
      <c r="G109" s="11">
        <v>2.3269797E7</v>
      </c>
      <c r="H109" s="10" t="s">
        <v>52</v>
      </c>
      <c r="I109" s="12"/>
    </row>
    <row r="110" ht="15.75" customHeight="1">
      <c r="B110" s="9" t="s">
        <v>30</v>
      </c>
      <c r="C110" s="10">
        <v>2018.0</v>
      </c>
      <c r="D110" s="10" t="s">
        <v>51</v>
      </c>
      <c r="E110" s="10" t="s">
        <v>27</v>
      </c>
      <c r="F110" s="10">
        <v>3365.0</v>
      </c>
      <c r="G110" s="11">
        <v>1.9324281E7</v>
      </c>
      <c r="H110" s="10" t="s">
        <v>52</v>
      </c>
      <c r="I110" s="12"/>
    </row>
    <row r="111" ht="15.75" customHeight="1">
      <c r="B111" s="9" t="s">
        <v>22</v>
      </c>
      <c r="C111" s="10">
        <v>2016.0</v>
      </c>
      <c r="D111" s="10" t="s">
        <v>53</v>
      </c>
      <c r="E111" s="10" t="s">
        <v>24</v>
      </c>
      <c r="F111" s="10">
        <v>1306.0</v>
      </c>
      <c r="G111" s="11">
        <v>5417604.0</v>
      </c>
      <c r="H111" s="10" t="s">
        <v>49</v>
      </c>
      <c r="I111" s="12"/>
    </row>
    <row r="112" ht="15.75" customHeight="1">
      <c r="B112" s="9" t="s">
        <v>26</v>
      </c>
      <c r="C112" s="10">
        <v>2016.0</v>
      </c>
      <c r="D112" s="10" t="s">
        <v>53</v>
      </c>
      <c r="E112" s="10" t="s">
        <v>32</v>
      </c>
      <c r="F112" s="10">
        <v>2697.0</v>
      </c>
      <c r="G112" s="11">
        <v>9662521.0</v>
      </c>
      <c r="H112" s="10" t="s">
        <v>49</v>
      </c>
      <c r="I112" s="12"/>
    </row>
    <row r="113" ht="15.75" customHeight="1">
      <c r="B113" s="9" t="s">
        <v>28</v>
      </c>
      <c r="C113" s="10">
        <v>2016.0</v>
      </c>
      <c r="D113" s="10" t="s">
        <v>53</v>
      </c>
      <c r="E113" s="10" t="s">
        <v>31</v>
      </c>
      <c r="F113" s="10">
        <v>3671.0</v>
      </c>
      <c r="G113" s="11">
        <v>2.3367335E7</v>
      </c>
      <c r="H113" s="10" t="s">
        <v>49</v>
      </c>
      <c r="I113" s="12"/>
    </row>
    <row r="114" ht="15.75" customHeight="1">
      <c r="B114" s="9" t="s">
        <v>30</v>
      </c>
      <c r="C114" s="10">
        <v>2016.0</v>
      </c>
      <c r="D114" s="10" t="s">
        <v>53</v>
      </c>
      <c r="E114" s="10" t="s">
        <v>27</v>
      </c>
      <c r="F114" s="10">
        <v>1546.0</v>
      </c>
      <c r="G114" s="11">
        <v>2.4898288E7</v>
      </c>
      <c r="H114" s="10" t="s">
        <v>49</v>
      </c>
      <c r="I114" s="12"/>
    </row>
    <row r="115" ht="15.75" customHeight="1">
      <c r="B115" s="9" t="s">
        <v>22</v>
      </c>
      <c r="C115" s="10">
        <v>2017.0</v>
      </c>
      <c r="D115" s="10" t="s">
        <v>53</v>
      </c>
      <c r="E115" s="10" t="s">
        <v>29</v>
      </c>
      <c r="F115" s="10">
        <v>2936.0</v>
      </c>
      <c r="G115" s="11">
        <v>2.6855207E7</v>
      </c>
      <c r="H115" s="10" t="s">
        <v>49</v>
      </c>
      <c r="I115" s="12"/>
    </row>
    <row r="116" ht="15.75" customHeight="1">
      <c r="B116" s="9" t="s">
        <v>26</v>
      </c>
      <c r="C116" s="10">
        <v>2017.0</v>
      </c>
      <c r="D116" s="10" t="s">
        <v>53</v>
      </c>
      <c r="E116" s="10" t="s">
        <v>27</v>
      </c>
      <c r="F116" s="10">
        <v>3695.0</v>
      </c>
      <c r="G116" s="11">
        <v>2.6752434E7</v>
      </c>
      <c r="H116" s="10" t="s">
        <v>49</v>
      </c>
      <c r="I116" s="12"/>
    </row>
    <row r="117" ht="15.75" customHeight="1">
      <c r="B117" s="9" t="s">
        <v>28</v>
      </c>
      <c r="C117" s="10">
        <v>2017.0</v>
      </c>
      <c r="D117" s="10" t="s">
        <v>53</v>
      </c>
      <c r="E117" s="10" t="s">
        <v>27</v>
      </c>
      <c r="F117" s="10">
        <v>2538.0</v>
      </c>
      <c r="G117" s="11">
        <v>2.0260377E7</v>
      </c>
      <c r="H117" s="10" t="s">
        <v>49</v>
      </c>
      <c r="I117" s="12"/>
    </row>
    <row r="118" ht="15.75" customHeight="1">
      <c r="B118" s="9" t="s">
        <v>30</v>
      </c>
      <c r="C118" s="10">
        <v>2017.0</v>
      </c>
      <c r="D118" s="10" t="s">
        <v>53</v>
      </c>
      <c r="E118" s="10" t="s">
        <v>27</v>
      </c>
      <c r="F118" s="10">
        <v>2109.0</v>
      </c>
      <c r="G118" s="11">
        <v>1.1102083E7</v>
      </c>
      <c r="H118" s="10" t="s">
        <v>49</v>
      </c>
      <c r="I118" s="12"/>
    </row>
    <row r="119" ht="15.75" customHeight="1">
      <c r="B119" s="9" t="s">
        <v>22</v>
      </c>
      <c r="C119" s="10">
        <v>2018.0</v>
      </c>
      <c r="D119" s="10" t="s">
        <v>53</v>
      </c>
      <c r="E119" s="10" t="s">
        <v>27</v>
      </c>
      <c r="F119" s="10">
        <v>3187.0</v>
      </c>
      <c r="G119" s="11">
        <v>9831454.0</v>
      </c>
      <c r="H119" s="10" t="s">
        <v>49</v>
      </c>
      <c r="I119" s="12"/>
    </row>
    <row r="120" ht="15.75" customHeight="1">
      <c r="B120" s="9" t="s">
        <v>26</v>
      </c>
      <c r="C120" s="10">
        <v>2018.0</v>
      </c>
      <c r="D120" s="10" t="s">
        <v>53</v>
      </c>
      <c r="E120" s="10" t="s">
        <v>32</v>
      </c>
      <c r="F120" s="10">
        <v>4153.0</v>
      </c>
      <c r="G120" s="11">
        <v>2.4478544E7</v>
      </c>
      <c r="H120" s="10" t="s">
        <v>49</v>
      </c>
      <c r="I120" s="12"/>
    </row>
    <row r="121" ht="15.75" customHeight="1">
      <c r="B121" s="9" t="s">
        <v>28</v>
      </c>
      <c r="C121" s="10">
        <v>2018.0</v>
      </c>
      <c r="D121" s="10" t="s">
        <v>53</v>
      </c>
      <c r="E121" s="10" t="s">
        <v>32</v>
      </c>
      <c r="F121" s="10">
        <v>2613.0</v>
      </c>
      <c r="G121" s="11">
        <v>2.5398033E7</v>
      </c>
      <c r="H121" s="10" t="s">
        <v>49</v>
      </c>
      <c r="I121" s="12"/>
    </row>
    <row r="122" ht="15.75" customHeight="1">
      <c r="B122" s="9" t="s">
        <v>30</v>
      </c>
      <c r="C122" s="10">
        <v>2018.0</v>
      </c>
      <c r="D122" s="10" t="s">
        <v>53</v>
      </c>
      <c r="E122" s="10" t="s">
        <v>32</v>
      </c>
      <c r="F122" s="10">
        <v>2018.0</v>
      </c>
      <c r="G122" s="11">
        <v>5608677.0</v>
      </c>
      <c r="H122" s="10" t="s">
        <v>49</v>
      </c>
      <c r="I122" s="12"/>
    </row>
    <row r="123" ht="15.75" customHeight="1">
      <c r="B123" s="9" t="s">
        <v>33</v>
      </c>
      <c r="C123" s="10">
        <v>2016.0</v>
      </c>
      <c r="D123" s="10" t="s">
        <v>54</v>
      </c>
      <c r="E123" s="10" t="s">
        <v>29</v>
      </c>
      <c r="F123" s="10">
        <v>2893.0</v>
      </c>
      <c r="G123" s="11">
        <v>1.8318567E7</v>
      </c>
      <c r="H123" s="10" t="s">
        <v>25</v>
      </c>
      <c r="I123" s="12"/>
    </row>
    <row r="124" ht="15.75" customHeight="1">
      <c r="B124" s="9" t="s">
        <v>42</v>
      </c>
      <c r="C124" s="10">
        <v>2016.0</v>
      </c>
      <c r="D124" s="10" t="s">
        <v>54</v>
      </c>
      <c r="E124" s="10" t="s">
        <v>32</v>
      </c>
      <c r="F124" s="10">
        <v>3533.0</v>
      </c>
      <c r="G124" s="11">
        <v>7658056.0</v>
      </c>
      <c r="H124" s="10" t="s">
        <v>52</v>
      </c>
      <c r="I124" s="12"/>
    </row>
    <row r="125" ht="15.75" customHeight="1">
      <c r="B125" s="9" t="s">
        <v>44</v>
      </c>
      <c r="C125" s="10">
        <v>2016.0</v>
      </c>
      <c r="D125" s="10" t="s">
        <v>54</v>
      </c>
      <c r="E125" s="10" t="s">
        <v>27</v>
      </c>
      <c r="F125" s="10">
        <v>3399.0</v>
      </c>
      <c r="G125" s="11">
        <v>2.3606354E7</v>
      </c>
      <c r="H125" s="10" t="s">
        <v>52</v>
      </c>
      <c r="I125" s="12"/>
    </row>
    <row r="126" ht="15.75" customHeight="1">
      <c r="B126" s="9" t="s">
        <v>45</v>
      </c>
      <c r="C126" s="10">
        <v>2016.0</v>
      </c>
      <c r="D126" s="10" t="s">
        <v>54</v>
      </c>
      <c r="E126" s="10" t="s">
        <v>29</v>
      </c>
      <c r="F126" s="10">
        <v>2636.0</v>
      </c>
      <c r="G126" s="11">
        <v>1.1433092E7</v>
      </c>
      <c r="H126" s="10" t="s">
        <v>52</v>
      </c>
      <c r="I126" s="12"/>
    </row>
    <row r="127" ht="15.75" customHeight="1">
      <c r="B127" s="9" t="s">
        <v>46</v>
      </c>
      <c r="C127" s="10">
        <v>2016.0</v>
      </c>
      <c r="D127" s="10" t="s">
        <v>54</v>
      </c>
      <c r="E127" s="10" t="s">
        <v>24</v>
      </c>
      <c r="F127" s="10">
        <v>1539.0</v>
      </c>
      <c r="G127" s="11">
        <v>2.1394635E7</v>
      </c>
      <c r="H127" s="10" t="s">
        <v>52</v>
      </c>
      <c r="I127" s="12"/>
    </row>
    <row r="128" ht="15.75" customHeight="1">
      <c r="B128" s="9" t="s">
        <v>42</v>
      </c>
      <c r="C128" s="10">
        <v>2017.0</v>
      </c>
      <c r="D128" s="10" t="s">
        <v>54</v>
      </c>
      <c r="E128" s="10" t="s">
        <v>24</v>
      </c>
      <c r="F128" s="10">
        <v>3309.0</v>
      </c>
      <c r="G128" s="11">
        <v>1.2097081E7</v>
      </c>
      <c r="H128" s="10" t="s">
        <v>52</v>
      </c>
      <c r="I128" s="12"/>
    </row>
    <row r="129" ht="15.75" customHeight="1">
      <c r="B129" s="9" t="s">
        <v>44</v>
      </c>
      <c r="C129" s="10">
        <v>2017.0</v>
      </c>
      <c r="D129" s="10" t="s">
        <v>54</v>
      </c>
      <c r="E129" s="10" t="s">
        <v>31</v>
      </c>
      <c r="F129" s="10">
        <v>2260.0</v>
      </c>
      <c r="G129" s="11">
        <v>5126450.0</v>
      </c>
      <c r="H129" s="10" t="s">
        <v>52</v>
      </c>
      <c r="I129" s="12"/>
    </row>
    <row r="130" ht="15.75" customHeight="1">
      <c r="B130" s="9" t="s">
        <v>45</v>
      </c>
      <c r="C130" s="10">
        <v>2017.0</v>
      </c>
      <c r="D130" s="10" t="s">
        <v>54</v>
      </c>
      <c r="E130" s="10" t="s">
        <v>31</v>
      </c>
      <c r="F130" s="10">
        <v>1777.0</v>
      </c>
      <c r="G130" s="11">
        <v>2.3972335E7</v>
      </c>
      <c r="H130" s="10" t="s">
        <v>52</v>
      </c>
      <c r="I130" s="12"/>
    </row>
    <row r="131" ht="15.75" customHeight="1">
      <c r="B131" s="9" t="s">
        <v>46</v>
      </c>
      <c r="C131" s="10">
        <v>2017.0</v>
      </c>
      <c r="D131" s="10" t="s">
        <v>54</v>
      </c>
      <c r="E131" s="10" t="s">
        <v>32</v>
      </c>
      <c r="F131" s="10">
        <v>1193.0</v>
      </c>
      <c r="G131" s="11">
        <v>3.0643074E7</v>
      </c>
      <c r="H131" s="10" t="s">
        <v>52</v>
      </c>
      <c r="I131" s="12"/>
    </row>
    <row r="132" ht="15.75" customHeight="1">
      <c r="B132" s="9" t="s">
        <v>42</v>
      </c>
      <c r="C132" s="10">
        <v>2018.0</v>
      </c>
      <c r="D132" s="10" t="s">
        <v>54</v>
      </c>
      <c r="E132" s="10" t="s">
        <v>27</v>
      </c>
      <c r="F132" s="10">
        <v>1302.0</v>
      </c>
      <c r="G132" s="11">
        <v>1.6000781E7</v>
      </c>
      <c r="H132" s="10" t="s">
        <v>52</v>
      </c>
      <c r="I132" s="12"/>
    </row>
    <row r="133" ht="15.75" customHeight="1">
      <c r="B133" s="9" t="s">
        <v>44</v>
      </c>
      <c r="C133" s="10">
        <v>2018.0</v>
      </c>
      <c r="D133" s="10" t="s">
        <v>54</v>
      </c>
      <c r="E133" s="10" t="s">
        <v>27</v>
      </c>
      <c r="F133" s="10">
        <v>3043.0</v>
      </c>
      <c r="G133" s="11">
        <v>2.0842073E7</v>
      </c>
      <c r="H133" s="10" t="s">
        <v>52</v>
      </c>
      <c r="I133" s="12"/>
    </row>
    <row r="134" ht="15.75" customHeight="1">
      <c r="B134" s="9" t="s">
        <v>45</v>
      </c>
      <c r="C134" s="10">
        <v>2018.0</v>
      </c>
      <c r="D134" s="10" t="s">
        <v>54</v>
      </c>
      <c r="E134" s="10" t="s">
        <v>27</v>
      </c>
      <c r="F134" s="10">
        <v>1379.0</v>
      </c>
      <c r="G134" s="11">
        <v>1.2801434E7</v>
      </c>
      <c r="H134" s="10" t="s">
        <v>52</v>
      </c>
      <c r="I134" s="12"/>
    </row>
    <row r="135" ht="15.75" customHeight="1">
      <c r="B135" s="9" t="s">
        <v>46</v>
      </c>
      <c r="C135" s="10">
        <v>2018.0</v>
      </c>
      <c r="D135" s="10" t="s">
        <v>54</v>
      </c>
      <c r="E135" s="10" t="s">
        <v>27</v>
      </c>
      <c r="F135" s="10">
        <v>1708.0</v>
      </c>
      <c r="G135" s="11">
        <v>7740822.0</v>
      </c>
      <c r="H135" s="10" t="s">
        <v>52</v>
      </c>
      <c r="I135" s="12"/>
    </row>
    <row r="136" ht="15.75" customHeight="1">
      <c r="B136" s="9" t="s">
        <v>42</v>
      </c>
      <c r="C136" s="10">
        <v>2016.0</v>
      </c>
      <c r="D136" s="10" t="s">
        <v>55</v>
      </c>
      <c r="E136" s="10" t="s">
        <v>31</v>
      </c>
      <c r="F136" s="10">
        <v>3055.0</v>
      </c>
      <c r="G136" s="11">
        <v>7878480.0</v>
      </c>
      <c r="H136" s="10" t="s">
        <v>25</v>
      </c>
      <c r="I136" s="12"/>
    </row>
    <row r="137" ht="15.75" customHeight="1">
      <c r="B137" s="9" t="s">
        <v>44</v>
      </c>
      <c r="C137" s="10">
        <v>2016.0</v>
      </c>
      <c r="D137" s="10" t="s">
        <v>55</v>
      </c>
      <c r="E137" s="10" t="s">
        <v>24</v>
      </c>
      <c r="F137" s="10">
        <v>2061.0</v>
      </c>
      <c r="G137" s="11">
        <v>2.0180744E7</v>
      </c>
      <c r="H137" s="10" t="s">
        <v>25</v>
      </c>
      <c r="I137" s="12"/>
    </row>
    <row r="138" ht="15.75" customHeight="1">
      <c r="B138" s="9" t="s">
        <v>45</v>
      </c>
      <c r="C138" s="10">
        <v>2016.0</v>
      </c>
      <c r="D138" s="10" t="s">
        <v>55</v>
      </c>
      <c r="E138" s="10" t="s">
        <v>24</v>
      </c>
      <c r="F138" s="10">
        <v>2537.0</v>
      </c>
      <c r="G138" s="11">
        <v>1.3677001E7</v>
      </c>
      <c r="H138" s="10" t="s">
        <v>25</v>
      </c>
      <c r="I138" s="12"/>
    </row>
    <row r="139" ht="15.75" customHeight="1">
      <c r="B139" s="9" t="s">
        <v>46</v>
      </c>
      <c r="C139" s="10">
        <v>2016.0</v>
      </c>
      <c r="D139" s="10" t="s">
        <v>55</v>
      </c>
      <c r="E139" s="10" t="s">
        <v>27</v>
      </c>
      <c r="F139" s="10">
        <v>2619.0</v>
      </c>
      <c r="G139" s="11">
        <v>5540308.0</v>
      </c>
      <c r="H139" s="10" t="s">
        <v>25</v>
      </c>
      <c r="I139" s="12"/>
    </row>
    <row r="140" ht="15.75" customHeight="1">
      <c r="B140" s="9" t="s">
        <v>42</v>
      </c>
      <c r="C140" s="10">
        <v>2017.0</v>
      </c>
      <c r="D140" s="10" t="s">
        <v>55</v>
      </c>
      <c r="E140" s="10" t="s">
        <v>24</v>
      </c>
      <c r="F140" s="10">
        <v>984.0</v>
      </c>
      <c r="G140" s="11">
        <v>2.1702854E7</v>
      </c>
      <c r="H140" s="10" t="s">
        <v>25</v>
      </c>
      <c r="I140" s="12"/>
    </row>
    <row r="141" ht="15.75" customHeight="1">
      <c r="B141" s="9" t="s">
        <v>44</v>
      </c>
      <c r="C141" s="10">
        <v>2017.0</v>
      </c>
      <c r="D141" s="10" t="s">
        <v>55</v>
      </c>
      <c r="E141" s="10" t="s">
        <v>31</v>
      </c>
      <c r="F141" s="10">
        <v>3403.0</v>
      </c>
      <c r="G141" s="11">
        <v>9790633.0</v>
      </c>
      <c r="H141" s="10" t="s">
        <v>25</v>
      </c>
      <c r="I141" s="12"/>
    </row>
    <row r="142" ht="15.75" customHeight="1">
      <c r="B142" s="9" t="s">
        <v>45</v>
      </c>
      <c r="C142" s="10">
        <v>2017.0</v>
      </c>
      <c r="D142" s="10" t="s">
        <v>55</v>
      </c>
      <c r="E142" s="10" t="s">
        <v>24</v>
      </c>
      <c r="F142" s="10">
        <v>1127.0</v>
      </c>
      <c r="G142" s="11">
        <v>1.3363854E7</v>
      </c>
      <c r="H142" s="10" t="s">
        <v>25</v>
      </c>
      <c r="I142" s="12"/>
    </row>
    <row r="143" ht="15.75" customHeight="1">
      <c r="B143" s="9" t="s">
        <v>46</v>
      </c>
      <c r="C143" s="10">
        <v>2017.0</v>
      </c>
      <c r="D143" s="10" t="s">
        <v>55</v>
      </c>
      <c r="E143" s="10" t="s">
        <v>27</v>
      </c>
      <c r="F143" s="10">
        <v>4030.0</v>
      </c>
      <c r="G143" s="11">
        <v>8654422.0</v>
      </c>
      <c r="H143" s="10" t="s">
        <v>25</v>
      </c>
      <c r="I143" s="12"/>
    </row>
    <row r="144" ht="15.75" customHeight="1">
      <c r="B144" s="9" t="s">
        <v>42</v>
      </c>
      <c r="C144" s="10">
        <v>2018.0</v>
      </c>
      <c r="D144" s="10" t="s">
        <v>55</v>
      </c>
      <c r="E144" s="10" t="s">
        <v>29</v>
      </c>
      <c r="F144" s="10">
        <v>3577.0</v>
      </c>
      <c r="G144" s="11">
        <v>7474946.0</v>
      </c>
      <c r="H144" s="10" t="s">
        <v>25</v>
      </c>
      <c r="I144" s="12"/>
    </row>
    <row r="145" ht="15.75" customHeight="1">
      <c r="B145" s="9" t="s">
        <v>44</v>
      </c>
      <c r="C145" s="10">
        <v>2018.0</v>
      </c>
      <c r="D145" s="10" t="s">
        <v>55</v>
      </c>
      <c r="E145" s="10" t="s">
        <v>29</v>
      </c>
      <c r="F145" s="10">
        <v>4210.0</v>
      </c>
      <c r="G145" s="11">
        <v>9226347.0</v>
      </c>
      <c r="H145" s="10" t="s">
        <v>25</v>
      </c>
      <c r="I145" s="12"/>
    </row>
    <row r="146" ht="15.75" customHeight="1">
      <c r="B146" s="9" t="s">
        <v>45</v>
      </c>
      <c r="C146" s="10">
        <v>2018.0</v>
      </c>
      <c r="D146" s="10" t="s">
        <v>55</v>
      </c>
      <c r="E146" s="10" t="s">
        <v>29</v>
      </c>
      <c r="F146" s="10">
        <v>3759.0</v>
      </c>
      <c r="G146" s="11">
        <v>9168379.0</v>
      </c>
      <c r="H146" s="10" t="s">
        <v>25</v>
      </c>
      <c r="I146" s="12"/>
    </row>
    <row r="147" ht="15.75" customHeight="1">
      <c r="B147" s="9" t="s">
        <v>46</v>
      </c>
      <c r="C147" s="10">
        <v>2018.0</v>
      </c>
      <c r="D147" s="10" t="s">
        <v>55</v>
      </c>
      <c r="E147" s="10" t="s">
        <v>29</v>
      </c>
      <c r="F147" s="10">
        <v>2998.0</v>
      </c>
      <c r="G147" s="11">
        <v>3.1939624E7</v>
      </c>
      <c r="H147" s="10" t="s">
        <v>25</v>
      </c>
      <c r="I147" s="12"/>
    </row>
    <row r="148" ht="15.75" customHeight="1">
      <c r="B148" s="9" t="s">
        <v>42</v>
      </c>
      <c r="C148" s="10">
        <v>2016.0</v>
      </c>
      <c r="D148" s="10" t="s">
        <v>56</v>
      </c>
      <c r="E148" s="10" t="s">
        <v>29</v>
      </c>
      <c r="F148" s="10">
        <v>2815.0</v>
      </c>
      <c r="G148" s="11">
        <v>1.6917541E7</v>
      </c>
      <c r="H148" s="10" t="s">
        <v>49</v>
      </c>
      <c r="I148" s="12"/>
    </row>
    <row r="149" ht="15.75" customHeight="1">
      <c r="B149" s="9" t="s">
        <v>44</v>
      </c>
      <c r="C149" s="10">
        <v>2016.0</v>
      </c>
      <c r="D149" s="10" t="s">
        <v>56</v>
      </c>
      <c r="E149" s="10" t="s">
        <v>24</v>
      </c>
      <c r="F149" s="10">
        <v>3761.0</v>
      </c>
      <c r="G149" s="11">
        <v>8066334.0</v>
      </c>
      <c r="H149" s="10" t="s">
        <v>49</v>
      </c>
      <c r="I149" s="12"/>
    </row>
    <row r="150" ht="15.75" customHeight="1">
      <c r="B150" s="9" t="s">
        <v>45</v>
      </c>
      <c r="C150" s="10">
        <v>2016.0</v>
      </c>
      <c r="D150" s="10" t="s">
        <v>56</v>
      </c>
      <c r="E150" s="10" t="s">
        <v>29</v>
      </c>
      <c r="F150" s="10">
        <v>4754.0</v>
      </c>
      <c r="G150" s="11">
        <v>2.089624E7</v>
      </c>
      <c r="H150" s="10" t="s">
        <v>49</v>
      </c>
      <c r="I150" s="12"/>
    </row>
    <row r="151" ht="15.75" customHeight="1">
      <c r="B151" s="9" t="s">
        <v>46</v>
      </c>
      <c r="C151" s="10">
        <v>2016.0</v>
      </c>
      <c r="D151" s="10" t="s">
        <v>56</v>
      </c>
      <c r="E151" s="10" t="s">
        <v>31</v>
      </c>
      <c r="F151" s="10">
        <v>3035.0</v>
      </c>
      <c r="G151" s="11">
        <v>1.8264416E7</v>
      </c>
      <c r="H151" s="10" t="s">
        <v>49</v>
      </c>
      <c r="I151" s="12"/>
    </row>
    <row r="152" ht="15.75" customHeight="1">
      <c r="B152" s="9" t="s">
        <v>42</v>
      </c>
      <c r="C152" s="10">
        <v>2017.0</v>
      </c>
      <c r="D152" s="10" t="s">
        <v>56</v>
      </c>
      <c r="E152" s="10" t="s">
        <v>27</v>
      </c>
      <c r="F152" s="10">
        <v>995.0</v>
      </c>
      <c r="G152" s="11">
        <v>8718052.0</v>
      </c>
      <c r="H152" s="10" t="s">
        <v>49</v>
      </c>
      <c r="I152" s="12"/>
    </row>
    <row r="153" ht="15.75" customHeight="1">
      <c r="B153" s="9" t="s">
        <v>44</v>
      </c>
      <c r="C153" s="10">
        <v>2017.0</v>
      </c>
      <c r="D153" s="10" t="s">
        <v>56</v>
      </c>
      <c r="E153" s="10" t="s">
        <v>24</v>
      </c>
      <c r="F153" s="10">
        <v>2133.0</v>
      </c>
      <c r="G153" s="11">
        <v>2.4566041E7</v>
      </c>
      <c r="H153" s="10" t="s">
        <v>49</v>
      </c>
      <c r="I153" s="12"/>
    </row>
    <row r="154" ht="15.75" customHeight="1">
      <c r="B154" s="9" t="s">
        <v>45</v>
      </c>
      <c r="C154" s="10">
        <v>2017.0</v>
      </c>
      <c r="D154" s="10" t="s">
        <v>56</v>
      </c>
      <c r="E154" s="10" t="s">
        <v>31</v>
      </c>
      <c r="F154" s="10">
        <v>2912.0</v>
      </c>
      <c r="G154" s="11">
        <v>1.7918813E7</v>
      </c>
      <c r="H154" s="10" t="s">
        <v>49</v>
      </c>
      <c r="I154" s="12"/>
    </row>
    <row r="155" ht="15.75" customHeight="1">
      <c r="B155" s="9" t="s">
        <v>46</v>
      </c>
      <c r="C155" s="10">
        <v>2017.0</v>
      </c>
      <c r="D155" s="10" t="s">
        <v>56</v>
      </c>
      <c r="E155" s="10" t="s">
        <v>29</v>
      </c>
      <c r="F155" s="10">
        <v>2650.0</v>
      </c>
      <c r="G155" s="11">
        <v>3.0372259E7</v>
      </c>
      <c r="H155" s="10" t="s">
        <v>49</v>
      </c>
      <c r="I155" s="12"/>
    </row>
    <row r="156" ht="15.75" customHeight="1">
      <c r="B156" s="9" t="s">
        <v>42</v>
      </c>
      <c r="C156" s="10">
        <v>2018.0</v>
      </c>
      <c r="D156" s="10" t="s">
        <v>56</v>
      </c>
      <c r="E156" s="10" t="s">
        <v>29</v>
      </c>
      <c r="F156" s="10">
        <v>2109.0</v>
      </c>
      <c r="G156" s="11">
        <v>1.5430177E7</v>
      </c>
      <c r="H156" s="10" t="s">
        <v>49</v>
      </c>
      <c r="I156" s="12"/>
    </row>
    <row r="157" ht="15.75" customHeight="1">
      <c r="B157" s="9" t="s">
        <v>44</v>
      </c>
      <c r="C157" s="10">
        <v>2018.0</v>
      </c>
      <c r="D157" s="10" t="s">
        <v>56</v>
      </c>
      <c r="E157" s="10" t="s">
        <v>32</v>
      </c>
      <c r="F157" s="10">
        <v>2918.0</v>
      </c>
      <c r="G157" s="11">
        <v>1.8209808E7</v>
      </c>
      <c r="H157" s="10" t="s">
        <v>49</v>
      </c>
      <c r="I157" s="12"/>
    </row>
    <row r="158" ht="15.75" customHeight="1">
      <c r="B158" s="9" t="s">
        <v>45</v>
      </c>
      <c r="C158" s="10">
        <v>2018.0</v>
      </c>
      <c r="D158" s="10" t="s">
        <v>56</v>
      </c>
      <c r="E158" s="10" t="s">
        <v>32</v>
      </c>
      <c r="F158" s="10">
        <v>3338.0</v>
      </c>
      <c r="G158" s="11">
        <v>3.0817683E7</v>
      </c>
      <c r="H158" s="10" t="s">
        <v>49</v>
      </c>
      <c r="I158" s="12"/>
    </row>
    <row r="159" ht="15.75" customHeight="1">
      <c r="B159" s="9" t="s">
        <v>46</v>
      </c>
      <c r="C159" s="10">
        <v>2018.0</v>
      </c>
      <c r="D159" s="10" t="s">
        <v>56</v>
      </c>
      <c r="E159" s="10" t="s">
        <v>32</v>
      </c>
      <c r="F159" s="10">
        <v>4242.0</v>
      </c>
      <c r="G159" s="11">
        <v>7839347.0</v>
      </c>
      <c r="H159" s="10" t="s">
        <v>49</v>
      </c>
      <c r="I159" s="12"/>
    </row>
    <row r="160" ht="15.75" customHeight="1">
      <c r="B160" s="9" t="s">
        <v>36</v>
      </c>
      <c r="C160" s="10">
        <v>2016.0</v>
      </c>
      <c r="D160" s="10" t="s">
        <v>57</v>
      </c>
      <c r="E160" s="10" t="s">
        <v>29</v>
      </c>
      <c r="F160" s="10">
        <v>3562.0</v>
      </c>
      <c r="G160" s="11">
        <v>9309943.0</v>
      </c>
      <c r="H160" s="10" t="s">
        <v>25</v>
      </c>
      <c r="I160" s="12"/>
    </row>
    <row r="161" ht="15.75" customHeight="1">
      <c r="B161" s="9" t="s">
        <v>37</v>
      </c>
      <c r="C161" s="10">
        <v>2016.0</v>
      </c>
      <c r="D161" s="10" t="s">
        <v>57</v>
      </c>
      <c r="E161" s="10" t="s">
        <v>24</v>
      </c>
      <c r="F161" s="10">
        <v>2925.0</v>
      </c>
      <c r="G161" s="11">
        <v>3.1204355E7</v>
      </c>
      <c r="H161" s="10" t="s">
        <v>25</v>
      </c>
      <c r="I161" s="12"/>
    </row>
    <row r="162" ht="15.75" customHeight="1">
      <c r="B162" s="9" t="s">
        <v>38</v>
      </c>
      <c r="C162" s="10">
        <v>2016.0</v>
      </c>
      <c r="D162" s="10" t="s">
        <v>57</v>
      </c>
      <c r="E162" s="10" t="s">
        <v>31</v>
      </c>
      <c r="F162" s="10">
        <v>3142.0</v>
      </c>
      <c r="G162" s="11">
        <v>2.1837764E7</v>
      </c>
      <c r="H162" s="10" t="s">
        <v>25</v>
      </c>
      <c r="I162" s="12"/>
    </row>
    <row r="163" ht="15.75" customHeight="1">
      <c r="B163" s="9" t="s">
        <v>33</v>
      </c>
      <c r="C163" s="10">
        <v>2017.0</v>
      </c>
      <c r="D163" s="10" t="s">
        <v>57</v>
      </c>
      <c r="E163" s="10" t="s">
        <v>31</v>
      </c>
      <c r="F163" s="10">
        <v>1137.0</v>
      </c>
      <c r="G163" s="11">
        <v>5147572.0</v>
      </c>
      <c r="H163" s="10" t="s">
        <v>25</v>
      </c>
      <c r="I163" s="12"/>
    </row>
    <row r="164" ht="15.75" customHeight="1">
      <c r="B164" s="9" t="s">
        <v>36</v>
      </c>
      <c r="C164" s="10">
        <v>2017.0</v>
      </c>
      <c r="D164" s="10" t="s">
        <v>57</v>
      </c>
      <c r="E164" s="10" t="s">
        <v>31</v>
      </c>
      <c r="F164" s="10">
        <v>1146.0</v>
      </c>
      <c r="G164" s="11">
        <v>2.6212472E7</v>
      </c>
      <c r="H164" s="10" t="s">
        <v>25</v>
      </c>
      <c r="I164" s="12"/>
    </row>
    <row r="165" ht="15.75" customHeight="1">
      <c r="B165" s="9" t="s">
        <v>37</v>
      </c>
      <c r="C165" s="10">
        <v>2017.0</v>
      </c>
      <c r="D165" s="10" t="s">
        <v>57</v>
      </c>
      <c r="E165" s="10" t="s">
        <v>29</v>
      </c>
      <c r="F165" s="10">
        <v>2211.0</v>
      </c>
      <c r="G165" s="11">
        <v>1.4885918E7</v>
      </c>
      <c r="H165" s="10" t="s">
        <v>25</v>
      </c>
      <c r="I165" s="12"/>
    </row>
    <row r="166" ht="15.75" customHeight="1">
      <c r="B166" s="9" t="s">
        <v>38</v>
      </c>
      <c r="C166" s="10">
        <v>2017.0</v>
      </c>
      <c r="D166" s="10" t="s">
        <v>57</v>
      </c>
      <c r="E166" s="10" t="s">
        <v>32</v>
      </c>
      <c r="F166" s="10">
        <v>3061.0</v>
      </c>
      <c r="G166" s="11">
        <v>2.49394E7</v>
      </c>
      <c r="H166" s="10" t="s">
        <v>25</v>
      </c>
      <c r="I166" s="12"/>
    </row>
    <row r="167" ht="15.75" customHeight="1">
      <c r="B167" s="9" t="s">
        <v>33</v>
      </c>
      <c r="C167" s="10">
        <v>2018.0</v>
      </c>
      <c r="D167" s="10" t="s">
        <v>57</v>
      </c>
      <c r="E167" s="10" t="s">
        <v>31</v>
      </c>
      <c r="F167" s="10">
        <v>2531.0</v>
      </c>
      <c r="G167" s="11">
        <v>1.6944827E7</v>
      </c>
      <c r="H167" s="10" t="s">
        <v>25</v>
      </c>
      <c r="I167" s="12"/>
    </row>
    <row r="168" ht="15.75" customHeight="1">
      <c r="B168" s="9" t="s">
        <v>36</v>
      </c>
      <c r="C168" s="10">
        <v>2018.0</v>
      </c>
      <c r="D168" s="10" t="s">
        <v>57</v>
      </c>
      <c r="E168" s="10" t="s">
        <v>29</v>
      </c>
      <c r="F168" s="10">
        <v>4261.0</v>
      </c>
      <c r="G168" s="11">
        <v>1.5874389E7</v>
      </c>
      <c r="H168" s="10" t="s">
        <v>25</v>
      </c>
      <c r="I168" s="12"/>
    </row>
    <row r="169" ht="15.75" customHeight="1">
      <c r="B169" s="9" t="s">
        <v>37</v>
      </c>
      <c r="C169" s="10">
        <v>2018.0</v>
      </c>
      <c r="D169" s="10" t="s">
        <v>57</v>
      </c>
      <c r="E169" s="10" t="s">
        <v>29</v>
      </c>
      <c r="F169" s="10">
        <v>3439.0</v>
      </c>
      <c r="G169" s="11">
        <v>3.0486465E7</v>
      </c>
      <c r="H169" s="10" t="s">
        <v>25</v>
      </c>
      <c r="I169" s="12"/>
    </row>
    <row r="170" ht="15.75" customHeight="1">
      <c r="B170" s="9" t="s">
        <v>38</v>
      </c>
      <c r="C170" s="10">
        <v>2018.0</v>
      </c>
      <c r="D170" s="10" t="s">
        <v>57</v>
      </c>
      <c r="E170" s="10" t="s">
        <v>29</v>
      </c>
      <c r="F170" s="10">
        <v>960.0</v>
      </c>
      <c r="G170" s="11">
        <v>9124694.0</v>
      </c>
      <c r="H170" s="10" t="s">
        <v>25</v>
      </c>
      <c r="I170" s="12"/>
    </row>
    <row r="171" ht="15.75" customHeight="1">
      <c r="B171" s="9" t="s">
        <v>33</v>
      </c>
      <c r="C171" s="10">
        <v>2016.0</v>
      </c>
      <c r="D171" s="10" t="s">
        <v>58</v>
      </c>
      <c r="E171" s="10" t="s">
        <v>27</v>
      </c>
      <c r="F171" s="10">
        <v>1413.0</v>
      </c>
      <c r="G171" s="11">
        <v>1.1747242E7</v>
      </c>
      <c r="H171" s="10" t="s">
        <v>52</v>
      </c>
      <c r="I171" s="12"/>
    </row>
    <row r="172" ht="15.75" customHeight="1">
      <c r="B172" s="9" t="s">
        <v>36</v>
      </c>
      <c r="C172" s="10">
        <v>2016.0</v>
      </c>
      <c r="D172" s="10" t="s">
        <v>58</v>
      </c>
      <c r="E172" s="10" t="s">
        <v>24</v>
      </c>
      <c r="F172" s="10">
        <v>3009.0</v>
      </c>
      <c r="G172" s="11">
        <v>1.1257947E7</v>
      </c>
      <c r="H172" s="10" t="s">
        <v>52</v>
      </c>
      <c r="I172" s="12"/>
    </row>
    <row r="173" ht="15.75" customHeight="1">
      <c r="B173" s="9" t="s">
        <v>37</v>
      </c>
      <c r="C173" s="10">
        <v>2016.0</v>
      </c>
      <c r="D173" s="10" t="s">
        <v>58</v>
      </c>
      <c r="E173" s="10" t="s">
        <v>24</v>
      </c>
      <c r="F173" s="10">
        <v>4125.0</v>
      </c>
      <c r="G173" s="11">
        <v>6788991.0</v>
      </c>
      <c r="H173" s="10" t="s">
        <v>52</v>
      </c>
      <c r="I173" s="12"/>
    </row>
    <row r="174" ht="15.75" customHeight="1">
      <c r="B174" s="9" t="s">
        <v>38</v>
      </c>
      <c r="C174" s="10">
        <v>2016.0</v>
      </c>
      <c r="D174" s="10" t="s">
        <v>58</v>
      </c>
      <c r="E174" s="10" t="s">
        <v>32</v>
      </c>
      <c r="F174" s="10">
        <v>3261.0</v>
      </c>
      <c r="G174" s="11">
        <v>1.553513E7</v>
      </c>
      <c r="H174" s="10" t="s">
        <v>52</v>
      </c>
      <c r="I174" s="12"/>
    </row>
    <row r="175" ht="15.75" customHeight="1">
      <c r="B175" s="9" t="s">
        <v>33</v>
      </c>
      <c r="C175" s="10">
        <v>2017.0</v>
      </c>
      <c r="D175" s="10" t="s">
        <v>58</v>
      </c>
      <c r="E175" s="10" t="s">
        <v>24</v>
      </c>
      <c r="F175" s="10">
        <v>1018.0</v>
      </c>
      <c r="G175" s="11">
        <v>2.5078121E7</v>
      </c>
      <c r="H175" s="10" t="s">
        <v>52</v>
      </c>
      <c r="I175" s="12"/>
    </row>
    <row r="176" ht="15.75" customHeight="1">
      <c r="B176" s="9" t="s">
        <v>36</v>
      </c>
      <c r="C176" s="10">
        <v>2017.0</v>
      </c>
      <c r="D176" s="10" t="s">
        <v>58</v>
      </c>
      <c r="E176" s="10" t="s">
        <v>29</v>
      </c>
      <c r="F176" s="10">
        <v>3925.0</v>
      </c>
      <c r="G176" s="11">
        <v>2.4435739E7</v>
      </c>
      <c r="H176" s="10" t="s">
        <v>52</v>
      </c>
      <c r="I176" s="12"/>
    </row>
    <row r="177" ht="15.75" customHeight="1">
      <c r="B177" s="9" t="s">
        <v>37</v>
      </c>
      <c r="C177" s="10">
        <v>2017.0</v>
      </c>
      <c r="D177" s="10" t="s">
        <v>58</v>
      </c>
      <c r="E177" s="10" t="s">
        <v>31</v>
      </c>
      <c r="F177" s="10">
        <v>2310.0</v>
      </c>
      <c r="G177" s="11">
        <v>2.5516215E7</v>
      </c>
      <c r="H177" s="10" t="s">
        <v>52</v>
      </c>
      <c r="I177" s="12"/>
    </row>
    <row r="178" ht="15.75" customHeight="1">
      <c r="B178" s="9" t="s">
        <v>38</v>
      </c>
      <c r="C178" s="10">
        <v>2017.0</v>
      </c>
      <c r="D178" s="10" t="s">
        <v>58</v>
      </c>
      <c r="E178" s="10" t="s">
        <v>32</v>
      </c>
      <c r="F178" s="10">
        <v>4983.0</v>
      </c>
      <c r="G178" s="11">
        <v>1.8114279E7</v>
      </c>
      <c r="H178" s="10" t="s">
        <v>52</v>
      </c>
      <c r="I178" s="12"/>
    </row>
    <row r="179" ht="15.75" customHeight="1">
      <c r="B179" s="9" t="s">
        <v>33</v>
      </c>
      <c r="C179" s="10">
        <v>2018.0</v>
      </c>
      <c r="D179" s="10" t="s">
        <v>58</v>
      </c>
      <c r="E179" s="10" t="s">
        <v>24</v>
      </c>
      <c r="F179" s="10">
        <v>933.0</v>
      </c>
      <c r="G179" s="11">
        <v>1.7785852E7</v>
      </c>
      <c r="H179" s="10" t="s">
        <v>52</v>
      </c>
      <c r="I179" s="12"/>
    </row>
    <row r="180" ht="15.75" customHeight="1">
      <c r="B180" s="9" t="s">
        <v>36</v>
      </c>
      <c r="C180" s="10">
        <v>2018.0</v>
      </c>
      <c r="D180" s="10" t="s">
        <v>58</v>
      </c>
      <c r="E180" s="10" t="s">
        <v>27</v>
      </c>
      <c r="F180" s="10">
        <v>4811.0</v>
      </c>
      <c r="G180" s="11">
        <v>1.7156818E7</v>
      </c>
      <c r="H180" s="10" t="s">
        <v>52</v>
      </c>
      <c r="I180" s="12"/>
    </row>
    <row r="181" ht="15.75" customHeight="1">
      <c r="B181" s="9" t="s">
        <v>37</v>
      </c>
      <c r="C181" s="10">
        <v>2018.0</v>
      </c>
      <c r="D181" s="10" t="s">
        <v>58</v>
      </c>
      <c r="E181" s="10" t="s">
        <v>27</v>
      </c>
      <c r="F181" s="10">
        <v>3867.0</v>
      </c>
      <c r="G181" s="11">
        <v>1.8659009E7</v>
      </c>
      <c r="H181" s="10" t="s">
        <v>52</v>
      </c>
      <c r="I181" s="12"/>
    </row>
    <row r="182" ht="15.75" customHeight="1">
      <c r="B182" s="13" t="s">
        <v>38</v>
      </c>
      <c r="C182" s="14">
        <v>2018.0</v>
      </c>
      <c r="D182" s="14" t="s">
        <v>58</v>
      </c>
      <c r="E182" s="14" t="s">
        <v>27</v>
      </c>
      <c r="F182" s="14">
        <v>2734.0</v>
      </c>
      <c r="G182" s="15">
        <v>1.6356155E7</v>
      </c>
      <c r="H182" s="14" t="s">
        <v>52</v>
      </c>
      <c r="I182" s="16"/>
    </row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3.0"/>
    <col customWidth="1" min="3" max="26" width="9.38"/>
  </cols>
  <sheetData>
    <row r="2">
      <c r="B2" s="17" t="s">
        <v>17</v>
      </c>
      <c r="C2" s="18" t="s">
        <v>21</v>
      </c>
    </row>
    <row r="3">
      <c r="B3" s="19" t="s">
        <v>24</v>
      </c>
      <c r="C3" s="20" t="s">
        <v>59</v>
      </c>
    </row>
    <row r="4">
      <c r="B4" s="19" t="s">
        <v>29</v>
      </c>
      <c r="C4" s="20" t="s">
        <v>60</v>
      </c>
    </row>
    <row r="5">
      <c r="B5" s="19" t="s">
        <v>27</v>
      </c>
      <c r="C5" s="20" t="s">
        <v>61</v>
      </c>
    </row>
    <row r="6">
      <c r="B6" s="19" t="s">
        <v>31</v>
      </c>
      <c r="C6" s="20" t="s">
        <v>62</v>
      </c>
    </row>
    <row r="7">
      <c r="B7" s="21" t="s">
        <v>32</v>
      </c>
      <c r="C7" s="22" t="s">
        <v>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5.75"/>
    <col customWidth="1" min="2" max="2" width="34.75"/>
    <col customWidth="1" min="3" max="3" width="13.13"/>
    <col customWidth="1" min="4" max="4" width="22.88"/>
    <col customWidth="1" min="5" max="26" width="9.38"/>
  </cols>
  <sheetData>
    <row r="1">
      <c r="A1" s="8" t="s">
        <v>64</v>
      </c>
      <c r="B1" s="23">
        <v>2016.0</v>
      </c>
    </row>
    <row r="2">
      <c r="B2" s="24"/>
      <c r="C2" s="24"/>
      <c r="D2" s="24"/>
    </row>
    <row r="3">
      <c r="A3" s="8" t="s">
        <v>16</v>
      </c>
      <c r="B3" s="8" t="s">
        <v>20</v>
      </c>
      <c r="C3" s="8" t="s">
        <v>18</v>
      </c>
      <c r="D3" s="8" t="s">
        <v>19</v>
      </c>
    </row>
    <row r="4">
      <c r="A4" s="25" t="s">
        <v>23</v>
      </c>
      <c r="B4" s="10">
        <f t="array" ref="B4">COUNTA(UNIQUE(FILTRAR('Subtotales por Región'!G2:G181, ('Subtotales por Región'!C2:C181=A4)*('Subtotales por Región'!B2:B181=B3))))
</f>
        <v>1</v>
      </c>
      <c r="C4" s="10">
        <f>SUMIFS('Subtotales por Región'!E:E, 'Subtotales por Región'!C:C, A4, 'Subtotales por Región'!B:B, B1)</f>
        <v>9902</v>
      </c>
      <c r="D4" s="10">
        <f>SUMIFS('Subtotales por Región'!F:F, 'Subtotales por Región'!C:C, A4, 'Subtotales por Región'!B:B, B1)</f>
        <v>32417601</v>
      </c>
    </row>
    <row r="5">
      <c r="A5" s="10" t="s">
        <v>34</v>
      </c>
      <c r="B5" s="10">
        <f t="array" ref="B5">COUNTA(UNIQUE(FILTRAR('Subtotales por Región'!G3:G182, ('Subtotales por Región'!C3:C182=A5)*('Subtotales por Región'!B3:B182=B4))))
</f>
        <v>1</v>
      </c>
      <c r="C5" s="10">
        <f>SUMIFS('Subtotales por Región'!E:E, 'Subtotales por Región'!C:C, A5, 'Subtotales por Región'!B:B, B1)</f>
        <v>9694</v>
      </c>
      <c r="D5" s="10">
        <f>SUMIFS('Subtotales por Región'!F:F, 'Subtotales por Región'!C:C, A5, 'Subtotales por Región'!B:B, B1)</f>
        <v>63151256</v>
      </c>
    </row>
    <row r="6">
      <c r="A6" s="10" t="s">
        <v>39</v>
      </c>
      <c r="B6" s="10">
        <f t="array" ref="B6">COUNTA(UNIQUE(FILTRAR('Subtotales por Región'!G4:G183, ('Subtotales por Región'!C4:C183=A6)*('Subtotales por Región'!B4:B183=B5))))
</f>
        <v>1</v>
      </c>
      <c r="C6" s="10">
        <f>SUMIFS('Subtotales por Región'!E:E, 'Subtotales por Región'!C:C, A6, 'Subtotales por Región'!B:B, B1)</f>
        <v>15431</v>
      </c>
      <c r="D6" s="10">
        <f>SUMIFS('Subtotales por Región'!F:F, 'Subtotales por Región'!C:C, A6, 'Subtotales por Región'!B:B, B1)</f>
        <v>91379832</v>
      </c>
    </row>
    <row r="7">
      <c r="A7" s="10" t="s">
        <v>41</v>
      </c>
      <c r="B7" s="10">
        <f t="array" ref="B7">COUNTA(UNIQUE(FILTRAR('Subtotales por Región'!G5:G184, ('Subtotales por Región'!C5:C184=A7)*('Subtotales por Región'!B5:B184=B6))))
</f>
        <v>1</v>
      </c>
      <c r="C7" s="10">
        <f>SUMIFS('Subtotales por Región'!E:E, 'Subtotales por Región'!C:C, A7, 'Subtotales por Región'!B:B, B1)</f>
        <v>11898</v>
      </c>
      <c r="D7" s="10">
        <f>SUMIFS('Subtotales por Región'!F:F, 'Subtotales por Región'!C:C, A7, 'Subtotales por Región'!B:B, B1)</f>
        <v>53845532</v>
      </c>
    </row>
    <row r="8">
      <c r="A8" s="10" t="s">
        <v>43</v>
      </c>
      <c r="B8" s="10">
        <f t="array" ref="B8">COUNTA(UNIQUE(FILTRAR('Subtotales por Región'!G6:G185, ('Subtotales por Región'!C6:C185=A8)*('Subtotales por Región'!B6:B185=B7))))
</f>
        <v>1</v>
      </c>
      <c r="C8" s="10">
        <f>SUMIFS('Subtotales por Región'!E:E, 'Subtotales por Región'!C:C, A8, 'Subtotales por Región'!B:B, B1)</f>
        <v>13244</v>
      </c>
      <c r="D8" s="10">
        <f>SUMIFS('Subtotales por Región'!F:F, 'Subtotales por Región'!C:C, A8, 'Subtotales por Región'!B:B, B1)</f>
        <v>45703990</v>
      </c>
    </row>
    <row r="9">
      <c r="A9" s="10" t="s">
        <v>47</v>
      </c>
      <c r="B9" s="10">
        <f t="array" ref="B9">COUNTA(UNIQUE(FILTRAR('Subtotales por Región'!G7:G186, ('Subtotales por Región'!C7:C186=A9)*('Subtotales por Región'!B7:B186=B8))))
</f>
        <v>1</v>
      </c>
      <c r="C9" s="10">
        <f>SUMIFS('Subtotales por Región'!E:E, 'Subtotales por Región'!C:C, A9, 'Subtotales por Región'!B:B, B1)</f>
        <v>12423</v>
      </c>
      <c r="D9" s="10">
        <f>SUMIFS('Subtotales por Región'!F:F, 'Subtotales por Región'!C:C, A9, 'Subtotales por Región'!B:B, B1)</f>
        <v>96801296</v>
      </c>
    </row>
    <row r="10">
      <c r="A10" s="10" t="s">
        <v>48</v>
      </c>
      <c r="B10" s="10">
        <f t="array" ref="B10">COUNTA(UNIQUE(FILTRAR('Subtotales por Región'!G8:G187, ('Subtotales por Región'!C8:C187=A10)*('Subtotales por Región'!B8:B187=B9))))
</f>
        <v>1</v>
      </c>
      <c r="C10" s="10">
        <f>SUMIFS('Subtotales por Región'!E:E, 'Subtotales por Región'!C:C, A10, 'Subtotales por Región'!B:B, B1)</f>
        <v>11855</v>
      </c>
      <c r="D10" s="10">
        <f>SUMIFS('Subtotales por Región'!F:F, 'Subtotales por Región'!C:C, A10, 'Subtotales por Región'!B:B, B1)</f>
        <v>61382266</v>
      </c>
    </row>
    <row r="11">
      <c r="A11" s="10" t="s">
        <v>50</v>
      </c>
      <c r="B11" s="10">
        <f t="array" ref="B11">COUNTA(UNIQUE(FILTRAR('Subtotales por Región'!G9:G188, ('Subtotales por Región'!C9:C188=A11)*('Subtotales por Región'!B9:B188=B10))))
</f>
        <v>1</v>
      </c>
      <c r="C11" s="10">
        <f>SUMIFS('Subtotales por Región'!E:E, 'Subtotales por Región'!C:C, A11, 'Subtotales por Región'!B:B, B1)</f>
        <v>10915</v>
      </c>
      <c r="D11" s="10">
        <f>SUMIFS('Subtotales por Región'!F:F, 'Subtotales por Región'!C:C, A11, 'Subtotales por Región'!B:B, B1)</f>
        <v>58716559</v>
      </c>
    </row>
    <row r="12">
      <c r="A12" s="26" t="s">
        <v>65</v>
      </c>
      <c r="B12" s="26">
        <f t="shared" ref="B12:D12" si="1">SUM(B4:B11)</f>
        <v>8</v>
      </c>
      <c r="C12" s="26">
        <f t="shared" si="1"/>
        <v>95362</v>
      </c>
      <c r="D12" s="26">
        <f t="shared" si="1"/>
        <v>503398332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4">
      <c r="A14" s="28" t="s">
        <v>66</v>
      </c>
      <c r="B14" s="24" t="s">
        <v>67</v>
      </c>
      <c r="C14" s="24" t="s">
        <v>68</v>
      </c>
      <c r="D14" s="24" t="s">
        <v>69</v>
      </c>
    </row>
    <row r="18">
      <c r="A18" s="27"/>
    </row>
    <row r="19">
      <c r="A19" s="2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B1">
      <formula1>"2016,2017,2018"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9.38"/>
    <col customWidth="1" min="6" max="6" width="16.0"/>
    <col customWidth="1" min="7" max="26" width="9.38"/>
  </cols>
  <sheetData>
    <row r="1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</row>
    <row r="2">
      <c r="A2" s="9" t="s">
        <v>22</v>
      </c>
      <c r="B2" s="10">
        <v>2016.0</v>
      </c>
      <c r="C2" s="10" t="s">
        <v>23</v>
      </c>
      <c r="D2" s="10" t="s">
        <v>24</v>
      </c>
      <c r="E2" s="10">
        <v>4851.0</v>
      </c>
      <c r="F2" s="11">
        <v>7999078.0</v>
      </c>
      <c r="G2" s="10" t="s">
        <v>25</v>
      </c>
      <c r="H2" s="12"/>
    </row>
    <row r="3">
      <c r="A3" s="9" t="s">
        <v>26</v>
      </c>
      <c r="B3" s="10">
        <v>2016.0</v>
      </c>
      <c r="C3" s="10" t="s">
        <v>23</v>
      </c>
      <c r="D3" s="10" t="s">
        <v>27</v>
      </c>
      <c r="E3" s="10">
        <v>1262.0</v>
      </c>
      <c r="F3" s="11">
        <v>9325822.0</v>
      </c>
      <c r="G3" s="10" t="s">
        <v>25</v>
      </c>
      <c r="H3" s="12"/>
    </row>
    <row r="4">
      <c r="A4" s="9" t="s">
        <v>28</v>
      </c>
      <c r="B4" s="10">
        <v>2016.0</v>
      </c>
      <c r="C4" s="10" t="s">
        <v>23</v>
      </c>
      <c r="D4" s="10" t="s">
        <v>29</v>
      </c>
      <c r="E4" s="10">
        <v>2627.0</v>
      </c>
      <c r="F4" s="11">
        <v>9299840.0</v>
      </c>
      <c r="G4" s="10" t="s">
        <v>25</v>
      </c>
      <c r="H4" s="12"/>
    </row>
    <row r="5">
      <c r="A5" s="9" t="s">
        <v>30</v>
      </c>
      <c r="B5" s="10">
        <v>2016.0</v>
      </c>
      <c r="C5" s="10" t="s">
        <v>23</v>
      </c>
      <c r="D5" s="10" t="s">
        <v>31</v>
      </c>
      <c r="E5" s="10">
        <v>1162.0</v>
      </c>
      <c r="F5" s="11">
        <v>5792861.0</v>
      </c>
      <c r="G5" s="10" t="s">
        <v>25</v>
      </c>
      <c r="H5" s="12"/>
    </row>
    <row r="6">
      <c r="A6" s="9" t="s">
        <v>22</v>
      </c>
      <c r="B6" s="10">
        <v>2017.0</v>
      </c>
      <c r="C6" s="10" t="s">
        <v>23</v>
      </c>
      <c r="D6" s="10" t="s">
        <v>32</v>
      </c>
      <c r="E6" s="10">
        <v>4134.0</v>
      </c>
      <c r="F6" s="11">
        <v>2.7692129E7</v>
      </c>
      <c r="G6" s="10" t="s">
        <v>25</v>
      </c>
      <c r="H6" s="12"/>
    </row>
    <row r="7">
      <c r="A7" s="9" t="s">
        <v>26</v>
      </c>
      <c r="B7" s="10">
        <v>2017.0</v>
      </c>
      <c r="C7" s="10" t="s">
        <v>23</v>
      </c>
      <c r="D7" s="10" t="s">
        <v>29</v>
      </c>
      <c r="E7" s="10">
        <v>1292.0</v>
      </c>
      <c r="F7" s="11">
        <v>1.7359884E7</v>
      </c>
      <c r="G7" s="10" t="s">
        <v>25</v>
      </c>
      <c r="H7" s="12"/>
    </row>
    <row r="8">
      <c r="A8" s="9" t="s">
        <v>28</v>
      </c>
      <c r="B8" s="10">
        <v>2017.0</v>
      </c>
      <c r="C8" s="10" t="s">
        <v>23</v>
      </c>
      <c r="D8" s="10" t="s">
        <v>27</v>
      </c>
      <c r="E8" s="10">
        <v>4425.0</v>
      </c>
      <c r="F8" s="11">
        <v>5870101.0</v>
      </c>
      <c r="G8" s="10" t="s">
        <v>25</v>
      </c>
      <c r="H8" s="12"/>
    </row>
    <row r="9">
      <c r="A9" s="9" t="s">
        <v>30</v>
      </c>
      <c r="B9" s="10">
        <v>2017.0</v>
      </c>
      <c r="C9" s="10" t="s">
        <v>23</v>
      </c>
      <c r="D9" s="10" t="s">
        <v>29</v>
      </c>
      <c r="E9" s="10">
        <v>4701.0</v>
      </c>
      <c r="F9" s="11">
        <v>2.6261678E7</v>
      </c>
      <c r="G9" s="10" t="s">
        <v>25</v>
      </c>
      <c r="H9" s="12"/>
    </row>
    <row r="10">
      <c r="A10" s="9" t="s">
        <v>22</v>
      </c>
      <c r="B10" s="10">
        <v>2018.0</v>
      </c>
      <c r="C10" s="10" t="s">
        <v>23</v>
      </c>
      <c r="D10" s="10" t="s">
        <v>27</v>
      </c>
      <c r="E10" s="10">
        <v>4169.0</v>
      </c>
      <c r="F10" s="11">
        <v>2.1416077E7</v>
      </c>
      <c r="G10" s="10" t="s">
        <v>25</v>
      </c>
      <c r="H10" s="12"/>
    </row>
    <row r="11">
      <c r="A11" s="9" t="s">
        <v>26</v>
      </c>
      <c r="B11" s="10">
        <v>2018.0</v>
      </c>
      <c r="C11" s="10" t="s">
        <v>23</v>
      </c>
      <c r="D11" s="10" t="s">
        <v>29</v>
      </c>
      <c r="E11" s="10">
        <v>2634.0</v>
      </c>
      <c r="F11" s="11">
        <v>1.448306E7</v>
      </c>
      <c r="G11" s="10" t="s">
        <v>25</v>
      </c>
      <c r="H11" s="12"/>
    </row>
    <row r="12">
      <c r="A12" s="9" t="s">
        <v>28</v>
      </c>
      <c r="B12" s="10">
        <v>2018.0</v>
      </c>
      <c r="C12" s="10" t="s">
        <v>23</v>
      </c>
      <c r="D12" s="10" t="s">
        <v>29</v>
      </c>
      <c r="E12" s="10">
        <v>4363.0</v>
      </c>
      <c r="F12" s="11">
        <v>2.678771E7</v>
      </c>
      <c r="G12" s="10" t="s">
        <v>25</v>
      </c>
      <c r="H12" s="12"/>
    </row>
    <row r="13">
      <c r="A13" s="9" t="s">
        <v>30</v>
      </c>
      <c r="B13" s="10">
        <v>2018.0</v>
      </c>
      <c r="C13" s="10" t="s">
        <v>23</v>
      </c>
      <c r="D13" s="10" t="s">
        <v>29</v>
      </c>
      <c r="E13" s="10">
        <v>4066.0</v>
      </c>
      <c r="F13" s="11">
        <v>2.1530703E7</v>
      </c>
      <c r="G13" s="10" t="s">
        <v>25</v>
      </c>
      <c r="H13" s="12"/>
    </row>
    <row r="14">
      <c r="A14" s="9" t="s">
        <v>33</v>
      </c>
      <c r="B14" s="10">
        <v>2016.0</v>
      </c>
      <c r="C14" s="10" t="s">
        <v>34</v>
      </c>
      <c r="D14" s="10" t="s">
        <v>24</v>
      </c>
      <c r="E14" s="10">
        <v>1055.0</v>
      </c>
      <c r="F14" s="11">
        <v>5090135.0</v>
      </c>
      <c r="G14" s="10" t="s">
        <v>35</v>
      </c>
      <c r="H14" s="12"/>
    </row>
    <row r="15">
      <c r="A15" s="9" t="s">
        <v>36</v>
      </c>
      <c r="B15" s="10">
        <v>2016.0</v>
      </c>
      <c r="C15" s="10" t="s">
        <v>34</v>
      </c>
      <c r="D15" s="10" t="s">
        <v>31</v>
      </c>
      <c r="E15" s="10">
        <v>2455.0</v>
      </c>
      <c r="F15" s="11">
        <v>2.641745E7</v>
      </c>
      <c r="G15" s="10" t="s">
        <v>35</v>
      </c>
      <c r="H15" s="12"/>
    </row>
    <row r="16">
      <c r="A16" s="9" t="s">
        <v>37</v>
      </c>
      <c r="B16" s="10">
        <v>2016.0</v>
      </c>
      <c r="C16" s="10" t="s">
        <v>34</v>
      </c>
      <c r="D16" s="10" t="s">
        <v>31</v>
      </c>
      <c r="E16" s="10">
        <v>2291.0</v>
      </c>
      <c r="F16" s="11">
        <v>1.6130387E7</v>
      </c>
      <c r="G16" s="10" t="s">
        <v>35</v>
      </c>
      <c r="H16" s="12"/>
    </row>
    <row r="17">
      <c r="A17" s="9" t="s">
        <v>38</v>
      </c>
      <c r="B17" s="10">
        <v>2016.0</v>
      </c>
      <c r="C17" s="10" t="s">
        <v>34</v>
      </c>
      <c r="D17" s="10" t="s">
        <v>32</v>
      </c>
      <c r="E17" s="10">
        <v>3893.0</v>
      </c>
      <c r="F17" s="11">
        <v>1.5513284E7</v>
      </c>
      <c r="G17" s="10" t="s">
        <v>35</v>
      </c>
      <c r="H17" s="12"/>
    </row>
    <row r="18">
      <c r="A18" s="9" t="s">
        <v>33</v>
      </c>
      <c r="B18" s="10">
        <v>2017.0</v>
      </c>
      <c r="C18" s="10" t="s">
        <v>34</v>
      </c>
      <c r="D18" s="10" t="s">
        <v>32</v>
      </c>
      <c r="E18" s="10">
        <v>2566.0</v>
      </c>
      <c r="F18" s="11">
        <v>2.1006431E7</v>
      </c>
      <c r="G18" s="10" t="s">
        <v>35</v>
      </c>
      <c r="H18" s="12"/>
    </row>
    <row r="19">
      <c r="A19" s="9" t="s">
        <v>36</v>
      </c>
      <c r="B19" s="10">
        <v>2017.0</v>
      </c>
      <c r="C19" s="10" t="s">
        <v>34</v>
      </c>
      <c r="D19" s="10" t="s">
        <v>32</v>
      </c>
      <c r="E19" s="10">
        <v>2162.0</v>
      </c>
      <c r="F19" s="11">
        <v>8280515.0</v>
      </c>
      <c r="G19" s="10" t="s">
        <v>35</v>
      </c>
      <c r="H19" s="12"/>
    </row>
    <row r="20">
      <c r="A20" s="9" t="s">
        <v>37</v>
      </c>
      <c r="B20" s="10">
        <v>2017.0</v>
      </c>
      <c r="C20" s="10" t="s">
        <v>34</v>
      </c>
      <c r="D20" s="10" t="s">
        <v>32</v>
      </c>
      <c r="E20" s="10">
        <v>3933.0</v>
      </c>
      <c r="F20" s="11">
        <v>1.6252665E7</v>
      </c>
      <c r="G20" s="10" t="s">
        <v>35</v>
      </c>
      <c r="H20" s="12"/>
    </row>
    <row r="21" ht="15.75" customHeight="1">
      <c r="A21" s="9" t="s">
        <v>38</v>
      </c>
      <c r="B21" s="10">
        <v>2017.0</v>
      </c>
      <c r="C21" s="10" t="s">
        <v>34</v>
      </c>
      <c r="D21" s="10" t="s">
        <v>29</v>
      </c>
      <c r="E21" s="10">
        <v>3710.0</v>
      </c>
      <c r="F21" s="11">
        <v>2.2140321E7</v>
      </c>
      <c r="G21" s="10" t="s">
        <v>35</v>
      </c>
      <c r="H21" s="12"/>
    </row>
    <row r="22" ht="15.75" customHeight="1">
      <c r="A22" s="9" t="s">
        <v>33</v>
      </c>
      <c r="B22" s="10">
        <v>2018.0</v>
      </c>
      <c r="C22" s="10" t="s">
        <v>34</v>
      </c>
      <c r="D22" s="10" t="s">
        <v>31</v>
      </c>
      <c r="E22" s="10">
        <v>1663.0</v>
      </c>
      <c r="F22" s="11">
        <v>3.0051572E7</v>
      </c>
      <c r="G22" s="10" t="s">
        <v>35</v>
      </c>
      <c r="H22" s="12"/>
    </row>
    <row r="23" ht="15.75" customHeight="1">
      <c r="A23" s="9" t="s">
        <v>36</v>
      </c>
      <c r="B23" s="10">
        <v>2018.0</v>
      </c>
      <c r="C23" s="10" t="s">
        <v>34</v>
      </c>
      <c r="D23" s="10" t="s">
        <v>24</v>
      </c>
      <c r="E23" s="10">
        <v>2030.0</v>
      </c>
      <c r="F23" s="11">
        <v>2.6065419E7</v>
      </c>
      <c r="G23" s="10" t="s">
        <v>35</v>
      </c>
      <c r="H23" s="12"/>
    </row>
    <row r="24" ht="15.75" customHeight="1">
      <c r="A24" s="9" t="s">
        <v>37</v>
      </c>
      <c r="B24" s="10">
        <v>2018.0</v>
      </c>
      <c r="C24" s="10" t="s">
        <v>34</v>
      </c>
      <c r="D24" s="10" t="s">
        <v>24</v>
      </c>
      <c r="E24" s="10">
        <v>3508.0</v>
      </c>
      <c r="F24" s="11">
        <v>1.4196849E7</v>
      </c>
      <c r="G24" s="10" t="s">
        <v>35</v>
      </c>
      <c r="H24" s="12"/>
    </row>
    <row r="25" ht="15.75" customHeight="1">
      <c r="A25" s="9" t="s">
        <v>38</v>
      </c>
      <c r="B25" s="10">
        <v>2018.0</v>
      </c>
      <c r="C25" s="10" t="s">
        <v>34</v>
      </c>
      <c r="D25" s="10" t="s">
        <v>24</v>
      </c>
      <c r="E25" s="10">
        <v>4758.0</v>
      </c>
      <c r="F25" s="11">
        <v>9312010.0</v>
      </c>
      <c r="G25" s="10" t="s">
        <v>35</v>
      </c>
      <c r="H25" s="12"/>
    </row>
    <row r="26" ht="15.75" customHeight="1">
      <c r="A26" s="9" t="s">
        <v>33</v>
      </c>
      <c r="B26" s="10">
        <v>2016.0</v>
      </c>
      <c r="C26" s="10" t="s">
        <v>39</v>
      </c>
      <c r="D26" s="10" t="s">
        <v>31</v>
      </c>
      <c r="E26" s="10">
        <v>4810.0</v>
      </c>
      <c r="F26" s="11">
        <v>3.0765033E7</v>
      </c>
      <c r="G26" s="10" t="s">
        <v>40</v>
      </c>
      <c r="H26" s="12"/>
    </row>
    <row r="27" ht="15.75" customHeight="1">
      <c r="A27" s="9" t="s">
        <v>36</v>
      </c>
      <c r="B27" s="10">
        <v>2016.0</v>
      </c>
      <c r="C27" s="10" t="s">
        <v>39</v>
      </c>
      <c r="D27" s="10" t="s">
        <v>32</v>
      </c>
      <c r="E27" s="10">
        <v>1807.0</v>
      </c>
      <c r="F27" s="11">
        <v>1.8002618E7</v>
      </c>
      <c r="G27" s="10" t="s">
        <v>40</v>
      </c>
      <c r="H27" s="12"/>
    </row>
    <row r="28" ht="15.75" customHeight="1">
      <c r="A28" s="9" t="s">
        <v>37</v>
      </c>
      <c r="B28" s="10">
        <v>2016.0</v>
      </c>
      <c r="C28" s="10" t="s">
        <v>39</v>
      </c>
      <c r="D28" s="10" t="s">
        <v>29</v>
      </c>
      <c r="E28" s="10">
        <v>3863.0</v>
      </c>
      <c r="F28" s="11">
        <v>3.0389515E7</v>
      </c>
      <c r="G28" s="10" t="s">
        <v>40</v>
      </c>
      <c r="H28" s="12"/>
    </row>
    <row r="29" ht="15.75" customHeight="1">
      <c r="A29" s="9" t="s">
        <v>38</v>
      </c>
      <c r="B29" s="10">
        <v>2016.0</v>
      </c>
      <c r="C29" s="10" t="s">
        <v>39</v>
      </c>
      <c r="D29" s="10" t="s">
        <v>31</v>
      </c>
      <c r="E29" s="10">
        <v>4951.0</v>
      </c>
      <c r="F29" s="11">
        <v>1.2222666E7</v>
      </c>
      <c r="G29" s="10" t="s">
        <v>40</v>
      </c>
      <c r="H29" s="12"/>
    </row>
    <row r="30" ht="15.75" customHeight="1">
      <c r="A30" s="9" t="s">
        <v>33</v>
      </c>
      <c r="B30" s="10">
        <v>2017.0</v>
      </c>
      <c r="C30" s="10" t="s">
        <v>39</v>
      </c>
      <c r="D30" s="10" t="s">
        <v>29</v>
      </c>
      <c r="E30" s="10">
        <v>4295.0</v>
      </c>
      <c r="F30" s="11">
        <v>1.6927126E7</v>
      </c>
      <c r="G30" s="10" t="s">
        <v>40</v>
      </c>
      <c r="H30" s="12"/>
    </row>
    <row r="31" ht="15.75" customHeight="1">
      <c r="A31" s="9" t="s">
        <v>36</v>
      </c>
      <c r="B31" s="10">
        <v>2017.0</v>
      </c>
      <c r="C31" s="10" t="s">
        <v>39</v>
      </c>
      <c r="D31" s="10" t="s">
        <v>31</v>
      </c>
      <c r="E31" s="10">
        <v>4150.0</v>
      </c>
      <c r="F31" s="11">
        <v>2.6091699E7</v>
      </c>
      <c r="G31" s="10" t="s">
        <v>40</v>
      </c>
      <c r="H31" s="12"/>
    </row>
    <row r="32" ht="15.75" customHeight="1">
      <c r="A32" s="9" t="s">
        <v>37</v>
      </c>
      <c r="B32" s="10">
        <v>2017.0</v>
      </c>
      <c r="C32" s="10" t="s">
        <v>39</v>
      </c>
      <c r="D32" s="10" t="s">
        <v>32</v>
      </c>
      <c r="E32" s="10">
        <v>3855.0</v>
      </c>
      <c r="F32" s="11">
        <v>2.6452658E7</v>
      </c>
      <c r="G32" s="10" t="s">
        <v>40</v>
      </c>
      <c r="H32" s="12"/>
    </row>
    <row r="33" ht="15.75" customHeight="1">
      <c r="A33" s="9" t="s">
        <v>38</v>
      </c>
      <c r="B33" s="10">
        <v>2017.0</v>
      </c>
      <c r="C33" s="10" t="s">
        <v>39</v>
      </c>
      <c r="D33" s="10" t="s">
        <v>29</v>
      </c>
      <c r="E33" s="10">
        <v>3717.0</v>
      </c>
      <c r="F33" s="11">
        <v>1.6039246E7</v>
      </c>
      <c r="G33" s="10" t="s">
        <v>40</v>
      </c>
      <c r="H33" s="12"/>
    </row>
    <row r="34" ht="15.75" customHeight="1">
      <c r="A34" s="9" t="s">
        <v>33</v>
      </c>
      <c r="B34" s="10">
        <v>2018.0</v>
      </c>
      <c r="C34" s="10" t="s">
        <v>39</v>
      </c>
      <c r="D34" s="10" t="s">
        <v>31</v>
      </c>
      <c r="E34" s="10">
        <v>3311.0</v>
      </c>
      <c r="F34" s="11">
        <v>3.0558635E7</v>
      </c>
      <c r="G34" s="10" t="s">
        <v>40</v>
      </c>
      <c r="H34" s="12"/>
    </row>
    <row r="35" ht="15.75" customHeight="1">
      <c r="A35" s="9" t="s">
        <v>36</v>
      </c>
      <c r="B35" s="10">
        <v>2018.0</v>
      </c>
      <c r="C35" s="10" t="s">
        <v>39</v>
      </c>
      <c r="D35" s="10" t="s">
        <v>31</v>
      </c>
      <c r="E35" s="10">
        <v>1908.0</v>
      </c>
      <c r="F35" s="11">
        <v>8811970.0</v>
      </c>
      <c r="G35" s="10" t="s">
        <v>40</v>
      </c>
      <c r="H35" s="12"/>
    </row>
    <row r="36" ht="15.75" customHeight="1">
      <c r="A36" s="9" t="s">
        <v>37</v>
      </c>
      <c r="B36" s="10">
        <v>2018.0</v>
      </c>
      <c r="C36" s="10" t="s">
        <v>39</v>
      </c>
      <c r="D36" s="10" t="s">
        <v>31</v>
      </c>
      <c r="E36" s="10">
        <v>2507.0</v>
      </c>
      <c r="F36" s="11">
        <v>1.9832348E7</v>
      </c>
      <c r="G36" s="10" t="s">
        <v>40</v>
      </c>
      <c r="H36" s="12"/>
    </row>
    <row r="37" ht="15.75" customHeight="1">
      <c r="A37" s="9" t="s">
        <v>38</v>
      </c>
      <c r="B37" s="10">
        <v>2018.0</v>
      </c>
      <c r="C37" s="10" t="s">
        <v>39</v>
      </c>
      <c r="D37" s="10" t="s">
        <v>31</v>
      </c>
      <c r="E37" s="10">
        <v>2163.0</v>
      </c>
      <c r="F37" s="11">
        <v>2.9503575E7</v>
      </c>
      <c r="G37" s="10" t="s">
        <v>40</v>
      </c>
      <c r="H37" s="12"/>
    </row>
    <row r="38" ht="15.75" customHeight="1">
      <c r="A38" s="9" t="s">
        <v>22</v>
      </c>
      <c r="B38" s="10">
        <v>2016.0</v>
      </c>
      <c r="C38" s="10" t="s">
        <v>41</v>
      </c>
      <c r="D38" s="10" t="s">
        <v>32</v>
      </c>
      <c r="E38" s="10">
        <v>4380.0</v>
      </c>
      <c r="F38" s="11">
        <v>8427590.0</v>
      </c>
      <c r="G38" s="10" t="s">
        <v>40</v>
      </c>
      <c r="H38" s="12"/>
    </row>
    <row r="39" ht="15.75" customHeight="1">
      <c r="A39" s="9" t="s">
        <v>26</v>
      </c>
      <c r="B39" s="10">
        <v>2016.0</v>
      </c>
      <c r="C39" s="10" t="s">
        <v>41</v>
      </c>
      <c r="D39" s="10" t="s">
        <v>31</v>
      </c>
      <c r="E39" s="10">
        <v>2607.0</v>
      </c>
      <c r="F39" s="11">
        <v>6428849.0</v>
      </c>
      <c r="G39" s="10" t="s">
        <v>40</v>
      </c>
      <c r="H39" s="12"/>
    </row>
    <row r="40" ht="15.75" customHeight="1">
      <c r="A40" s="9" t="s">
        <v>28</v>
      </c>
      <c r="B40" s="10">
        <v>2016.0</v>
      </c>
      <c r="C40" s="10" t="s">
        <v>41</v>
      </c>
      <c r="D40" s="10" t="s">
        <v>32</v>
      </c>
      <c r="E40" s="10">
        <v>928.0</v>
      </c>
      <c r="F40" s="11">
        <v>2.0233647E7</v>
      </c>
      <c r="G40" s="10" t="s">
        <v>40</v>
      </c>
      <c r="H40" s="12"/>
    </row>
    <row r="41" ht="15.75" customHeight="1">
      <c r="A41" s="9" t="s">
        <v>30</v>
      </c>
      <c r="B41" s="10">
        <v>2016.0</v>
      </c>
      <c r="C41" s="10" t="s">
        <v>41</v>
      </c>
      <c r="D41" s="10" t="s">
        <v>32</v>
      </c>
      <c r="E41" s="10">
        <v>3983.0</v>
      </c>
      <c r="F41" s="11">
        <v>1.8755446E7</v>
      </c>
      <c r="G41" s="10" t="s">
        <v>40</v>
      </c>
      <c r="H41" s="12"/>
    </row>
    <row r="42" ht="15.75" customHeight="1">
      <c r="A42" s="9" t="s">
        <v>22</v>
      </c>
      <c r="B42" s="10">
        <v>2017.0</v>
      </c>
      <c r="C42" s="10" t="s">
        <v>41</v>
      </c>
      <c r="D42" s="10" t="s">
        <v>32</v>
      </c>
      <c r="E42" s="10">
        <v>4924.0</v>
      </c>
      <c r="F42" s="11">
        <v>1.2732093E7</v>
      </c>
      <c r="G42" s="10" t="s">
        <v>40</v>
      </c>
      <c r="H42" s="12"/>
    </row>
    <row r="43" ht="15.75" customHeight="1">
      <c r="A43" s="9" t="s">
        <v>26</v>
      </c>
      <c r="B43" s="10">
        <v>2017.0</v>
      </c>
      <c r="C43" s="10" t="s">
        <v>41</v>
      </c>
      <c r="D43" s="10" t="s">
        <v>24</v>
      </c>
      <c r="E43" s="10">
        <v>2413.0</v>
      </c>
      <c r="F43" s="11">
        <v>1.1217929E7</v>
      </c>
      <c r="G43" s="10" t="s">
        <v>40</v>
      </c>
      <c r="H43" s="12"/>
    </row>
    <row r="44" ht="15.75" customHeight="1">
      <c r="A44" s="9" t="s">
        <v>28</v>
      </c>
      <c r="B44" s="10">
        <v>2017.0</v>
      </c>
      <c r="C44" s="10" t="s">
        <v>41</v>
      </c>
      <c r="D44" s="10" t="s">
        <v>29</v>
      </c>
      <c r="E44" s="10">
        <v>1116.0</v>
      </c>
      <c r="F44" s="11">
        <v>1.2483245E7</v>
      </c>
      <c r="G44" s="10" t="s">
        <v>40</v>
      </c>
      <c r="H44" s="12"/>
    </row>
    <row r="45" ht="15.75" customHeight="1">
      <c r="A45" s="9" t="s">
        <v>30</v>
      </c>
      <c r="B45" s="10">
        <v>2017.0</v>
      </c>
      <c r="C45" s="10" t="s">
        <v>41</v>
      </c>
      <c r="D45" s="10" t="s">
        <v>24</v>
      </c>
      <c r="E45" s="10">
        <v>2096.0</v>
      </c>
      <c r="F45" s="11">
        <v>3.1378227E7</v>
      </c>
      <c r="G45" s="10" t="s">
        <v>40</v>
      </c>
      <c r="H45" s="12"/>
    </row>
    <row r="46" ht="15.75" customHeight="1">
      <c r="A46" s="9" t="s">
        <v>22</v>
      </c>
      <c r="B46" s="10">
        <v>2018.0</v>
      </c>
      <c r="C46" s="10" t="s">
        <v>41</v>
      </c>
      <c r="D46" s="10" t="s">
        <v>24</v>
      </c>
      <c r="E46" s="10">
        <v>3044.0</v>
      </c>
      <c r="F46" s="11">
        <v>1.1783323E7</v>
      </c>
      <c r="G46" s="10" t="s">
        <v>40</v>
      </c>
      <c r="H46" s="12"/>
    </row>
    <row r="47" ht="15.75" customHeight="1">
      <c r="A47" s="9" t="s">
        <v>26</v>
      </c>
      <c r="B47" s="10">
        <v>2018.0</v>
      </c>
      <c r="C47" s="10" t="s">
        <v>41</v>
      </c>
      <c r="D47" s="10" t="s">
        <v>31</v>
      </c>
      <c r="E47" s="10">
        <v>4132.0</v>
      </c>
      <c r="F47" s="11">
        <v>1.4165841E7</v>
      </c>
      <c r="G47" s="10" t="s">
        <v>40</v>
      </c>
      <c r="H47" s="12"/>
    </row>
    <row r="48" ht="15.75" customHeight="1">
      <c r="A48" s="9" t="s">
        <v>28</v>
      </c>
      <c r="B48" s="10">
        <v>2018.0</v>
      </c>
      <c r="C48" s="10" t="s">
        <v>41</v>
      </c>
      <c r="D48" s="10" t="s">
        <v>31</v>
      </c>
      <c r="E48" s="10">
        <v>3669.0</v>
      </c>
      <c r="F48" s="11">
        <v>2.3375718E7</v>
      </c>
      <c r="G48" s="10" t="s">
        <v>40</v>
      </c>
      <c r="H48" s="12"/>
    </row>
    <row r="49" ht="15.75" customHeight="1">
      <c r="A49" s="9" t="s">
        <v>30</v>
      </c>
      <c r="B49" s="10">
        <v>2018.0</v>
      </c>
      <c r="C49" s="10" t="s">
        <v>41</v>
      </c>
      <c r="D49" s="10" t="s">
        <v>31</v>
      </c>
      <c r="E49" s="10">
        <v>1398.0</v>
      </c>
      <c r="F49" s="11">
        <v>1.9471883E7</v>
      </c>
      <c r="G49" s="10" t="s">
        <v>40</v>
      </c>
      <c r="H49" s="12"/>
    </row>
    <row r="50" ht="15.75" customHeight="1">
      <c r="A50" s="9" t="s">
        <v>42</v>
      </c>
      <c r="B50" s="10">
        <v>2016.0</v>
      </c>
      <c r="C50" s="10" t="s">
        <v>43</v>
      </c>
      <c r="D50" s="10" t="s">
        <v>27</v>
      </c>
      <c r="E50" s="10">
        <v>1759.0</v>
      </c>
      <c r="F50" s="11">
        <v>6478805.0</v>
      </c>
      <c r="G50" s="10" t="s">
        <v>40</v>
      </c>
      <c r="H50" s="12"/>
    </row>
    <row r="51" ht="15.75" customHeight="1">
      <c r="A51" s="9" t="s">
        <v>44</v>
      </c>
      <c r="B51" s="10">
        <v>2016.0</v>
      </c>
      <c r="C51" s="10" t="s">
        <v>43</v>
      </c>
      <c r="D51" s="10" t="s">
        <v>31</v>
      </c>
      <c r="E51" s="10">
        <v>4991.0</v>
      </c>
      <c r="F51" s="11">
        <v>7707689.0</v>
      </c>
      <c r="G51" s="10" t="s">
        <v>40</v>
      </c>
      <c r="H51" s="12"/>
    </row>
    <row r="52" ht="15.75" customHeight="1">
      <c r="A52" s="9" t="s">
        <v>45</v>
      </c>
      <c r="B52" s="10">
        <v>2016.0</v>
      </c>
      <c r="C52" s="10" t="s">
        <v>43</v>
      </c>
      <c r="D52" s="10" t="s">
        <v>27</v>
      </c>
      <c r="E52" s="10">
        <v>3696.0</v>
      </c>
      <c r="F52" s="11">
        <v>1.0106212E7</v>
      </c>
      <c r="G52" s="10" t="s">
        <v>40</v>
      </c>
      <c r="H52" s="12"/>
    </row>
    <row r="53" ht="15.75" customHeight="1">
      <c r="A53" s="9" t="s">
        <v>46</v>
      </c>
      <c r="B53" s="10">
        <v>2016.0</v>
      </c>
      <c r="C53" s="10" t="s">
        <v>43</v>
      </c>
      <c r="D53" s="10" t="s">
        <v>32</v>
      </c>
      <c r="E53" s="10">
        <v>2798.0</v>
      </c>
      <c r="F53" s="11">
        <v>2.1411284E7</v>
      </c>
      <c r="G53" s="10" t="s">
        <v>40</v>
      </c>
      <c r="H53" s="12"/>
    </row>
    <row r="54" ht="15.75" customHeight="1">
      <c r="A54" s="9" t="s">
        <v>42</v>
      </c>
      <c r="B54" s="10">
        <v>2017.0</v>
      </c>
      <c r="C54" s="10" t="s">
        <v>43</v>
      </c>
      <c r="D54" s="10" t="s">
        <v>31</v>
      </c>
      <c r="E54" s="10">
        <v>1829.0</v>
      </c>
      <c r="F54" s="11">
        <v>2.4143127E7</v>
      </c>
      <c r="G54" s="10" t="s">
        <v>40</v>
      </c>
      <c r="H54" s="12"/>
    </row>
    <row r="55" ht="15.75" customHeight="1">
      <c r="A55" s="9" t="s">
        <v>44</v>
      </c>
      <c r="B55" s="10">
        <v>2017.0</v>
      </c>
      <c r="C55" s="10" t="s">
        <v>43</v>
      </c>
      <c r="D55" s="10" t="s">
        <v>32</v>
      </c>
      <c r="E55" s="10">
        <v>3905.0</v>
      </c>
      <c r="F55" s="11">
        <v>1.0579704E7</v>
      </c>
      <c r="G55" s="10" t="s">
        <v>40</v>
      </c>
      <c r="H55" s="12"/>
    </row>
    <row r="56" ht="15.75" customHeight="1">
      <c r="A56" s="9" t="s">
        <v>45</v>
      </c>
      <c r="B56" s="10">
        <v>2017.0</v>
      </c>
      <c r="C56" s="10" t="s">
        <v>43</v>
      </c>
      <c r="D56" s="10" t="s">
        <v>32</v>
      </c>
      <c r="E56" s="10">
        <v>3501.0</v>
      </c>
      <c r="F56" s="11">
        <v>1.1003834E7</v>
      </c>
      <c r="G56" s="10" t="s">
        <v>40</v>
      </c>
      <c r="H56" s="12"/>
    </row>
    <row r="57" ht="15.75" customHeight="1">
      <c r="A57" s="9" t="s">
        <v>46</v>
      </c>
      <c r="B57" s="10">
        <v>2017.0</v>
      </c>
      <c r="C57" s="10" t="s">
        <v>43</v>
      </c>
      <c r="D57" s="10" t="s">
        <v>31</v>
      </c>
      <c r="E57" s="10">
        <v>3641.0</v>
      </c>
      <c r="F57" s="11">
        <v>2.2334665E7</v>
      </c>
      <c r="G57" s="10" t="s">
        <v>40</v>
      </c>
      <c r="H57" s="12"/>
    </row>
    <row r="58" ht="15.75" customHeight="1">
      <c r="A58" s="9" t="s">
        <v>42</v>
      </c>
      <c r="B58" s="10">
        <v>2018.0</v>
      </c>
      <c r="C58" s="10" t="s">
        <v>43</v>
      </c>
      <c r="D58" s="10" t="s">
        <v>32</v>
      </c>
      <c r="E58" s="10">
        <v>4271.0</v>
      </c>
      <c r="F58" s="11">
        <v>2.2379055E7</v>
      </c>
      <c r="G58" s="10" t="s">
        <v>40</v>
      </c>
      <c r="H58" s="12"/>
    </row>
    <row r="59" ht="15.75" customHeight="1">
      <c r="A59" s="9" t="s">
        <v>44</v>
      </c>
      <c r="B59" s="10">
        <v>2018.0</v>
      </c>
      <c r="C59" s="10" t="s">
        <v>43</v>
      </c>
      <c r="D59" s="10" t="s">
        <v>31</v>
      </c>
      <c r="E59" s="10">
        <v>2264.0</v>
      </c>
      <c r="F59" s="11">
        <v>2.1708461E7</v>
      </c>
      <c r="G59" s="10" t="s">
        <v>40</v>
      </c>
      <c r="H59" s="12"/>
    </row>
    <row r="60" ht="15.75" customHeight="1">
      <c r="A60" s="9" t="s">
        <v>45</v>
      </c>
      <c r="B60" s="10">
        <v>2018.0</v>
      </c>
      <c r="C60" s="10" t="s">
        <v>43</v>
      </c>
      <c r="D60" s="10" t="s">
        <v>31</v>
      </c>
      <c r="E60" s="10">
        <v>3663.0</v>
      </c>
      <c r="F60" s="11">
        <v>2.9592962E7</v>
      </c>
      <c r="G60" s="10" t="s">
        <v>40</v>
      </c>
      <c r="H60" s="12"/>
    </row>
    <row r="61" ht="15.75" customHeight="1">
      <c r="A61" s="9" t="s">
        <v>46</v>
      </c>
      <c r="B61" s="10">
        <v>2018.0</v>
      </c>
      <c r="C61" s="10" t="s">
        <v>43</v>
      </c>
      <c r="D61" s="10" t="s">
        <v>31</v>
      </c>
      <c r="E61" s="10">
        <v>1243.0</v>
      </c>
      <c r="F61" s="11">
        <v>9319345.0</v>
      </c>
      <c r="G61" s="10" t="s">
        <v>40</v>
      </c>
      <c r="H61" s="12"/>
    </row>
    <row r="62" ht="15.75" customHeight="1">
      <c r="A62" s="9" t="s">
        <v>22</v>
      </c>
      <c r="B62" s="10">
        <v>2016.0</v>
      </c>
      <c r="C62" s="10" t="s">
        <v>47</v>
      </c>
      <c r="D62" s="10" t="s">
        <v>29</v>
      </c>
      <c r="E62" s="10">
        <v>2341.0</v>
      </c>
      <c r="F62" s="11">
        <v>3.1075727E7</v>
      </c>
      <c r="G62" s="10" t="s">
        <v>35</v>
      </c>
      <c r="H62" s="12"/>
    </row>
    <row r="63" ht="15.75" customHeight="1">
      <c r="A63" s="9" t="s">
        <v>26</v>
      </c>
      <c r="B63" s="10">
        <v>2016.0</v>
      </c>
      <c r="C63" s="10" t="s">
        <v>47</v>
      </c>
      <c r="D63" s="10" t="s">
        <v>29</v>
      </c>
      <c r="E63" s="10">
        <v>4058.0</v>
      </c>
      <c r="F63" s="11">
        <v>3.0435593E7</v>
      </c>
      <c r="G63" s="10" t="s">
        <v>35</v>
      </c>
      <c r="H63" s="12"/>
    </row>
    <row r="64" ht="15.75" customHeight="1">
      <c r="A64" s="9" t="s">
        <v>28</v>
      </c>
      <c r="B64" s="10">
        <v>2016.0</v>
      </c>
      <c r="C64" s="10" t="s">
        <v>47</v>
      </c>
      <c r="D64" s="10" t="s">
        <v>24</v>
      </c>
      <c r="E64" s="10">
        <v>1386.0</v>
      </c>
      <c r="F64" s="11">
        <v>1.3353392E7</v>
      </c>
      <c r="G64" s="10" t="s">
        <v>35</v>
      </c>
      <c r="H64" s="12"/>
    </row>
    <row r="65" ht="15.75" customHeight="1">
      <c r="A65" s="9" t="s">
        <v>30</v>
      </c>
      <c r="B65" s="10">
        <v>2016.0</v>
      </c>
      <c r="C65" s="10" t="s">
        <v>47</v>
      </c>
      <c r="D65" s="10" t="s">
        <v>31</v>
      </c>
      <c r="E65" s="10">
        <v>4638.0</v>
      </c>
      <c r="F65" s="11">
        <v>2.1936584E7</v>
      </c>
      <c r="G65" s="10" t="s">
        <v>35</v>
      </c>
      <c r="H65" s="12"/>
    </row>
    <row r="66" ht="15.75" customHeight="1">
      <c r="A66" s="9" t="s">
        <v>22</v>
      </c>
      <c r="B66" s="10">
        <v>2017.0</v>
      </c>
      <c r="C66" s="10" t="s">
        <v>47</v>
      </c>
      <c r="D66" s="10" t="s">
        <v>29</v>
      </c>
      <c r="E66" s="10">
        <v>3385.0</v>
      </c>
      <c r="F66" s="11">
        <v>2.3594558E7</v>
      </c>
      <c r="G66" s="10" t="s">
        <v>35</v>
      </c>
      <c r="H66" s="12"/>
    </row>
    <row r="67" ht="15.75" customHeight="1">
      <c r="A67" s="9" t="s">
        <v>26</v>
      </c>
      <c r="B67" s="10">
        <v>2017.0</v>
      </c>
      <c r="C67" s="10" t="s">
        <v>47</v>
      </c>
      <c r="D67" s="10" t="s">
        <v>29</v>
      </c>
      <c r="E67" s="10">
        <v>3971.0</v>
      </c>
      <c r="F67" s="11">
        <v>2.9989212E7</v>
      </c>
      <c r="G67" s="10" t="s">
        <v>35</v>
      </c>
      <c r="H67" s="12"/>
    </row>
    <row r="68" ht="15.75" customHeight="1">
      <c r="A68" s="9" t="s">
        <v>28</v>
      </c>
      <c r="B68" s="10">
        <v>2017.0</v>
      </c>
      <c r="C68" s="10" t="s">
        <v>47</v>
      </c>
      <c r="D68" s="10" t="s">
        <v>29</v>
      </c>
      <c r="E68" s="10">
        <v>1526.0</v>
      </c>
      <c r="F68" s="11">
        <v>9658136.0</v>
      </c>
      <c r="G68" s="10" t="s">
        <v>35</v>
      </c>
      <c r="H68" s="12"/>
    </row>
    <row r="69" ht="15.75" customHeight="1">
      <c r="A69" s="9" t="s">
        <v>30</v>
      </c>
      <c r="B69" s="10">
        <v>2017.0</v>
      </c>
      <c r="C69" s="10" t="s">
        <v>47</v>
      </c>
      <c r="D69" s="10" t="s">
        <v>24</v>
      </c>
      <c r="E69" s="10">
        <v>3000.0</v>
      </c>
      <c r="F69" s="11">
        <v>6264677.0</v>
      </c>
      <c r="G69" s="10" t="s">
        <v>35</v>
      </c>
      <c r="H69" s="12"/>
    </row>
    <row r="70" ht="15.75" customHeight="1">
      <c r="A70" s="9" t="s">
        <v>22</v>
      </c>
      <c r="B70" s="10">
        <v>2018.0</v>
      </c>
      <c r="C70" s="10" t="s">
        <v>47</v>
      </c>
      <c r="D70" s="10" t="s">
        <v>32</v>
      </c>
      <c r="E70" s="10">
        <v>4672.0</v>
      </c>
      <c r="F70" s="11">
        <v>2.0725397E7</v>
      </c>
      <c r="G70" s="10" t="s">
        <v>35</v>
      </c>
      <c r="H70" s="12"/>
    </row>
    <row r="71" ht="15.75" customHeight="1">
      <c r="A71" s="9" t="s">
        <v>26</v>
      </c>
      <c r="B71" s="10">
        <v>2018.0</v>
      </c>
      <c r="C71" s="10" t="s">
        <v>47</v>
      </c>
      <c r="D71" s="10" t="s">
        <v>24</v>
      </c>
      <c r="E71" s="10">
        <v>4151.0</v>
      </c>
      <c r="F71" s="11">
        <v>1.0436592E7</v>
      </c>
      <c r="G71" s="10" t="s">
        <v>35</v>
      </c>
      <c r="H71" s="12"/>
    </row>
    <row r="72" ht="15.75" customHeight="1">
      <c r="A72" s="9" t="s">
        <v>28</v>
      </c>
      <c r="B72" s="10">
        <v>2018.0</v>
      </c>
      <c r="C72" s="10" t="s">
        <v>47</v>
      </c>
      <c r="D72" s="10" t="s">
        <v>24</v>
      </c>
      <c r="E72" s="10">
        <v>4562.0</v>
      </c>
      <c r="F72" s="11">
        <v>1.062913E7</v>
      </c>
      <c r="G72" s="10" t="s">
        <v>35</v>
      </c>
      <c r="H72" s="12"/>
    </row>
    <row r="73" ht="15.75" customHeight="1">
      <c r="A73" s="9" t="s">
        <v>30</v>
      </c>
      <c r="B73" s="10">
        <v>2018.0</v>
      </c>
      <c r="C73" s="10" t="s">
        <v>47</v>
      </c>
      <c r="D73" s="10" t="s">
        <v>24</v>
      </c>
      <c r="E73" s="10">
        <v>951.0</v>
      </c>
      <c r="F73" s="11">
        <v>1.1066989E7</v>
      </c>
      <c r="G73" s="10" t="s">
        <v>35</v>
      </c>
      <c r="H73" s="12"/>
    </row>
    <row r="74" ht="15.75" customHeight="1">
      <c r="A74" s="9" t="s">
        <v>36</v>
      </c>
      <c r="B74" s="10">
        <v>2016.0</v>
      </c>
      <c r="C74" s="10" t="s">
        <v>48</v>
      </c>
      <c r="D74" s="10" t="s">
        <v>29</v>
      </c>
      <c r="E74" s="10">
        <v>4301.0</v>
      </c>
      <c r="F74" s="11">
        <v>2.1478628E7</v>
      </c>
      <c r="G74" s="10" t="s">
        <v>49</v>
      </c>
      <c r="H74" s="12"/>
    </row>
    <row r="75" ht="15.75" customHeight="1">
      <c r="A75" s="9" t="s">
        <v>37</v>
      </c>
      <c r="B75" s="10">
        <v>2016.0</v>
      </c>
      <c r="C75" s="10" t="s">
        <v>48</v>
      </c>
      <c r="D75" s="10" t="s">
        <v>27</v>
      </c>
      <c r="E75" s="10">
        <v>2696.0</v>
      </c>
      <c r="F75" s="11">
        <v>2.6234243E7</v>
      </c>
      <c r="G75" s="10" t="s">
        <v>49</v>
      </c>
      <c r="H75" s="12"/>
    </row>
    <row r="76" ht="15.75" customHeight="1">
      <c r="A76" s="9" t="s">
        <v>38</v>
      </c>
      <c r="B76" s="10">
        <v>2016.0</v>
      </c>
      <c r="C76" s="10" t="s">
        <v>48</v>
      </c>
      <c r="D76" s="10" t="s">
        <v>24</v>
      </c>
      <c r="E76" s="10">
        <v>4858.0</v>
      </c>
      <c r="F76" s="11">
        <v>1.3669395E7</v>
      </c>
      <c r="G76" s="10" t="s">
        <v>49</v>
      </c>
      <c r="H76" s="12"/>
    </row>
    <row r="77" ht="15.75" customHeight="1">
      <c r="A77" s="9" t="s">
        <v>33</v>
      </c>
      <c r="B77" s="10">
        <v>2017.0</v>
      </c>
      <c r="C77" s="10" t="s">
        <v>48</v>
      </c>
      <c r="D77" s="10" t="s">
        <v>24</v>
      </c>
      <c r="E77" s="10">
        <v>4836.0</v>
      </c>
      <c r="F77" s="11">
        <v>1.5867065E7</v>
      </c>
      <c r="G77" s="10" t="s">
        <v>49</v>
      </c>
      <c r="H77" s="12"/>
    </row>
    <row r="78" ht="15.75" customHeight="1">
      <c r="A78" s="9" t="s">
        <v>36</v>
      </c>
      <c r="B78" s="10">
        <v>2017.0</v>
      </c>
      <c r="C78" s="10" t="s">
        <v>48</v>
      </c>
      <c r="D78" s="10" t="s">
        <v>32</v>
      </c>
      <c r="E78" s="10">
        <v>932.0</v>
      </c>
      <c r="F78" s="11">
        <v>1.7647949E7</v>
      </c>
      <c r="G78" s="10" t="s">
        <v>49</v>
      </c>
      <c r="H78" s="12"/>
    </row>
    <row r="79" ht="15.75" customHeight="1">
      <c r="A79" s="9" t="s">
        <v>37</v>
      </c>
      <c r="B79" s="10">
        <v>2017.0</v>
      </c>
      <c r="C79" s="10" t="s">
        <v>48</v>
      </c>
      <c r="D79" s="10" t="s">
        <v>27</v>
      </c>
      <c r="E79" s="10">
        <v>4538.0</v>
      </c>
      <c r="F79" s="11">
        <v>1.2131878E7</v>
      </c>
      <c r="G79" s="10" t="s">
        <v>49</v>
      </c>
      <c r="H79" s="12"/>
    </row>
    <row r="80" ht="15.75" customHeight="1">
      <c r="A80" s="9" t="s">
        <v>38</v>
      </c>
      <c r="B80" s="10">
        <v>2017.0</v>
      </c>
      <c r="C80" s="10" t="s">
        <v>48</v>
      </c>
      <c r="D80" s="10" t="s">
        <v>27</v>
      </c>
      <c r="E80" s="10">
        <v>3726.0</v>
      </c>
      <c r="F80" s="11">
        <v>2.7800655E7</v>
      </c>
      <c r="G80" s="10" t="s">
        <v>49</v>
      </c>
      <c r="H80" s="12"/>
    </row>
    <row r="81" ht="15.75" customHeight="1">
      <c r="A81" s="9" t="s">
        <v>33</v>
      </c>
      <c r="B81" s="10">
        <v>2018.0</v>
      </c>
      <c r="C81" s="10" t="s">
        <v>48</v>
      </c>
      <c r="D81" s="10" t="s">
        <v>31</v>
      </c>
      <c r="E81" s="10">
        <v>1088.0</v>
      </c>
      <c r="F81" s="11">
        <v>1.8194098E7</v>
      </c>
      <c r="G81" s="10" t="s">
        <v>49</v>
      </c>
      <c r="H81" s="12"/>
    </row>
    <row r="82" ht="15.75" customHeight="1">
      <c r="A82" s="9" t="s">
        <v>36</v>
      </c>
      <c r="B82" s="10">
        <v>2018.0</v>
      </c>
      <c r="C82" s="10" t="s">
        <v>48</v>
      </c>
      <c r="D82" s="10" t="s">
        <v>32</v>
      </c>
      <c r="E82" s="10">
        <v>2072.0</v>
      </c>
      <c r="F82" s="11">
        <v>2.0187167E7</v>
      </c>
      <c r="G82" s="10" t="s">
        <v>49</v>
      </c>
      <c r="H82" s="12"/>
    </row>
    <row r="83" ht="15.75" customHeight="1">
      <c r="A83" s="9" t="s">
        <v>37</v>
      </c>
      <c r="B83" s="10">
        <v>2018.0</v>
      </c>
      <c r="C83" s="10" t="s">
        <v>48</v>
      </c>
      <c r="D83" s="10" t="s">
        <v>32</v>
      </c>
      <c r="E83" s="10">
        <v>1425.0</v>
      </c>
      <c r="F83" s="11">
        <v>1.7959045E7</v>
      </c>
      <c r="G83" s="10" t="s">
        <v>49</v>
      </c>
      <c r="H83" s="12"/>
    </row>
    <row r="84" ht="15.75" customHeight="1">
      <c r="A84" s="9" t="s">
        <v>38</v>
      </c>
      <c r="B84" s="10">
        <v>2018.0</v>
      </c>
      <c r="C84" s="10" t="s">
        <v>48</v>
      </c>
      <c r="D84" s="10" t="s">
        <v>32</v>
      </c>
      <c r="E84" s="10">
        <v>2167.0</v>
      </c>
      <c r="F84" s="11">
        <v>2.2960434E7</v>
      </c>
      <c r="G84" s="10" t="s">
        <v>49</v>
      </c>
      <c r="H84" s="12"/>
    </row>
    <row r="85" ht="15.75" customHeight="1">
      <c r="A85" s="9" t="s">
        <v>42</v>
      </c>
      <c r="B85" s="10">
        <v>2016.0</v>
      </c>
      <c r="C85" s="10" t="s">
        <v>50</v>
      </c>
      <c r="D85" s="10" t="s">
        <v>27</v>
      </c>
      <c r="E85" s="10">
        <v>1023.0</v>
      </c>
      <c r="F85" s="11">
        <v>8057755.0</v>
      </c>
      <c r="G85" s="10" t="s">
        <v>35</v>
      </c>
      <c r="H85" s="12"/>
    </row>
    <row r="86" ht="15.75" customHeight="1">
      <c r="A86" s="9" t="s">
        <v>44</v>
      </c>
      <c r="B86" s="10">
        <v>2016.0</v>
      </c>
      <c r="C86" s="10" t="s">
        <v>50</v>
      </c>
      <c r="D86" s="10" t="s">
        <v>32</v>
      </c>
      <c r="E86" s="10">
        <v>2659.0</v>
      </c>
      <c r="F86" s="11">
        <v>7919393.0</v>
      </c>
      <c r="G86" s="10" t="s">
        <v>35</v>
      </c>
      <c r="H86" s="12"/>
    </row>
    <row r="87" ht="15.75" customHeight="1">
      <c r="A87" s="9" t="s">
        <v>45</v>
      </c>
      <c r="B87" s="10">
        <v>2016.0</v>
      </c>
      <c r="C87" s="10" t="s">
        <v>50</v>
      </c>
      <c r="D87" s="10" t="s">
        <v>27</v>
      </c>
      <c r="E87" s="10">
        <v>3452.0</v>
      </c>
      <c r="F87" s="11">
        <v>1.9813786E7</v>
      </c>
      <c r="G87" s="10" t="s">
        <v>35</v>
      </c>
      <c r="H87" s="12"/>
    </row>
    <row r="88" ht="15.75" customHeight="1">
      <c r="A88" s="9" t="s">
        <v>46</v>
      </c>
      <c r="B88" s="10">
        <v>2016.0</v>
      </c>
      <c r="C88" s="10" t="s">
        <v>50</v>
      </c>
      <c r="D88" s="10" t="s">
        <v>29</v>
      </c>
      <c r="E88" s="10">
        <v>3781.0</v>
      </c>
      <c r="F88" s="11">
        <v>2.2925625E7</v>
      </c>
      <c r="G88" s="10" t="s">
        <v>35</v>
      </c>
      <c r="H88" s="12"/>
    </row>
    <row r="89" ht="15.75" customHeight="1">
      <c r="A89" s="9" t="s">
        <v>42</v>
      </c>
      <c r="B89" s="10">
        <v>2017.0</v>
      </c>
      <c r="C89" s="10" t="s">
        <v>50</v>
      </c>
      <c r="D89" s="10" t="s">
        <v>27</v>
      </c>
      <c r="E89" s="10">
        <v>2145.0</v>
      </c>
      <c r="F89" s="11">
        <v>1.4358111E7</v>
      </c>
      <c r="G89" s="10" t="s">
        <v>35</v>
      </c>
      <c r="H89" s="12"/>
    </row>
    <row r="90" ht="15.75" customHeight="1">
      <c r="A90" s="9" t="s">
        <v>44</v>
      </c>
      <c r="B90" s="10">
        <v>2017.0</v>
      </c>
      <c r="C90" s="10" t="s">
        <v>50</v>
      </c>
      <c r="D90" s="10" t="s">
        <v>24</v>
      </c>
      <c r="E90" s="10">
        <v>981.0</v>
      </c>
      <c r="F90" s="11">
        <v>2.5986138E7</v>
      </c>
      <c r="G90" s="10" t="s">
        <v>35</v>
      </c>
      <c r="H90" s="12"/>
    </row>
    <row r="91" ht="15.75" customHeight="1">
      <c r="A91" s="9" t="s">
        <v>45</v>
      </c>
      <c r="B91" s="10">
        <v>2017.0</v>
      </c>
      <c r="C91" s="10" t="s">
        <v>50</v>
      </c>
      <c r="D91" s="10" t="s">
        <v>27</v>
      </c>
      <c r="E91" s="10">
        <v>2102.0</v>
      </c>
      <c r="F91" s="11">
        <v>6364343.0</v>
      </c>
      <c r="G91" s="10" t="s">
        <v>35</v>
      </c>
      <c r="H91" s="12"/>
    </row>
    <row r="92" ht="15.75" customHeight="1">
      <c r="A92" s="9" t="s">
        <v>46</v>
      </c>
      <c r="B92" s="10">
        <v>2017.0</v>
      </c>
      <c r="C92" s="10" t="s">
        <v>50</v>
      </c>
      <c r="D92" s="10" t="s">
        <v>32</v>
      </c>
      <c r="E92" s="10">
        <v>3190.0</v>
      </c>
      <c r="F92" s="11">
        <v>1.9446356E7</v>
      </c>
      <c r="G92" s="10" t="s">
        <v>35</v>
      </c>
      <c r="H92" s="12"/>
    </row>
    <row r="93" ht="15.75" customHeight="1">
      <c r="A93" s="9" t="s">
        <v>42</v>
      </c>
      <c r="B93" s="10">
        <v>2018.0</v>
      </c>
      <c r="C93" s="10" t="s">
        <v>50</v>
      </c>
      <c r="D93" s="10" t="s">
        <v>29</v>
      </c>
      <c r="E93" s="10">
        <v>4574.0</v>
      </c>
      <c r="F93" s="11">
        <v>2.3403699E7</v>
      </c>
      <c r="G93" s="10" t="s">
        <v>35</v>
      </c>
      <c r="H93" s="12"/>
    </row>
    <row r="94" ht="15.75" customHeight="1">
      <c r="A94" s="9" t="s">
        <v>44</v>
      </c>
      <c r="B94" s="10">
        <v>2018.0</v>
      </c>
      <c r="C94" s="10" t="s">
        <v>50</v>
      </c>
      <c r="D94" s="10" t="s">
        <v>24</v>
      </c>
      <c r="E94" s="10">
        <v>2131.0</v>
      </c>
      <c r="F94" s="11">
        <v>2.550163E7</v>
      </c>
      <c r="G94" s="10" t="s">
        <v>35</v>
      </c>
      <c r="H94" s="12"/>
    </row>
    <row r="95" ht="15.75" customHeight="1">
      <c r="A95" s="9" t="s">
        <v>45</v>
      </c>
      <c r="B95" s="10">
        <v>2018.0</v>
      </c>
      <c r="C95" s="10" t="s">
        <v>50</v>
      </c>
      <c r="D95" s="10" t="s">
        <v>24</v>
      </c>
      <c r="E95" s="10">
        <v>1026.0</v>
      </c>
      <c r="F95" s="11">
        <v>2.318258E7</v>
      </c>
      <c r="G95" s="10" t="s">
        <v>35</v>
      </c>
      <c r="H95" s="12"/>
    </row>
    <row r="96" ht="15.75" customHeight="1">
      <c r="A96" s="9" t="s">
        <v>46</v>
      </c>
      <c r="B96" s="10">
        <v>2018.0</v>
      </c>
      <c r="C96" s="10" t="s">
        <v>50</v>
      </c>
      <c r="D96" s="10" t="s">
        <v>24</v>
      </c>
      <c r="E96" s="10">
        <v>1308.0</v>
      </c>
      <c r="F96" s="11">
        <v>1.3992377E7</v>
      </c>
      <c r="G96" s="10" t="s">
        <v>35</v>
      </c>
      <c r="H96" s="12"/>
    </row>
    <row r="97" ht="15.75" customHeight="1">
      <c r="A97" s="9" t="s">
        <v>33</v>
      </c>
      <c r="B97" s="10">
        <v>2016.0</v>
      </c>
      <c r="C97" s="10" t="s">
        <v>51</v>
      </c>
      <c r="D97" s="10" t="s">
        <v>32</v>
      </c>
      <c r="E97" s="10">
        <v>3684.0</v>
      </c>
      <c r="F97" s="11">
        <v>3.1929296E7</v>
      </c>
      <c r="G97" s="10" t="s">
        <v>49</v>
      </c>
      <c r="H97" s="12"/>
    </row>
    <row r="98" ht="15.75" customHeight="1">
      <c r="A98" s="9" t="s">
        <v>22</v>
      </c>
      <c r="B98" s="10">
        <v>2016.0</v>
      </c>
      <c r="C98" s="10" t="s">
        <v>51</v>
      </c>
      <c r="D98" s="10" t="s">
        <v>31</v>
      </c>
      <c r="E98" s="10">
        <v>3750.0</v>
      </c>
      <c r="F98" s="11">
        <v>2.4348714E7</v>
      </c>
      <c r="G98" s="10" t="s">
        <v>52</v>
      </c>
      <c r="H98" s="12"/>
    </row>
    <row r="99" ht="15.75" customHeight="1">
      <c r="A99" s="9" t="s">
        <v>26</v>
      </c>
      <c r="B99" s="10">
        <v>2016.0</v>
      </c>
      <c r="C99" s="10" t="s">
        <v>51</v>
      </c>
      <c r="D99" s="10" t="s">
        <v>27</v>
      </c>
      <c r="E99" s="10">
        <v>2288.0</v>
      </c>
      <c r="F99" s="11">
        <v>2.9657237E7</v>
      </c>
      <c r="G99" s="10" t="s">
        <v>52</v>
      </c>
      <c r="H99" s="12"/>
    </row>
    <row r="100" ht="15.75" customHeight="1">
      <c r="A100" s="9" t="s">
        <v>28</v>
      </c>
      <c r="B100" s="10">
        <v>2016.0</v>
      </c>
      <c r="C100" s="10" t="s">
        <v>51</v>
      </c>
      <c r="D100" s="10" t="s">
        <v>29</v>
      </c>
      <c r="E100" s="10">
        <v>3207.0</v>
      </c>
      <c r="F100" s="11">
        <v>2.6670251E7</v>
      </c>
      <c r="G100" s="10" t="s">
        <v>52</v>
      </c>
      <c r="H100" s="12"/>
    </row>
    <row r="101" ht="15.75" customHeight="1">
      <c r="A101" s="9" t="s">
        <v>30</v>
      </c>
      <c r="B101" s="10">
        <v>2016.0</v>
      </c>
      <c r="C101" s="10" t="s">
        <v>51</v>
      </c>
      <c r="D101" s="10" t="s">
        <v>29</v>
      </c>
      <c r="E101" s="10">
        <v>4397.0</v>
      </c>
      <c r="F101" s="11">
        <v>2.6381433E7</v>
      </c>
      <c r="G101" s="10" t="s">
        <v>52</v>
      </c>
      <c r="H101" s="12"/>
    </row>
    <row r="102" ht="15.75" customHeight="1">
      <c r="A102" s="9" t="s">
        <v>22</v>
      </c>
      <c r="B102" s="10">
        <v>2017.0</v>
      </c>
      <c r="C102" s="10" t="s">
        <v>51</v>
      </c>
      <c r="D102" s="10" t="s">
        <v>27</v>
      </c>
      <c r="E102" s="10">
        <v>983.0</v>
      </c>
      <c r="F102" s="11">
        <v>2.9014564E7</v>
      </c>
      <c r="G102" s="10" t="s">
        <v>52</v>
      </c>
      <c r="H102" s="12"/>
    </row>
    <row r="103" ht="15.75" customHeight="1">
      <c r="A103" s="9" t="s">
        <v>26</v>
      </c>
      <c r="B103" s="10">
        <v>2017.0</v>
      </c>
      <c r="C103" s="10" t="s">
        <v>51</v>
      </c>
      <c r="D103" s="10" t="s">
        <v>27</v>
      </c>
      <c r="E103" s="10">
        <v>2341.0</v>
      </c>
      <c r="F103" s="11">
        <v>6385654.0</v>
      </c>
      <c r="G103" s="10" t="s">
        <v>52</v>
      </c>
      <c r="H103" s="12"/>
    </row>
    <row r="104" ht="15.75" customHeight="1">
      <c r="A104" s="9" t="s">
        <v>28</v>
      </c>
      <c r="B104" s="10">
        <v>2017.0</v>
      </c>
      <c r="C104" s="10" t="s">
        <v>51</v>
      </c>
      <c r="D104" s="10" t="s">
        <v>24</v>
      </c>
      <c r="E104" s="10">
        <v>2047.0</v>
      </c>
      <c r="F104" s="11">
        <v>8310230.0</v>
      </c>
      <c r="G104" s="10" t="s">
        <v>52</v>
      </c>
      <c r="H104" s="12"/>
    </row>
    <row r="105" ht="15.75" customHeight="1">
      <c r="A105" s="9" t="s">
        <v>30</v>
      </c>
      <c r="B105" s="10">
        <v>2017.0</v>
      </c>
      <c r="C105" s="10" t="s">
        <v>51</v>
      </c>
      <c r="D105" s="10" t="s">
        <v>31</v>
      </c>
      <c r="E105" s="10">
        <v>2754.0</v>
      </c>
      <c r="F105" s="11">
        <v>3.1553984E7</v>
      </c>
      <c r="G105" s="10" t="s">
        <v>52</v>
      </c>
      <c r="H105" s="12"/>
    </row>
    <row r="106" ht="15.75" customHeight="1">
      <c r="A106" s="9" t="s">
        <v>22</v>
      </c>
      <c r="B106" s="10">
        <v>2018.0</v>
      </c>
      <c r="C106" s="10" t="s">
        <v>51</v>
      </c>
      <c r="D106" s="10" t="s">
        <v>24</v>
      </c>
      <c r="E106" s="10">
        <v>3454.0</v>
      </c>
      <c r="F106" s="11">
        <v>5855114.0</v>
      </c>
      <c r="G106" s="10" t="s">
        <v>52</v>
      </c>
      <c r="H106" s="12"/>
    </row>
    <row r="107" ht="15.75" customHeight="1">
      <c r="A107" s="9" t="s">
        <v>26</v>
      </c>
      <c r="B107" s="10">
        <v>2018.0</v>
      </c>
      <c r="C107" s="10" t="s">
        <v>51</v>
      </c>
      <c r="D107" s="10" t="s">
        <v>27</v>
      </c>
      <c r="E107" s="10">
        <v>1996.0</v>
      </c>
      <c r="F107" s="11">
        <v>2.3079163E7</v>
      </c>
      <c r="G107" s="10" t="s">
        <v>52</v>
      </c>
      <c r="H107" s="12"/>
    </row>
    <row r="108" ht="15.75" customHeight="1">
      <c r="A108" s="9" t="s">
        <v>28</v>
      </c>
      <c r="B108" s="10">
        <v>2018.0</v>
      </c>
      <c r="C108" s="10" t="s">
        <v>51</v>
      </c>
      <c r="D108" s="10" t="s">
        <v>27</v>
      </c>
      <c r="E108" s="10">
        <v>4859.0</v>
      </c>
      <c r="F108" s="11">
        <v>2.3269797E7</v>
      </c>
      <c r="G108" s="10" t="s">
        <v>52</v>
      </c>
      <c r="H108" s="12"/>
    </row>
    <row r="109" ht="15.75" customHeight="1">
      <c r="A109" s="9" t="s">
        <v>30</v>
      </c>
      <c r="B109" s="10">
        <v>2018.0</v>
      </c>
      <c r="C109" s="10" t="s">
        <v>51</v>
      </c>
      <c r="D109" s="10" t="s">
        <v>27</v>
      </c>
      <c r="E109" s="10">
        <v>3365.0</v>
      </c>
      <c r="F109" s="11">
        <v>1.9324281E7</v>
      </c>
      <c r="G109" s="10" t="s">
        <v>52</v>
      </c>
      <c r="H109" s="12"/>
    </row>
    <row r="110" ht="15.75" customHeight="1">
      <c r="A110" s="9" t="s">
        <v>22</v>
      </c>
      <c r="B110" s="10">
        <v>2016.0</v>
      </c>
      <c r="C110" s="10" t="s">
        <v>53</v>
      </c>
      <c r="D110" s="10" t="s">
        <v>24</v>
      </c>
      <c r="E110" s="10">
        <v>1306.0</v>
      </c>
      <c r="F110" s="11">
        <v>5417604.0</v>
      </c>
      <c r="G110" s="10" t="s">
        <v>49</v>
      </c>
      <c r="H110" s="12"/>
    </row>
    <row r="111" ht="15.75" customHeight="1">
      <c r="A111" s="9" t="s">
        <v>26</v>
      </c>
      <c r="B111" s="10">
        <v>2016.0</v>
      </c>
      <c r="C111" s="10" t="s">
        <v>53</v>
      </c>
      <c r="D111" s="10" t="s">
        <v>32</v>
      </c>
      <c r="E111" s="10">
        <v>2697.0</v>
      </c>
      <c r="F111" s="11">
        <v>9662521.0</v>
      </c>
      <c r="G111" s="10" t="s">
        <v>49</v>
      </c>
      <c r="H111" s="12"/>
    </row>
    <row r="112" ht="15.75" customHeight="1">
      <c r="A112" s="9" t="s">
        <v>28</v>
      </c>
      <c r="B112" s="10">
        <v>2016.0</v>
      </c>
      <c r="C112" s="10" t="s">
        <v>53</v>
      </c>
      <c r="D112" s="10" t="s">
        <v>31</v>
      </c>
      <c r="E112" s="10">
        <v>3671.0</v>
      </c>
      <c r="F112" s="11">
        <v>2.3367335E7</v>
      </c>
      <c r="G112" s="10" t="s">
        <v>49</v>
      </c>
      <c r="H112" s="12"/>
    </row>
    <row r="113" ht="15.75" customHeight="1">
      <c r="A113" s="9" t="s">
        <v>30</v>
      </c>
      <c r="B113" s="10">
        <v>2016.0</v>
      </c>
      <c r="C113" s="10" t="s">
        <v>53</v>
      </c>
      <c r="D113" s="10" t="s">
        <v>27</v>
      </c>
      <c r="E113" s="10">
        <v>1546.0</v>
      </c>
      <c r="F113" s="11">
        <v>2.4898288E7</v>
      </c>
      <c r="G113" s="10" t="s">
        <v>49</v>
      </c>
      <c r="H113" s="12"/>
    </row>
    <row r="114" ht="15.75" customHeight="1">
      <c r="A114" s="9" t="s">
        <v>22</v>
      </c>
      <c r="B114" s="10">
        <v>2017.0</v>
      </c>
      <c r="C114" s="10" t="s">
        <v>53</v>
      </c>
      <c r="D114" s="10" t="s">
        <v>29</v>
      </c>
      <c r="E114" s="10">
        <v>2936.0</v>
      </c>
      <c r="F114" s="11">
        <v>2.6855207E7</v>
      </c>
      <c r="G114" s="10" t="s">
        <v>49</v>
      </c>
      <c r="H114" s="12"/>
    </row>
    <row r="115" ht="15.75" customHeight="1">
      <c r="A115" s="9" t="s">
        <v>26</v>
      </c>
      <c r="B115" s="10">
        <v>2017.0</v>
      </c>
      <c r="C115" s="10" t="s">
        <v>53</v>
      </c>
      <c r="D115" s="10" t="s">
        <v>27</v>
      </c>
      <c r="E115" s="10">
        <v>3695.0</v>
      </c>
      <c r="F115" s="11">
        <v>2.6752434E7</v>
      </c>
      <c r="G115" s="10" t="s">
        <v>49</v>
      </c>
      <c r="H115" s="12"/>
    </row>
    <row r="116" ht="15.75" customHeight="1">
      <c r="A116" s="9" t="s">
        <v>28</v>
      </c>
      <c r="B116" s="10">
        <v>2017.0</v>
      </c>
      <c r="C116" s="10" t="s">
        <v>53</v>
      </c>
      <c r="D116" s="10" t="s">
        <v>27</v>
      </c>
      <c r="E116" s="10">
        <v>2538.0</v>
      </c>
      <c r="F116" s="11">
        <v>2.0260377E7</v>
      </c>
      <c r="G116" s="10" t="s">
        <v>49</v>
      </c>
      <c r="H116" s="12"/>
    </row>
    <row r="117" ht="15.75" customHeight="1">
      <c r="A117" s="9" t="s">
        <v>30</v>
      </c>
      <c r="B117" s="10">
        <v>2017.0</v>
      </c>
      <c r="C117" s="10" t="s">
        <v>53</v>
      </c>
      <c r="D117" s="10" t="s">
        <v>27</v>
      </c>
      <c r="E117" s="10">
        <v>2109.0</v>
      </c>
      <c r="F117" s="11">
        <v>1.1102083E7</v>
      </c>
      <c r="G117" s="10" t="s">
        <v>49</v>
      </c>
      <c r="H117" s="12"/>
    </row>
    <row r="118" ht="15.75" customHeight="1">
      <c r="A118" s="9" t="s">
        <v>22</v>
      </c>
      <c r="B118" s="10">
        <v>2018.0</v>
      </c>
      <c r="C118" s="10" t="s">
        <v>53</v>
      </c>
      <c r="D118" s="10" t="s">
        <v>27</v>
      </c>
      <c r="E118" s="10">
        <v>3187.0</v>
      </c>
      <c r="F118" s="11">
        <v>9831454.0</v>
      </c>
      <c r="G118" s="10" t="s">
        <v>49</v>
      </c>
      <c r="H118" s="12"/>
    </row>
    <row r="119" ht="15.75" customHeight="1">
      <c r="A119" s="9" t="s">
        <v>26</v>
      </c>
      <c r="B119" s="10">
        <v>2018.0</v>
      </c>
      <c r="C119" s="10" t="s">
        <v>53</v>
      </c>
      <c r="D119" s="10" t="s">
        <v>32</v>
      </c>
      <c r="E119" s="10">
        <v>4153.0</v>
      </c>
      <c r="F119" s="11">
        <v>2.4478544E7</v>
      </c>
      <c r="G119" s="10" t="s">
        <v>49</v>
      </c>
      <c r="H119" s="12"/>
    </row>
    <row r="120" ht="15.75" customHeight="1">
      <c r="A120" s="9" t="s">
        <v>28</v>
      </c>
      <c r="B120" s="10">
        <v>2018.0</v>
      </c>
      <c r="C120" s="10" t="s">
        <v>53</v>
      </c>
      <c r="D120" s="10" t="s">
        <v>32</v>
      </c>
      <c r="E120" s="10">
        <v>2613.0</v>
      </c>
      <c r="F120" s="11">
        <v>2.5398033E7</v>
      </c>
      <c r="G120" s="10" t="s">
        <v>49</v>
      </c>
      <c r="H120" s="12"/>
    </row>
    <row r="121" ht="15.75" customHeight="1">
      <c r="A121" s="9" t="s">
        <v>30</v>
      </c>
      <c r="B121" s="10">
        <v>2018.0</v>
      </c>
      <c r="C121" s="10" t="s">
        <v>53</v>
      </c>
      <c r="D121" s="10" t="s">
        <v>32</v>
      </c>
      <c r="E121" s="10">
        <v>2018.0</v>
      </c>
      <c r="F121" s="11">
        <v>5608677.0</v>
      </c>
      <c r="G121" s="10" t="s">
        <v>49</v>
      </c>
      <c r="H121" s="12"/>
    </row>
    <row r="122" ht="15.75" customHeight="1">
      <c r="A122" s="9" t="s">
        <v>33</v>
      </c>
      <c r="B122" s="10">
        <v>2016.0</v>
      </c>
      <c r="C122" s="10" t="s">
        <v>54</v>
      </c>
      <c r="D122" s="10" t="s">
        <v>29</v>
      </c>
      <c r="E122" s="10">
        <v>2893.0</v>
      </c>
      <c r="F122" s="11">
        <v>1.8318567E7</v>
      </c>
      <c r="G122" s="10" t="s">
        <v>25</v>
      </c>
      <c r="H122" s="12"/>
    </row>
    <row r="123" ht="15.75" customHeight="1">
      <c r="A123" s="9" t="s">
        <v>42</v>
      </c>
      <c r="B123" s="10">
        <v>2016.0</v>
      </c>
      <c r="C123" s="10" t="s">
        <v>54</v>
      </c>
      <c r="D123" s="10" t="s">
        <v>32</v>
      </c>
      <c r="E123" s="10">
        <v>3533.0</v>
      </c>
      <c r="F123" s="11">
        <v>7658056.0</v>
      </c>
      <c r="G123" s="10" t="s">
        <v>52</v>
      </c>
      <c r="H123" s="12"/>
    </row>
    <row r="124" ht="15.75" customHeight="1">
      <c r="A124" s="9" t="s">
        <v>44</v>
      </c>
      <c r="B124" s="10">
        <v>2016.0</v>
      </c>
      <c r="C124" s="10" t="s">
        <v>54</v>
      </c>
      <c r="D124" s="10" t="s">
        <v>27</v>
      </c>
      <c r="E124" s="10">
        <v>3399.0</v>
      </c>
      <c r="F124" s="11">
        <v>2.3606354E7</v>
      </c>
      <c r="G124" s="10" t="s">
        <v>52</v>
      </c>
      <c r="H124" s="12"/>
    </row>
    <row r="125" ht="15.75" customHeight="1">
      <c r="A125" s="9" t="s">
        <v>45</v>
      </c>
      <c r="B125" s="10">
        <v>2016.0</v>
      </c>
      <c r="C125" s="10" t="s">
        <v>54</v>
      </c>
      <c r="D125" s="10" t="s">
        <v>29</v>
      </c>
      <c r="E125" s="10">
        <v>2636.0</v>
      </c>
      <c r="F125" s="11">
        <v>1.1433092E7</v>
      </c>
      <c r="G125" s="10" t="s">
        <v>52</v>
      </c>
      <c r="H125" s="12"/>
    </row>
    <row r="126" ht="15.75" customHeight="1">
      <c r="A126" s="9" t="s">
        <v>46</v>
      </c>
      <c r="B126" s="10">
        <v>2016.0</v>
      </c>
      <c r="C126" s="10" t="s">
        <v>54</v>
      </c>
      <c r="D126" s="10" t="s">
        <v>24</v>
      </c>
      <c r="E126" s="10">
        <v>1539.0</v>
      </c>
      <c r="F126" s="11">
        <v>2.1394635E7</v>
      </c>
      <c r="G126" s="10" t="s">
        <v>52</v>
      </c>
      <c r="H126" s="12"/>
    </row>
    <row r="127" ht="15.75" customHeight="1">
      <c r="A127" s="9" t="s">
        <v>42</v>
      </c>
      <c r="B127" s="10">
        <v>2017.0</v>
      </c>
      <c r="C127" s="10" t="s">
        <v>54</v>
      </c>
      <c r="D127" s="10" t="s">
        <v>24</v>
      </c>
      <c r="E127" s="10">
        <v>3309.0</v>
      </c>
      <c r="F127" s="11">
        <v>1.2097081E7</v>
      </c>
      <c r="G127" s="10" t="s">
        <v>52</v>
      </c>
      <c r="H127" s="12"/>
    </row>
    <row r="128" ht="15.75" customHeight="1">
      <c r="A128" s="9" t="s">
        <v>44</v>
      </c>
      <c r="B128" s="10">
        <v>2017.0</v>
      </c>
      <c r="C128" s="10" t="s">
        <v>54</v>
      </c>
      <c r="D128" s="10" t="s">
        <v>31</v>
      </c>
      <c r="E128" s="10">
        <v>2260.0</v>
      </c>
      <c r="F128" s="11">
        <v>5126450.0</v>
      </c>
      <c r="G128" s="10" t="s">
        <v>52</v>
      </c>
      <c r="H128" s="12"/>
    </row>
    <row r="129" ht="15.75" customHeight="1">
      <c r="A129" s="9" t="s">
        <v>45</v>
      </c>
      <c r="B129" s="10">
        <v>2017.0</v>
      </c>
      <c r="C129" s="10" t="s">
        <v>54</v>
      </c>
      <c r="D129" s="10" t="s">
        <v>31</v>
      </c>
      <c r="E129" s="10">
        <v>1777.0</v>
      </c>
      <c r="F129" s="11">
        <v>2.3972335E7</v>
      </c>
      <c r="G129" s="10" t="s">
        <v>52</v>
      </c>
      <c r="H129" s="12"/>
    </row>
    <row r="130" ht="15.75" customHeight="1">
      <c r="A130" s="9" t="s">
        <v>46</v>
      </c>
      <c r="B130" s="10">
        <v>2017.0</v>
      </c>
      <c r="C130" s="10" t="s">
        <v>54</v>
      </c>
      <c r="D130" s="10" t="s">
        <v>32</v>
      </c>
      <c r="E130" s="10">
        <v>1193.0</v>
      </c>
      <c r="F130" s="11">
        <v>3.0643074E7</v>
      </c>
      <c r="G130" s="10" t="s">
        <v>52</v>
      </c>
      <c r="H130" s="12"/>
    </row>
    <row r="131" ht="15.75" customHeight="1">
      <c r="A131" s="9" t="s">
        <v>42</v>
      </c>
      <c r="B131" s="10">
        <v>2018.0</v>
      </c>
      <c r="C131" s="10" t="s">
        <v>54</v>
      </c>
      <c r="D131" s="10" t="s">
        <v>27</v>
      </c>
      <c r="E131" s="10">
        <v>1302.0</v>
      </c>
      <c r="F131" s="11">
        <v>1.6000781E7</v>
      </c>
      <c r="G131" s="10" t="s">
        <v>52</v>
      </c>
      <c r="H131" s="12"/>
    </row>
    <row r="132" ht="15.75" customHeight="1">
      <c r="A132" s="9" t="s">
        <v>44</v>
      </c>
      <c r="B132" s="10">
        <v>2018.0</v>
      </c>
      <c r="C132" s="10" t="s">
        <v>54</v>
      </c>
      <c r="D132" s="10" t="s">
        <v>27</v>
      </c>
      <c r="E132" s="10">
        <v>3043.0</v>
      </c>
      <c r="F132" s="11">
        <v>2.0842073E7</v>
      </c>
      <c r="G132" s="10" t="s">
        <v>52</v>
      </c>
      <c r="H132" s="12"/>
    </row>
    <row r="133" ht="15.75" customHeight="1">
      <c r="A133" s="9" t="s">
        <v>45</v>
      </c>
      <c r="B133" s="10">
        <v>2018.0</v>
      </c>
      <c r="C133" s="10" t="s">
        <v>54</v>
      </c>
      <c r="D133" s="10" t="s">
        <v>27</v>
      </c>
      <c r="E133" s="10">
        <v>1379.0</v>
      </c>
      <c r="F133" s="11">
        <v>1.2801434E7</v>
      </c>
      <c r="G133" s="10" t="s">
        <v>52</v>
      </c>
      <c r="H133" s="12"/>
    </row>
    <row r="134" ht="15.75" customHeight="1">
      <c r="A134" s="9" t="s">
        <v>46</v>
      </c>
      <c r="B134" s="10">
        <v>2018.0</v>
      </c>
      <c r="C134" s="10" t="s">
        <v>54</v>
      </c>
      <c r="D134" s="10" t="s">
        <v>27</v>
      </c>
      <c r="E134" s="10">
        <v>1708.0</v>
      </c>
      <c r="F134" s="11">
        <v>7740822.0</v>
      </c>
      <c r="G134" s="10" t="s">
        <v>52</v>
      </c>
      <c r="H134" s="12"/>
    </row>
    <row r="135" ht="15.75" customHeight="1">
      <c r="A135" s="9" t="s">
        <v>42</v>
      </c>
      <c r="B135" s="10">
        <v>2016.0</v>
      </c>
      <c r="C135" s="10" t="s">
        <v>55</v>
      </c>
      <c r="D135" s="10" t="s">
        <v>31</v>
      </c>
      <c r="E135" s="10">
        <v>3055.0</v>
      </c>
      <c r="F135" s="11">
        <v>7878480.0</v>
      </c>
      <c r="G135" s="10" t="s">
        <v>25</v>
      </c>
      <c r="H135" s="12"/>
    </row>
    <row r="136" ht="15.75" customHeight="1">
      <c r="A136" s="9" t="s">
        <v>44</v>
      </c>
      <c r="B136" s="10">
        <v>2016.0</v>
      </c>
      <c r="C136" s="10" t="s">
        <v>55</v>
      </c>
      <c r="D136" s="10" t="s">
        <v>24</v>
      </c>
      <c r="E136" s="10">
        <v>2061.0</v>
      </c>
      <c r="F136" s="11">
        <v>2.0180744E7</v>
      </c>
      <c r="G136" s="10" t="s">
        <v>25</v>
      </c>
      <c r="H136" s="12"/>
    </row>
    <row r="137" ht="15.75" customHeight="1">
      <c r="A137" s="9" t="s">
        <v>45</v>
      </c>
      <c r="B137" s="10">
        <v>2016.0</v>
      </c>
      <c r="C137" s="10" t="s">
        <v>55</v>
      </c>
      <c r="D137" s="10" t="s">
        <v>24</v>
      </c>
      <c r="E137" s="10">
        <v>2537.0</v>
      </c>
      <c r="F137" s="11">
        <v>1.3677001E7</v>
      </c>
      <c r="G137" s="10" t="s">
        <v>25</v>
      </c>
      <c r="H137" s="12"/>
    </row>
    <row r="138" ht="15.75" customHeight="1">
      <c r="A138" s="9" t="s">
        <v>46</v>
      </c>
      <c r="B138" s="10">
        <v>2016.0</v>
      </c>
      <c r="C138" s="10" t="s">
        <v>55</v>
      </c>
      <c r="D138" s="10" t="s">
        <v>27</v>
      </c>
      <c r="E138" s="10">
        <v>2619.0</v>
      </c>
      <c r="F138" s="11">
        <v>5540308.0</v>
      </c>
      <c r="G138" s="10" t="s">
        <v>25</v>
      </c>
      <c r="H138" s="12"/>
    </row>
    <row r="139" ht="15.75" customHeight="1">
      <c r="A139" s="9" t="s">
        <v>42</v>
      </c>
      <c r="B139" s="10">
        <v>2017.0</v>
      </c>
      <c r="C139" s="10" t="s">
        <v>55</v>
      </c>
      <c r="D139" s="10" t="s">
        <v>24</v>
      </c>
      <c r="E139" s="10">
        <v>984.0</v>
      </c>
      <c r="F139" s="11">
        <v>2.1702854E7</v>
      </c>
      <c r="G139" s="10" t="s">
        <v>25</v>
      </c>
      <c r="H139" s="12"/>
    </row>
    <row r="140" ht="15.75" customHeight="1">
      <c r="A140" s="9" t="s">
        <v>44</v>
      </c>
      <c r="B140" s="10">
        <v>2017.0</v>
      </c>
      <c r="C140" s="10" t="s">
        <v>55</v>
      </c>
      <c r="D140" s="10" t="s">
        <v>31</v>
      </c>
      <c r="E140" s="10">
        <v>3403.0</v>
      </c>
      <c r="F140" s="11">
        <v>9790633.0</v>
      </c>
      <c r="G140" s="10" t="s">
        <v>25</v>
      </c>
      <c r="H140" s="12"/>
    </row>
    <row r="141" ht="15.75" customHeight="1">
      <c r="A141" s="9" t="s">
        <v>45</v>
      </c>
      <c r="B141" s="10">
        <v>2017.0</v>
      </c>
      <c r="C141" s="10" t="s">
        <v>55</v>
      </c>
      <c r="D141" s="10" t="s">
        <v>24</v>
      </c>
      <c r="E141" s="10">
        <v>1127.0</v>
      </c>
      <c r="F141" s="11">
        <v>1.3363854E7</v>
      </c>
      <c r="G141" s="10" t="s">
        <v>25</v>
      </c>
      <c r="H141" s="12"/>
    </row>
    <row r="142" ht="15.75" customHeight="1">
      <c r="A142" s="9" t="s">
        <v>46</v>
      </c>
      <c r="B142" s="10">
        <v>2017.0</v>
      </c>
      <c r="C142" s="10" t="s">
        <v>55</v>
      </c>
      <c r="D142" s="10" t="s">
        <v>27</v>
      </c>
      <c r="E142" s="10">
        <v>4030.0</v>
      </c>
      <c r="F142" s="11">
        <v>8654422.0</v>
      </c>
      <c r="G142" s="10" t="s">
        <v>25</v>
      </c>
      <c r="H142" s="12"/>
    </row>
    <row r="143" ht="15.75" customHeight="1">
      <c r="A143" s="9" t="s">
        <v>42</v>
      </c>
      <c r="B143" s="10">
        <v>2018.0</v>
      </c>
      <c r="C143" s="10" t="s">
        <v>55</v>
      </c>
      <c r="D143" s="10" t="s">
        <v>29</v>
      </c>
      <c r="E143" s="10">
        <v>3577.0</v>
      </c>
      <c r="F143" s="11">
        <v>7474946.0</v>
      </c>
      <c r="G143" s="10" t="s">
        <v>25</v>
      </c>
      <c r="H143" s="12"/>
    </row>
    <row r="144" ht="15.75" customHeight="1">
      <c r="A144" s="9" t="s">
        <v>44</v>
      </c>
      <c r="B144" s="10">
        <v>2018.0</v>
      </c>
      <c r="C144" s="10" t="s">
        <v>55</v>
      </c>
      <c r="D144" s="10" t="s">
        <v>29</v>
      </c>
      <c r="E144" s="10">
        <v>4210.0</v>
      </c>
      <c r="F144" s="11">
        <v>9226347.0</v>
      </c>
      <c r="G144" s="10" t="s">
        <v>25</v>
      </c>
      <c r="H144" s="12"/>
    </row>
    <row r="145" ht="15.75" customHeight="1">
      <c r="A145" s="9" t="s">
        <v>45</v>
      </c>
      <c r="B145" s="10">
        <v>2018.0</v>
      </c>
      <c r="C145" s="10" t="s">
        <v>55</v>
      </c>
      <c r="D145" s="10" t="s">
        <v>29</v>
      </c>
      <c r="E145" s="10">
        <v>3759.0</v>
      </c>
      <c r="F145" s="11">
        <v>9168379.0</v>
      </c>
      <c r="G145" s="10" t="s">
        <v>25</v>
      </c>
      <c r="H145" s="12"/>
    </row>
    <row r="146" ht="15.75" customHeight="1">
      <c r="A146" s="9" t="s">
        <v>46</v>
      </c>
      <c r="B146" s="10">
        <v>2018.0</v>
      </c>
      <c r="C146" s="10" t="s">
        <v>55</v>
      </c>
      <c r="D146" s="10" t="s">
        <v>29</v>
      </c>
      <c r="E146" s="10">
        <v>2998.0</v>
      </c>
      <c r="F146" s="11">
        <v>3.1939624E7</v>
      </c>
      <c r="G146" s="10" t="s">
        <v>25</v>
      </c>
      <c r="H146" s="12"/>
    </row>
    <row r="147" ht="15.75" customHeight="1">
      <c r="A147" s="9" t="s">
        <v>42</v>
      </c>
      <c r="B147" s="10">
        <v>2016.0</v>
      </c>
      <c r="C147" s="10" t="s">
        <v>56</v>
      </c>
      <c r="D147" s="10" t="s">
        <v>29</v>
      </c>
      <c r="E147" s="10">
        <v>2815.0</v>
      </c>
      <c r="F147" s="11">
        <v>1.6917541E7</v>
      </c>
      <c r="G147" s="10" t="s">
        <v>49</v>
      </c>
      <c r="H147" s="12"/>
    </row>
    <row r="148" ht="15.75" customHeight="1">
      <c r="A148" s="9" t="s">
        <v>44</v>
      </c>
      <c r="B148" s="10">
        <v>2016.0</v>
      </c>
      <c r="C148" s="10" t="s">
        <v>56</v>
      </c>
      <c r="D148" s="10" t="s">
        <v>24</v>
      </c>
      <c r="E148" s="10">
        <v>3761.0</v>
      </c>
      <c r="F148" s="11">
        <v>8066334.0</v>
      </c>
      <c r="G148" s="10" t="s">
        <v>49</v>
      </c>
      <c r="H148" s="12"/>
    </row>
    <row r="149" ht="15.75" customHeight="1">
      <c r="A149" s="9" t="s">
        <v>45</v>
      </c>
      <c r="B149" s="10">
        <v>2016.0</v>
      </c>
      <c r="C149" s="10" t="s">
        <v>56</v>
      </c>
      <c r="D149" s="10" t="s">
        <v>29</v>
      </c>
      <c r="E149" s="10">
        <v>4754.0</v>
      </c>
      <c r="F149" s="11">
        <v>2.089624E7</v>
      </c>
      <c r="G149" s="10" t="s">
        <v>49</v>
      </c>
      <c r="H149" s="12"/>
    </row>
    <row r="150" ht="15.75" customHeight="1">
      <c r="A150" s="9" t="s">
        <v>46</v>
      </c>
      <c r="B150" s="10">
        <v>2016.0</v>
      </c>
      <c r="C150" s="10" t="s">
        <v>56</v>
      </c>
      <c r="D150" s="10" t="s">
        <v>31</v>
      </c>
      <c r="E150" s="10">
        <v>3035.0</v>
      </c>
      <c r="F150" s="11">
        <v>1.8264416E7</v>
      </c>
      <c r="G150" s="10" t="s">
        <v>49</v>
      </c>
      <c r="H150" s="12"/>
    </row>
    <row r="151" ht="15.75" customHeight="1">
      <c r="A151" s="9" t="s">
        <v>42</v>
      </c>
      <c r="B151" s="10">
        <v>2017.0</v>
      </c>
      <c r="C151" s="10" t="s">
        <v>56</v>
      </c>
      <c r="D151" s="10" t="s">
        <v>27</v>
      </c>
      <c r="E151" s="10">
        <v>995.0</v>
      </c>
      <c r="F151" s="11">
        <v>8718052.0</v>
      </c>
      <c r="G151" s="10" t="s">
        <v>49</v>
      </c>
      <c r="H151" s="12"/>
    </row>
    <row r="152" ht="15.75" customHeight="1">
      <c r="A152" s="9" t="s">
        <v>44</v>
      </c>
      <c r="B152" s="10">
        <v>2017.0</v>
      </c>
      <c r="C152" s="10" t="s">
        <v>56</v>
      </c>
      <c r="D152" s="10" t="s">
        <v>24</v>
      </c>
      <c r="E152" s="10">
        <v>2133.0</v>
      </c>
      <c r="F152" s="11">
        <v>2.4566041E7</v>
      </c>
      <c r="G152" s="10" t="s">
        <v>49</v>
      </c>
      <c r="H152" s="12"/>
    </row>
    <row r="153" ht="15.75" customHeight="1">
      <c r="A153" s="9" t="s">
        <v>45</v>
      </c>
      <c r="B153" s="10">
        <v>2017.0</v>
      </c>
      <c r="C153" s="10" t="s">
        <v>56</v>
      </c>
      <c r="D153" s="10" t="s">
        <v>31</v>
      </c>
      <c r="E153" s="10">
        <v>2912.0</v>
      </c>
      <c r="F153" s="11">
        <v>1.7918813E7</v>
      </c>
      <c r="G153" s="10" t="s">
        <v>49</v>
      </c>
      <c r="H153" s="12"/>
    </row>
    <row r="154" ht="15.75" customHeight="1">
      <c r="A154" s="9" t="s">
        <v>46</v>
      </c>
      <c r="B154" s="10">
        <v>2017.0</v>
      </c>
      <c r="C154" s="10" t="s">
        <v>56</v>
      </c>
      <c r="D154" s="10" t="s">
        <v>29</v>
      </c>
      <c r="E154" s="10">
        <v>2650.0</v>
      </c>
      <c r="F154" s="11">
        <v>3.0372259E7</v>
      </c>
      <c r="G154" s="10" t="s">
        <v>49</v>
      </c>
      <c r="H154" s="12"/>
    </row>
    <row r="155" ht="15.75" customHeight="1">
      <c r="A155" s="9" t="s">
        <v>42</v>
      </c>
      <c r="B155" s="10">
        <v>2018.0</v>
      </c>
      <c r="C155" s="10" t="s">
        <v>56</v>
      </c>
      <c r="D155" s="10" t="s">
        <v>29</v>
      </c>
      <c r="E155" s="10">
        <v>2109.0</v>
      </c>
      <c r="F155" s="11">
        <v>1.5430177E7</v>
      </c>
      <c r="G155" s="10" t="s">
        <v>49</v>
      </c>
      <c r="H155" s="12"/>
    </row>
    <row r="156" ht="15.75" customHeight="1">
      <c r="A156" s="9" t="s">
        <v>44</v>
      </c>
      <c r="B156" s="10">
        <v>2018.0</v>
      </c>
      <c r="C156" s="10" t="s">
        <v>56</v>
      </c>
      <c r="D156" s="10" t="s">
        <v>32</v>
      </c>
      <c r="E156" s="10">
        <v>2918.0</v>
      </c>
      <c r="F156" s="11">
        <v>1.8209808E7</v>
      </c>
      <c r="G156" s="10" t="s">
        <v>49</v>
      </c>
      <c r="H156" s="12"/>
    </row>
    <row r="157" ht="15.75" customHeight="1">
      <c r="A157" s="9" t="s">
        <v>45</v>
      </c>
      <c r="B157" s="10">
        <v>2018.0</v>
      </c>
      <c r="C157" s="10" t="s">
        <v>56</v>
      </c>
      <c r="D157" s="10" t="s">
        <v>32</v>
      </c>
      <c r="E157" s="10">
        <v>3338.0</v>
      </c>
      <c r="F157" s="11">
        <v>3.0817683E7</v>
      </c>
      <c r="G157" s="10" t="s">
        <v>49</v>
      </c>
      <c r="H157" s="12"/>
    </row>
    <row r="158" ht="15.75" customHeight="1">
      <c r="A158" s="9" t="s">
        <v>46</v>
      </c>
      <c r="B158" s="10">
        <v>2018.0</v>
      </c>
      <c r="C158" s="10" t="s">
        <v>56</v>
      </c>
      <c r="D158" s="10" t="s">
        <v>32</v>
      </c>
      <c r="E158" s="10">
        <v>4242.0</v>
      </c>
      <c r="F158" s="11">
        <v>7839347.0</v>
      </c>
      <c r="G158" s="10" t="s">
        <v>49</v>
      </c>
      <c r="H158" s="12"/>
    </row>
    <row r="159" ht="15.75" customHeight="1">
      <c r="A159" s="9" t="s">
        <v>36</v>
      </c>
      <c r="B159" s="10">
        <v>2016.0</v>
      </c>
      <c r="C159" s="10" t="s">
        <v>57</v>
      </c>
      <c r="D159" s="10" t="s">
        <v>29</v>
      </c>
      <c r="E159" s="10">
        <v>3562.0</v>
      </c>
      <c r="F159" s="11">
        <v>9309943.0</v>
      </c>
      <c r="G159" s="10" t="s">
        <v>25</v>
      </c>
      <c r="H159" s="12"/>
    </row>
    <row r="160" ht="15.75" customHeight="1">
      <c r="A160" s="9" t="s">
        <v>37</v>
      </c>
      <c r="B160" s="10">
        <v>2016.0</v>
      </c>
      <c r="C160" s="10" t="s">
        <v>57</v>
      </c>
      <c r="D160" s="10" t="s">
        <v>24</v>
      </c>
      <c r="E160" s="10">
        <v>2925.0</v>
      </c>
      <c r="F160" s="11">
        <v>3.1204355E7</v>
      </c>
      <c r="G160" s="10" t="s">
        <v>25</v>
      </c>
      <c r="H160" s="12"/>
    </row>
    <row r="161" ht="15.75" customHeight="1">
      <c r="A161" s="9" t="s">
        <v>38</v>
      </c>
      <c r="B161" s="10">
        <v>2016.0</v>
      </c>
      <c r="C161" s="10" t="s">
        <v>57</v>
      </c>
      <c r="D161" s="10" t="s">
        <v>31</v>
      </c>
      <c r="E161" s="10">
        <v>3142.0</v>
      </c>
      <c r="F161" s="11">
        <v>2.1837764E7</v>
      </c>
      <c r="G161" s="10" t="s">
        <v>25</v>
      </c>
      <c r="H161" s="12"/>
    </row>
    <row r="162" ht="15.75" customHeight="1">
      <c r="A162" s="9" t="s">
        <v>33</v>
      </c>
      <c r="B162" s="10">
        <v>2017.0</v>
      </c>
      <c r="C162" s="10" t="s">
        <v>57</v>
      </c>
      <c r="D162" s="10" t="s">
        <v>31</v>
      </c>
      <c r="E162" s="10">
        <v>1137.0</v>
      </c>
      <c r="F162" s="11">
        <v>5147572.0</v>
      </c>
      <c r="G162" s="10" t="s">
        <v>25</v>
      </c>
      <c r="H162" s="12"/>
    </row>
    <row r="163" ht="15.75" customHeight="1">
      <c r="A163" s="9" t="s">
        <v>36</v>
      </c>
      <c r="B163" s="10">
        <v>2017.0</v>
      </c>
      <c r="C163" s="10" t="s">
        <v>57</v>
      </c>
      <c r="D163" s="10" t="s">
        <v>31</v>
      </c>
      <c r="E163" s="10">
        <v>1146.0</v>
      </c>
      <c r="F163" s="11">
        <v>2.6212472E7</v>
      </c>
      <c r="G163" s="10" t="s">
        <v>25</v>
      </c>
      <c r="H163" s="12"/>
    </row>
    <row r="164" ht="15.75" customHeight="1">
      <c r="A164" s="9" t="s">
        <v>37</v>
      </c>
      <c r="B164" s="10">
        <v>2017.0</v>
      </c>
      <c r="C164" s="10" t="s">
        <v>57</v>
      </c>
      <c r="D164" s="10" t="s">
        <v>29</v>
      </c>
      <c r="E164" s="10">
        <v>2211.0</v>
      </c>
      <c r="F164" s="11">
        <v>1.4885918E7</v>
      </c>
      <c r="G164" s="10" t="s">
        <v>25</v>
      </c>
      <c r="H164" s="12"/>
    </row>
    <row r="165" ht="15.75" customHeight="1">
      <c r="A165" s="9" t="s">
        <v>38</v>
      </c>
      <c r="B165" s="10">
        <v>2017.0</v>
      </c>
      <c r="C165" s="10" t="s">
        <v>57</v>
      </c>
      <c r="D165" s="10" t="s">
        <v>32</v>
      </c>
      <c r="E165" s="10">
        <v>3061.0</v>
      </c>
      <c r="F165" s="11">
        <v>2.49394E7</v>
      </c>
      <c r="G165" s="10" t="s">
        <v>25</v>
      </c>
      <c r="H165" s="12"/>
    </row>
    <row r="166" ht="15.75" customHeight="1">
      <c r="A166" s="9" t="s">
        <v>33</v>
      </c>
      <c r="B166" s="10">
        <v>2018.0</v>
      </c>
      <c r="C166" s="10" t="s">
        <v>57</v>
      </c>
      <c r="D166" s="10" t="s">
        <v>31</v>
      </c>
      <c r="E166" s="10">
        <v>2531.0</v>
      </c>
      <c r="F166" s="11">
        <v>1.6944827E7</v>
      </c>
      <c r="G166" s="10" t="s">
        <v>25</v>
      </c>
      <c r="H166" s="12"/>
    </row>
    <row r="167" ht="15.75" customHeight="1">
      <c r="A167" s="9" t="s">
        <v>36</v>
      </c>
      <c r="B167" s="10">
        <v>2018.0</v>
      </c>
      <c r="C167" s="10" t="s">
        <v>57</v>
      </c>
      <c r="D167" s="10" t="s">
        <v>29</v>
      </c>
      <c r="E167" s="10">
        <v>4261.0</v>
      </c>
      <c r="F167" s="11">
        <v>1.5874389E7</v>
      </c>
      <c r="G167" s="10" t="s">
        <v>25</v>
      </c>
      <c r="H167" s="12"/>
    </row>
    <row r="168" ht="15.75" customHeight="1">
      <c r="A168" s="9" t="s">
        <v>37</v>
      </c>
      <c r="B168" s="10">
        <v>2018.0</v>
      </c>
      <c r="C168" s="10" t="s">
        <v>57</v>
      </c>
      <c r="D168" s="10" t="s">
        <v>29</v>
      </c>
      <c r="E168" s="10">
        <v>3439.0</v>
      </c>
      <c r="F168" s="11">
        <v>3.0486465E7</v>
      </c>
      <c r="G168" s="10" t="s">
        <v>25</v>
      </c>
      <c r="H168" s="12"/>
    </row>
    <row r="169" ht="15.75" customHeight="1">
      <c r="A169" s="9" t="s">
        <v>38</v>
      </c>
      <c r="B169" s="10">
        <v>2018.0</v>
      </c>
      <c r="C169" s="10" t="s">
        <v>57</v>
      </c>
      <c r="D169" s="10" t="s">
        <v>29</v>
      </c>
      <c r="E169" s="10">
        <v>960.0</v>
      </c>
      <c r="F169" s="11">
        <v>9124694.0</v>
      </c>
      <c r="G169" s="10" t="s">
        <v>25</v>
      </c>
      <c r="H169" s="12"/>
    </row>
    <row r="170" ht="15.75" customHeight="1">
      <c r="A170" s="9" t="s">
        <v>33</v>
      </c>
      <c r="B170" s="10">
        <v>2016.0</v>
      </c>
      <c r="C170" s="10" t="s">
        <v>58</v>
      </c>
      <c r="D170" s="10" t="s">
        <v>27</v>
      </c>
      <c r="E170" s="10">
        <v>1413.0</v>
      </c>
      <c r="F170" s="11">
        <v>1.1747242E7</v>
      </c>
      <c r="G170" s="10" t="s">
        <v>52</v>
      </c>
      <c r="H170" s="12"/>
    </row>
    <row r="171" ht="15.75" customHeight="1">
      <c r="A171" s="9" t="s">
        <v>36</v>
      </c>
      <c r="B171" s="10">
        <v>2016.0</v>
      </c>
      <c r="C171" s="10" t="s">
        <v>58</v>
      </c>
      <c r="D171" s="10" t="s">
        <v>24</v>
      </c>
      <c r="E171" s="10">
        <v>3009.0</v>
      </c>
      <c r="F171" s="11">
        <v>1.1257947E7</v>
      </c>
      <c r="G171" s="10" t="s">
        <v>52</v>
      </c>
      <c r="H171" s="12"/>
    </row>
    <row r="172" ht="15.75" customHeight="1">
      <c r="A172" s="9" t="s">
        <v>37</v>
      </c>
      <c r="B172" s="10">
        <v>2016.0</v>
      </c>
      <c r="C172" s="10" t="s">
        <v>58</v>
      </c>
      <c r="D172" s="10" t="s">
        <v>24</v>
      </c>
      <c r="E172" s="10">
        <v>4125.0</v>
      </c>
      <c r="F172" s="11">
        <v>6788991.0</v>
      </c>
      <c r="G172" s="10" t="s">
        <v>52</v>
      </c>
      <c r="H172" s="12"/>
    </row>
    <row r="173" ht="15.75" customHeight="1">
      <c r="A173" s="9" t="s">
        <v>38</v>
      </c>
      <c r="B173" s="10">
        <v>2016.0</v>
      </c>
      <c r="C173" s="10" t="s">
        <v>58</v>
      </c>
      <c r="D173" s="10" t="s">
        <v>32</v>
      </c>
      <c r="E173" s="10">
        <v>3261.0</v>
      </c>
      <c r="F173" s="11">
        <v>1.553513E7</v>
      </c>
      <c r="G173" s="10" t="s">
        <v>52</v>
      </c>
      <c r="H173" s="12"/>
    </row>
    <row r="174" ht="15.75" customHeight="1">
      <c r="A174" s="9" t="s">
        <v>33</v>
      </c>
      <c r="B174" s="10">
        <v>2017.0</v>
      </c>
      <c r="C174" s="10" t="s">
        <v>58</v>
      </c>
      <c r="D174" s="10" t="s">
        <v>24</v>
      </c>
      <c r="E174" s="10">
        <v>1018.0</v>
      </c>
      <c r="F174" s="11">
        <v>2.5078121E7</v>
      </c>
      <c r="G174" s="10" t="s">
        <v>52</v>
      </c>
      <c r="H174" s="12"/>
    </row>
    <row r="175" ht="15.75" customHeight="1">
      <c r="A175" s="9" t="s">
        <v>36</v>
      </c>
      <c r="B175" s="10">
        <v>2017.0</v>
      </c>
      <c r="C175" s="10" t="s">
        <v>58</v>
      </c>
      <c r="D175" s="10" t="s">
        <v>29</v>
      </c>
      <c r="E175" s="10">
        <v>3925.0</v>
      </c>
      <c r="F175" s="11">
        <v>2.4435739E7</v>
      </c>
      <c r="G175" s="10" t="s">
        <v>52</v>
      </c>
      <c r="H175" s="12"/>
    </row>
    <row r="176" ht="15.75" customHeight="1">
      <c r="A176" s="9" t="s">
        <v>37</v>
      </c>
      <c r="B176" s="10">
        <v>2017.0</v>
      </c>
      <c r="C176" s="10" t="s">
        <v>58</v>
      </c>
      <c r="D176" s="10" t="s">
        <v>31</v>
      </c>
      <c r="E176" s="10">
        <v>2310.0</v>
      </c>
      <c r="F176" s="11">
        <v>2.5516215E7</v>
      </c>
      <c r="G176" s="10" t="s">
        <v>52</v>
      </c>
      <c r="H176" s="12"/>
    </row>
    <row r="177" ht="15.75" customHeight="1">
      <c r="A177" s="9" t="s">
        <v>38</v>
      </c>
      <c r="B177" s="10">
        <v>2017.0</v>
      </c>
      <c r="C177" s="10" t="s">
        <v>58</v>
      </c>
      <c r="D177" s="10" t="s">
        <v>32</v>
      </c>
      <c r="E177" s="10">
        <v>4983.0</v>
      </c>
      <c r="F177" s="11">
        <v>1.8114279E7</v>
      </c>
      <c r="G177" s="10" t="s">
        <v>52</v>
      </c>
      <c r="H177" s="12"/>
    </row>
    <row r="178" ht="15.75" customHeight="1">
      <c r="A178" s="9" t="s">
        <v>33</v>
      </c>
      <c r="B178" s="10">
        <v>2018.0</v>
      </c>
      <c r="C178" s="10" t="s">
        <v>58</v>
      </c>
      <c r="D178" s="10" t="s">
        <v>24</v>
      </c>
      <c r="E178" s="10">
        <v>933.0</v>
      </c>
      <c r="F178" s="11">
        <v>1.7785852E7</v>
      </c>
      <c r="G178" s="10" t="s">
        <v>52</v>
      </c>
      <c r="H178" s="12"/>
    </row>
    <row r="179" ht="15.75" customHeight="1">
      <c r="A179" s="9" t="s">
        <v>36</v>
      </c>
      <c r="B179" s="10">
        <v>2018.0</v>
      </c>
      <c r="C179" s="10" t="s">
        <v>58</v>
      </c>
      <c r="D179" s="10" t="s">
        <v>27</v>
      </c>
      <c r="E179" s="10">
        <v>4811.0</v>
      </c>
      <c r="F179" s="11">
        <v>1.7156818E7</v>
      </c>
      <c r="G179" s="10" t="s">
        <v>52</v>
      </c>
      <c r="H179" s="12"/>
    </row>
    <row r="180" ht="15.75" customHeight="1">
      <c r="A180" s="9" t="s">
        <v>37</v>
      </c>
      <c r="B180" s="10">
        <v>2018.0</v>
      </c>
      <c r="C180" s="10" t="s">
        <v>58</v>
      </c>
      <c r="D180" s="10" t="s">
        <v>27</v>
      </c>
      <c r="E180" s="10">
        <v>3867.0</v>
      </c>
      <c r="F180" s="11">
        <v>1.8659009E7</v>
      </c>
      <c r="G180" s="10" t="s">
        <v>52</v>
      </c>
      <c r="H180" s="12"/>
    </row>
    <row r="181" ht="15.75" customHeight="1">
      <c r="A181" s="13" t="s">
        <v>38</v>
      </c>
      <c r="B181" s="14">
        <v>2018.0</v>
      </c>
      <c r="C181" s="14" t="s">
        <v>58</v>
      </c>
      <c r="D181" s="14" t="s">
        <v>27</v>
      </c>
      <c r="E181" s="14">
        <v>2734.0</v>
      </c>
      <c r="F181" s="15">
        <v>1.6356155E7</v>
      </c>
      <c r="G181" s="14" t="s">
        <v>52</v>
      </c>
      <c r="H181" s="16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6.75"/>
    <col customWidth="1" min="3" max="3" width="16.5"/>
    <col customWidth="1" min="4" max="4" width="11.13"/>
    <col customWidth="1" min="5" max="5" width="11.0"/>
    <col customWidth="1" min="6" max="6" width="16.38"/>
    <col customWidth="1" min="7" max="7" width="10.25"/>
    <col customWidth="1" min="8" max="8" width="9.13"/>
    <col customWidth="1" min="9" max="26" width="9.38"/>
  </cols>
  <sheetData>
    <row r="1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</row>
    <row r="2">
      <c r="A2" s="9" t="s">
        <v>33</v>
      </c>
      <c r="B2" s="10">
        <v>2016.0</v>
      </c>
      <c r="C2" s="10" t="s">
        <v>39</v>
      </c>
      <c r="D2" s="10" t="s">
        <v>31</v>
      </c>
      <c r="E2" s="10">
        <v>4810.0</v>
      </c>
      <c r="F2" s="11">
        <v>3.0765033E7</v>
      </c>
      <c r="G2" s="10" t="s">
        <v>40</v>
      </c>
      <c r="H2" s="12" t="str">
        <f>VLOOKUP(D2,'Ciudad-Vendedor'!B:C,2,FALSE)</f>
        <v>Bilbao</v>
      </c>
    </row>
    <row r="3">
      <c r="A3" s="9" t="s">
        <v>36</v>
      </c>
      <c r="B3" s="10">
        <v>2016.0</v>
      </c>
      <c r="C3" s="10" t="s">
        <v>39</v>
      </c>
      <c r="D3" s="10" t="s">
        <v>32</v>
      </c>
      <c r="E3" s="10">
        <v>1807.0</v>
      </c>
      <c r="F3" s="11">
        <v>1.8002618E7</v>
      </c>
      <c r="G3" s="10" t="s">
        <v>40</v>
      </c>
      <c r="H3" s="12" t="str">
        <f>VLOOKUP(D3,'Ciudad-Vendedor'!B:C,2,FALSE)</f>
        <v>Valencia</v>
      </c>
    </row>
    <row r="4">
      <c r="A4" s="9" t="s">
        <v>37</v>
      </c>
      <c r="B4" s="10">
        <v>2016.0</v>
      </c>
      <c r="C4" s="10" t="s">
        <v>39</v>
      </c>
      <c r="D4" s="10" t="s">
        <v>29</v>
      </c>
      <c r="E4" s="10">
        <v>3863.0</v>
      </c>
      <c r="F4" s="11">
        <v>3.0389515E7</v>
      </c>
      <c r="G4" s="10" t="s">
        <v>40</v>
      </c>
      <c r="H4" s="12" t="str">
        <f>VLOOKUP(D4,'Ciudad-Vendedor'!B:C,2,FALSE)</f>
        <v>Logroño</v>
      </c>
    </row>
    <row r="5">
      <c r="A5" s="9" t="s">
        <v>38</v>
      </c>
      <c r="B5" s="10">
        <v>2016.0</v>
      </c>
      <c r="C5" s="10" t="s">
        <v>39</v>
      </c>
      <c r="D5" s="10" t="s">
        <v>31</v>
      </c>
      <c r="E5" s="10">
        <v>4951.0</v>
      </c>
      <c r="F5" s="11">
        <v>1.2222666E7</v>
      </c>
      <c r="G5" s="10" t="s">
        <v>40</v>
      </c>
      <c r="H5" s="12" t="str">
        <f>VLOOKUP(D5,'Ciudad-Vendedor'!B:C,2,FALSE)</f>
        <v>Bilbao</v>
      </c>
    </row>
    <row r="6">
      <c r="A6" s="9" t="s">
        <v>33</v>
      </c>
      <c r="B6" s="10">
        <v>2017.0</v>
      </c>
      <c r="C6" s="10" t="s">
        <v>39</v>
      </c>
      <c r="D6" s="10" t="s">
        <v>29</v>
      </c>
      <c r="E6" s="10">
        <v>4295.0</v>
      </c>
      <c r="F6" s="11">
        <v>1.6927126E7</v>
      </c>
      <c r="G6" s="10" t="s">
        <v>40</v>
      </c>
      <c r="H6" s="12" t="str">
        <f>VLOOKUP(D6,'Ciudad-Vendedor'!B:C,2,FALSE)</f>
        <v>Logroño</v>
      </c>
    </row>
    <row r="7">
      <c r="A7" s="9" t="s">
        <v>36</v>
      </c>
      <c r="B7" s="10">
        <v>2017.0</v>
      </c>
      <c r="C7" s="10" t="s">
        <v>39</v>
      </c>
      <c r="D7" s="10" t="s">
        <v>31</v>
      </c>
      <c r="E7" s="10">
        <v>4150.0</v>
      </c>
      <c r="F7" s="11">
        <v>2.6091699E7</v>
      </c>
      <c r="G7" s="10" t="s">
        <v>40</v>
      </c>
      <c r="H7" s="12" t="str">
        <f>VLOOKUP(D7,'Ciudad-Vendedor'!B:C,2,FALSE)</f>
        <v>Bilbao</v>
      </c>
    </row>
    <row r="8">
      <c r="A8" s="9" t="s">
        <v>37</v>
      </c>
      <c r="B8" s="10">
        <v>2017.0</v>
      </c>
      <c r="C8" s="10" t="s">
        <v>39</v>
      </c>
      <c r="D8" s="10" t="s">
        <v>32</v>
      </c>
      <c r="E8" s="10">
        <v>3855.0</v>
      </c>
      <c r="F8" s="11">
        <v>2.6452658E7</v>
      </c>
      <c r="G8" s="10" t="s">
        <v>40</v>
      </c>
      <c r="H8" s="12" t="str">
        <f>VLOOKUP(D8,'Ciudad-Vendedor'!B:C,2,FALSE)</f>
        <v>Valencia</v>
      </c>
    </row>
    <row r="9">
      <c r="A9" s="9" t="s">
        <v>38</v>
      </c>
      <c r="B9" s="10">
        <v>2017.0</v>
      </c>
      <c r="C9" s="10" t="s">
        <v>39</v>
      </c>
      <c r="D9" s="10" t="s">
        <v>29</v>
      </c>
      <c r="E9" s="10">
        <v>3717.0</v>
      </c>
      <c r="F9" s="11">
        <v>1.6039246E7</v>
      </c>
      <c r="G9" s="10" t="s">
        <v>40</v>
      </c>
      <c r="H9" s="12" t="str">
        <f>VLOOKUP(D9,'Ciudad-Vendedor'!B:C,2,FALSE)</f>
        <v>Logroño</v>
      </c>
    </row>
    <row r="10">
      <c r="A10" s="9" t="s">
        <v>33</v>
      </c>
      <c r="B10" s="10">
        <v>2018.0</v>
      </c>
      <c r="C10" s="10" t="s">
        <v>39</v>
      </c>
      <c r="D10" s="10" t="s">
        <v>31</v>
      </c>
      <c r="E10" s="10">
        <v>3311.0</v>
      </c>
      <c r="F10" s="11">
        <v>3.0558635E7</v>
      </c>
      <c r="G10" s="10" t="s">
        <v>40</v>
      </c>
      <c r="H10" s="12" t="str">
        <f>VLOOKUP(D10,'Ciudad-Vendedor'!B:C,2,FALSE)</f>
        <v>Bilbao</v>
      </c>
    </row>
    <row r="11">
      <c r="A11" s="9" t="s">
        <v>36</v>
      </c>
      <c r="B11" s="10">
        <v>2018.0</v>
      </c>
      <c r="C11" s="10" t="s">
        <v>39</v>
      </c>
      <c r="D11" s="10" t="s">
        <v>31</v>
      </c>
      <c r="E11" s="10">
        <v>1908.0</v>
      </c>
      <c r="F11" s="11">
        <v>8811970.0</v>
      </c>
      <c r="G11" s="10" t="s">
        <v>40</v>
      </c>
      <c r="H11" s="12" t="str">
        <f>VLOOKUP(D11,'Ciudad-Vendedor'!B:C,2,FALSE)</f>
        <v>Bilbao</v>
      </c>
    </row>
    <row r="12">
      <c r="A12" s="9" t="s">
        <v>37</v>
      </c>
      <c r="B12" s="10">
        <v>2018.0</v>
      </c>
      <c r="C12" s="10" t="s">
        <v>39</v>
      </c>
      <c r="D12" s="10" t="s">
        <v>31</v>
      </c>
      <c r="E12" s="10">
        <v>2507.0</v>
      </c>
      <c r="F12" s="11">
        <v>1.9832348E7</v>
      </c>
      <c r="G12" s="10" t="s">
        <v>40</v>
      </c>
      <c r="H12" s="12" t="str">
        <f>VLOOKUP(D12,'Ciudad-Vendedor'!B:C,2,FALSE)</f>
        <v>Bilbao</v>
      </c>
    </row>
    <row r="13">
      <c r="A13" s="9" t="s">
        <v>38</v>
      </c>
      <c r="B13" s="10">
        <v>2018.0</v>
      </c>
      <c r="C13" s="10" t="s">
        <v>39</v>
      </c>
      <c r="D13" s="10" t="s">
        <v>31</v>
      </c>
      <c r="E13" s="10">
        <v>2163.0</v>
      </c>
      <c r="F13" s="11">
        <v>2.9503575E7</v>
      </c>
      <c r="G13" s="10" t="s">
        <v>40</v>
      </c>
      <c r="H13" s="12" t="str">
        <f>VLOOKUP(D13,'Ciudad-Vendedor'!B:C,2,FALSE)</f>
        <v>Bilbao</v>
      </c>
    </row>
    <row r="14">
      <c r="A14" s="9" t="s">
        <v>22</v>
      </c>
      <c r="B14" s="10">
        <v>2016.0</v>
      </c>
      <c r="C14" s="10" t="s">
        <v>41</v>
      </c>
      <c r="D14" s="10" t="s">
        <v>32</v>
      </c>
      <c r="E14" s="10">
        <v>4380.0</v>
      </c>
      <c r="F14" s="11">
        <v>8427590.0</v>
      </c>
      <c r="G14" s="10" t="s">
        <v>40</v>
      </c>
      <c r="H14" s="12" t="str">
        <f>VLOOKUP(D14,'Ciudad-Vendedor'!B:C,2,FALSE)</f>
        <v>Valencia</v>
      </c>
    </row>
    <row r="15">
      <c r="A15" s="9" t="s">
        <v>26</v>
      </c>
      <c r="B15" s="10">
        <v>2016.0</v>
      </c>
      <c r="C15" s="10" t="s">
        <v>41</v>
      </c>
      <c r="D15" s="10" t="s">
        <v>31</v>
      </c>
      <c r="E15" s="10">
        <v>2607.0</v>
      </c>
      <c r="F15" s="11">
        <v>6428849.0</v>
      </c>
      <c r="G15" s="10" t="s">
        <v>40</v>
      </c>
      <c r="H15" s="12" t="str">
        <f>VLOOKUP(D15,'Ciudad-Vendedor'!B:C,2,FALSE)</f>
        <v>Bilbao</v>
      </c>
    </row>
    <row r="16">
      <c r="A16" s="9" t="s">
        <v>28</v>
      </c>
      <c r="B16" s="10">
        <v>2016.0</v>
      </c>
      <c r="C16" s="10" t="s">
        <v>41</v>
      </c>
      <c r="D16" s="10" t="s">
        <v>32</v>
      </c>
      <c r="E16" s="10">
        <v>928.0</v>
      </c>
      <c r="F16" s="11">
        <v>2.0233647E7</v>
      </c>
      <c r="G16" s="10" t="s">
        <v>40</v>
      </c>
      <c r="H16" s="12" t="str">
        <f>VLOOKUP(D16,'Ciudad-Vendedor'!B:C,2,FALSE)</f>
        <v>Valencia</v>
      </c>
    </row>
    <row r="17">
      <c r="A17" s="9" t="s">
        <v>30</v>
      </c>
      <c r="B17" s="10">
        <v>2016.0</v>
      </c>
      <c r="C17" s="10" t="s">
        <v>41</v>
      </c>
      <c r="D17" s="10" t="s">
        <v>32</v>
      </c>
      <c r="E17" s="10">
        <v>3983.0</v>
      </c>
      <c r="F17" s="11">
        <v>1.8755446E7</v>
      </c>
      <c r="G17" s="10" t="s">
        <v>40</v>
      </c>
      <c r="H17" s="12" t="str">
        <f>VLOOKUP(D17,'Ciudad-Vendedor'!B:C,2,FALSE)</f>
        <v>Valencia</v>
      </c>
    </row>
    <row r="18">
      <c r="A18" s="9" t="s">
        <v>22</v>
      </c>
      <c r="B18" s="10">
        <v>2017.0</v>
      </c>
      <c r="C18" s="10" t="s">
        <v>41</v>
      </c>
      <c r="D18" s="10" t="s">
        <v>32</v>
      </c>
      <c r="E18" s="10">
        <v>4924.0</v>
      </c>
      <c r="F18" s="11">
        <v>1.2732093E7</v>
      </c>
      <c r="G18" s="10" t="s">
        <v>40</v>
      </c>
      <c r="H18" s="12" t="str">
        <f>VLOOKUP(D18,'Ciudad-Vendedor'!B:C,2,FALSE)</f>
        <v>Valencia</v>
      </c>
    </row>
    <row r="19">
      <c r="A19" s="9" t="s">
        <v>26</v>
      </c>
      <c r="B19" s="10">
        <v>2017.0</v>
      </c>
      <c r="C19" s="10" t="s">
        <v>41</v>
      </c>
      <c r="D19" s="10" t="s">
        <v>24</v>
      </c>
      <c r="E19" s="10">
        <v>2413.0</v>
      </c>
      <c r="F19" s="11">
        <v>1.1217929E7</v>
      </c>
      <c r="G19" s="10" t="s">
        <v>40</v>
      </c>
      <c r="H19" s="12" t="str">
        <f>VLOOKUP(D19,'Ciudad-Vendedor'!B:C,2,FALSE)</f>
        <v>Madrid</v>
      </c>
    </row>
    <row r="20">
      <c r="A20" s="9" t="s">
        <v>28</v>
      </c>
      <c r="B20" s="10">
        <v>2017.0</v>
      </c>
      <c r="C20" s="10" t="s">
        <v>41</v>
      </c>
      <c r="D20" s="10" t="s">
        <v>29</v>
      </c>
      <c r="E20" s="10">
        <v>1116.0</v>
      </c>
      <c r="F20" s="11">
        <v>1.2483245E7</v>
      </c>
      <c r="G20" s="10" t="s">
        <v>40</v>
      </c>
      <c r="H20" s="12" t="str">
        <f>VLOOKUP(D20,'Ciudad-Vendedor'!B:C,2,FALSE)</f>
        <v>Logroño</v>
      </c>
    </row>
    <row r="21" ht="15.75" customHeight="1">
      <c r="A21" s="9" t="s">
        <v>30</v>
      </c>
      <c r="B21" s="10">
        <v>2017.0</v>
      </c>
      <c r="C21" s="10" t="s">
        <v>41</v>
      </c>
      <c r="D21" s="10" t="s">
        <v>24</v>
      </c>
      <c r="E21" s="10">
        <v>2096.0</v>
      </c>
      <c r="F21" s="11">
        <v>3.1378227E7</v>
      </c>
      <c r="G21" s="10" t="s">
        <v>40</v>
      </c>
      <c r="H21" s="12" t="str">
        <f>VLOOKUP(D21,'Ciudad-Vendedor'!B:C,2,FALSE)</f>
        <v>Madrid</v>
      </c>
    </row>
    <row r="22" ht="15.75" customHeight="1">
      <c r="A22" s="9" t="s">
        <v>22</v>
      </c>
      <c r="B22" s="10">
        <v>2018.0</v>
      </c>
      <c r="C22" s="10" t="s">
        <v>41</v>
      </c>
      <c r="D22" s="10" t="s">
        <v>24</v>
      </c>
      <c r="E22" s="10">
        <v>3044.0</v>
      </c>
      <c r="F22" s="11">
        <v>1.1783323E7</v>
      </c>
      <c r="G22" s="10" t="s">
        <v>40</v>
      </c>
      <c r="H22" s="12" t="str">
        <f>VLOOKUP(D22,'Ciudad-Vendedor'!B:C,2,FALSE)</f>
        <v>Madrid</v>
      </c>
    </row>
    <row r="23" ht="15.75" customHeight="1">
      <c r="A23" s="9" t="s">
        <v>26</v>
      </c>
      <c r="B23" s="10">
        <v>2018.0</v>
      </c>
      <c r="C23" s="10" t="s">
        <v>41</v>
      </c>
      <c r="D23" s="10" t="s">
        <v>31</v>
      </c>
      <c r="E23" s="10">
        <v>4132.0</v>
      </c>
      <c r="F23" s="11">
        <v>1.4165841E7</v>
      </c>
      <c r="G23" s="10" t="s">
        <v>40</v>
      </c>
      <c r="H23" s="12" t="str">
        <f>VLOOKUP(D23,'Ciudad-Vendedor'!B:C,2,FALSE)</f>
        <v>Bilbao</v>
      </c>
    </row>
    <row r="24" ht="15.75" customHeight="1">
      <c r="A24" s="9" t="s">
        <v>28</v>
      </c>
      <c r="B24" s="10">
        <v>2018.0</v>
      </c>
      <c r="C24" s="10" t="s">
        <v>41</v>
      </c>
      <c r="D24" s="10" t="s">
        <v>31</v>
      </c>
      <c r="E24" s="10">
        <v>3669.0</v>
      </c>
      <c r="F24" s="11">
        <v>2.3375718E7</v>
      </c>
      <c r="G24" s="10" t="s">
        <v>40</v>
      </c>
      <c r="H24" s="12" t="str">
        <f>VLOOKUP(D24,'Ciudad-Vendedor'!B:C,2,FALSE)</f>
        <v>Bilbao</v>
      </c>
    </row>
    <row r="25" ht="15.75" customHeight="1">
      <c r="A25" s="9" t="s">
        <v>30</v>
      </c>
      <c r="B25" s="10">
        <v>2018.0</v>
      </c>
      <c r="C25" s="10" t="s">
        <v>41</v>
      </c>
      <c r="D25" s="10" t="s">
        <v>31</v>
      </c>
      <c r="E25" s="10">
        <v>1398.0</v>
      </c>
      <c r="F25" s="11">
        <v>1.9471883E7</v>
      </c>
      <c r="G25" s="10" t="s">
        <v>40</v>
      </c>
      <c r="H25" s="12" t="str">
        <f>VLOOKUP(D25,'Ciudad-Vendedor'!B:C,2,FALSE)</f>
        <v>Bilbao</v>
      </c>
    </row>
    <row r="26" ht="15.75" customHeight="1">
      <c r="A26" s="9" t="s">
        <v>42</v>
      </c>
      <c r="B26" s="10">
        <v>2016.0</v>
      </c>
      <c r="C26" s="10" t="s">
        <v>43</v>
      </c>
      <c r="D26" s="10" t="s">
        <v>27</v>
      </c>
      <c r="E26" s="10">
        <v>1759.0</v>
      </c>
      <c r="F26" s="11">
        <v>6478805.0</v>
      </c>
      <c r="G26" s="10" t="s">
        <v>40</v>
      </c>
      <c r="H26" s="12" t="str">
        <f>VLOOKUP(D26,'Ciudad-Vendedor'!B:C,2,FALSE)</f>
        <v>Barcelona</v>
      </c>
    </row>
    <row r="27" ht="15.75" customHeight="1">
      <c r="A27" s="9" t="s">
        <v>44</v>
      </c>
      <c r="B27" s="10">
        <v>2016.0</v>
      </c>
      <c r="C27" s="10" t="s">
        <v>43</v>
      </c>
      <c r="D27" s="10" t="s">
        <v>31</v>
      </c>
      <c r="E27" s="10">
        <v>4991.0</v>
      </c>
      <c r="F27" s="11">
        <v>7707689.0</v>
      </c>
      <c r="G27" s="10" t="s">
        <v>40</v>
      </c>
      <c r="H27" s="12" t="str">
        <f>VLOOKUP(D27,'Ciudad-Vendedor'!B:C,2,FALSE)</f>
        <v>Bilbao</v>
      </c>
    </row>
    <row r="28" ht="15.75" customHeight="1">
      <c r="A28" s="9" t="s">
        <v>45</v>
      </c>
      <c r="B28" s="10">
        <v>2016.0</v>
      </c>
      <c r="C28" s="10" t="s">
        <v>43</v>
      </c>
      <c r="D28" s="10" t="s">
        <v>27</v>
      </c>
      <c r="E28" s="10">
        <v>3696.0</v>
      </c>
      <c r="F28" s="11">
        <v>1.0106212E7</v>
      </c>
      <c r="G28" s="10" t="s">
        <v>40</v>
      </c>
      <c r="H28" s="12" t="str">
        <f>VLOOKUP(D28,'Ciudad-Vendedor'!B:C,2,FALSE)</f>
        <v>Barcelona</v>
      </c>
    </row>
    <row r="29" ht="15.75" customHeight="1">
      <c r="A29" s="9" t="s">
        <v>46</v>
      </c>
      <c r="B29" s="10">
        <v>2016.0</v>
      </c>
      <c r="C29" s="10" t="s">
        <v>43</v>
      </c>
      <c r="D29" s="10" t="s">
        <v>32</v>
      </c>
      <c r="E29" s="10">
        <v>2798.0</v>
      </c>
      <c r="F29" s="11">
        <v>2.1411284E7</v>
      </c>
      <c r="G29" s="10" t="s">
        <v>40</v>
      </c>
      <c r="H29" s="12" t="str">
        <f>VLOOKUP(D29,'Ciudad-Vendedor'!B:C,2,FALSE)</f>
        <v>Valencia</v>
      </c>
    </row>
    <row r="30" ht="15.75" customHeight="1">
      <c r="A30" s="9" t="s">
        <v>42</v>
      </c>
      <c r="B30" s="10">
        <v>2017.0</v>
      </c>
      <c r="C30" s="10" t="s">
        <v>43</v>
      </c>
      <c r="D30" s="10" t="s">
        <v>31</v>
      </c>
      <c r="E30" s="10">
        <v>1829.0</v>
      </c>
      <c r="F30" s="11">
        <v>2.4143127E7</v>
      </c>
      <c r="G30" s="10" t="s">
        <v>40</v>
      </c>
      <c r="H30" s="12" t="str">
        <f>VLOOKUP(D30,'Ciudad-Vendedor'!B:C,2,FALSE)</f>
        <v>Bilbao</v>
      </c>
    </row>
    <row r="31" ht="15.75" customHeight="1">
      <c r="A31" s="9" t="s">
        <v>44</v>
      </c>
      <c r="B31" s="10">
        <v>2017.0</v>
      </c>
      <c r="C31" s="10" t="s">
        <v>43</v>
      </c>
      <c r="D31" s="10" t="s">
        <v>32</v>
      </c>
      <c r="E31" s="10">
        <v>3905.0</v>
      </c>
      <c r="F31" s="11">
        <v>1.0579704E7</v>
      </c>
      <c r="G31" s="10" t="s">
        <v>40</v>
      </c>
      <c r="H31" s="12" t="str">
        <f>VLOOKUP(D31,'Ciudad-Vendedor'!B:C,2,FALSE)</f>
        <v>Valencia</v>
      </c>
    </row>
    <row r="32" ht="15.75" customHeight="1">
      <c r="A32" s="9" t="s">
        <v>45</v>
      </c>
      <c r="B32" s="10">
        <v>2017.0</v>
      </c>
      <c r="C32" s="10" t="s">
        <v>43</v>
      </c>
      <c r="D32" s="10" t="s">
        <v>32</v>
      </c>
      <c r="E32" s="10">
        <v>3501.0</v>
      </c>
      <c r="F32" s="11">
        <v>1.1003834E7</v>
      </c>
      <c r="G32" s="10" t="s">
        <v>40</v>
      </c>
      <c r="H32" s="12" t="str">
        <f>VLOOKUP(D32,'Ciudad-Vendedor'!B:C,2,FALSE)</f>
        <v>Valencia</v>
      </c>
    </row>
    <row r="33" ht="15.75" customHeight="1">
      <c r="A33" s="9" t="s">
        <v>46</v>
      </c>
      <c r="B33" s="10">
        <v>2017.0</v>
      </c>
      <c r="C33" s="10" t="s">
        <v>43</v>
      </c>
      <c r="D33" s="10" t="s">
        <v>31</v>
      </c>
      <c r="E33" s="10">
        <v>3641.0</v>
      </c>
      <c r="F33" s="11">
        <v>2.2334665E7</v>
      </c>
      <c r="G33" s="10" t="s">
        <v>40</v>
      </c>
      <c r="H33" s="12" t="str">
        <f>VLOOKUP(D33,'Ciudad-Vendedor'!B:C,2,FALSE)</f>
        <v>Bilbao</v>
      </c>
    </row>
    <row r="34" ht="15.75" customHeight="1">
      <c r="A34" s="9" t="s">
        <v>42</v>
      </c>
      <c r="B34" s="10">
        <v>2018.0</v>
      </c>
      <c r="C34" s="10" t="s">
        <v>43</v>
      </c>
      <c r="D34" s="10" t="s">
        <v>32</v>
      </c>
      <c r="E34" s="10">
        <v>4271.0</v>
      </c>
      <c r="F34" s="11">
        <v>2.2379055E7</v>
      </c>
      <c r="G34" s="10" t="s">
        <v>40</v>
      </c>
      <c r="H34" s="12" t="str">
        <f>VLOOKUP(D34,'Ciudad-Vendedor'!B:C,2,FALSE)</f>
        <v>Valencia</v>
      </c>
    </row>
    <row r="35" ht="15.75" customHeight="1">
      <c r="A35" s="9" t="s">
        <v>44</v>
      </c>
      <c r="B35" s="10">
        <v>2018.0</v>
      </c>
      <c r="C35" s="10" t="s">
        <v>43</v>
      </c>
      <c r="D35" s="10" t="s">
        <v>31</v>
      </c>
      <c r="E35" s="10">
        <v>2264.0</v>
      </c>
      <c r="F35" s="11">
        <v>2.1708461E7</v>
      </c>
      <c r="G35" s="10" t="s">
        <v>40</v>
      </c>
      <c r="H35" s="12" t="str">
        <f>VLOOKUP(D35,'Ciudad-Vendedor'!B:C,2,FALSE)</f>
        <v>Bilbao</v>
      </c>
    </row>
    <row r="36" ht="15.75" customHeight="1">
      <c r="A36" s="9" t="s">
        <v>45</v>
      </c>
      <c r="B36" s="10">
        <v>2018.0</v>
      </c>
      <c r="C36" s="10" t="s">
        <v>43</v>
      </c>
      <c r="D36" s="10" t="s">
        <v>31</v>
      </c>
      <c r="E36" s="10">
        <v>3663.0</v>
      </c>
      <c r="F36" s="11">
        <v>2.9592962E7</v>
      </c>
      <c r="G36" s="10" t="s">
        <v>40</v>
      </c>
      <c r="H36" s="12" t="str">
        <f>VLOOKUP(D36,'Ciudad-Vendedor'!B:C,2,FALSE)</f>
        <v>Bilbao</v>
      </c>
    </row>
    <row r="37" ht="15.75" customHeight="1">
      <c r="A37" s="9" t="s">
        <v>46</v>
      </c>
      <c r="B37" s="10">
        <v>2018.0</v>
      </c>
      <c r="C37" s="10" t="s">
        <v>43</v>
      </c>
      <c r="D37" s="10" t="s">
        <v>31</v>
      </c>
      <c r="E37" s="10">
        <v>1243.0</v>
      </c>
      <c r="F37" s="11">
        <v>9319345.0</v>
      </c>
      <c r="G37" s="10" t="s">
        <v>40</v>
      </c>
      <c r="H37" s="12" t="str">
        <f>VLOOKUP(D37,'Ciudad-Vendedor'!B:C,2,FALSE)</f>
        <v>Bilbao</v>
      </c>
    </row>
    <row r="38" ht="15.75" customHeight="1">
      <c r="A38" s="9" t="s">
        <v>22</v>
      </c>
      <c r="B38" s="10">
        <v>2016.0</v>
      </c>
      <c r="C38" s="10" t="s">
        <v>51</v>
      </c>
      <c r="D38" s="10" t="s">
        <v>31</v>
      </c>
      <c r="E38" s="10">
        <v>3750.0</v>
      </c>
      <c r="F38" s="11">
        <v>2.4348714E7</v>
      </c>
      <c r="G38" s="10" t="s">
        <v>52</v>
      </c>
      <c r="H38" s="12" t="str">
        <f>VLOOKUP(D38,'Ciudad-Vendedor'!B:C,2,FALSE)</f>
        <v>Bilbao</v>
      </c>
    </row>
    <row r="39" ht="15.75" customHeight="1">
      <c r="A39" s="9" t="s">
        <v>26</v>
      </c>
      <c r="B39" s="10">
        <v>2016.0</v>
      </c>
      <c r="C39" s="10" t="s">
        <v>51</v>
      </c>
      <c r="D39" s="10" t="s">
        <v>27</v>
      </c>
      <c r="E39" s="10">
        <v>2288.0</v>
      </c>
      <c r="F39" s="11">
        <v>2.9657237E7</v>
      </c>
      <c r="G39" s="10" t="s">
        <v>52</v>
      </c>
      <c r="H39" s="12" t="str">
        <f>VLOOKUP(D39,'Ciudad-Vendedor'!B:C,2,FALSE)</f>
        <v>Barcelona</v>
      </c>
    </row>
    <row r="40" ht="15.75" customHeight="1">
      <c r="A40" s="9" t="s">
        <v>28</v>
      </c>
      <c r="B40" s="10">
        <v>2016.0</v>
      </c>
      <c r="C40" s="10" t="s">
        <v>51</v>
      </c>
      <c r="D40" s="10" t="s">
        <v>29</v>
      </c>
      <c r="E40" s="10">
        <v>3207.0</v>
      </c>
      <c r="F40" s="11">
        <v>2.6670251E7</v>
      </c>
      <c r="G40" s="10" t="s">
        <v>52</v>
      </c>
      <c r="H40" s="12" t="str">
        <f>VLOOKUP(D40,'Ciudad-Vendedor'!B:C,2,FALSE)</f>
        <v>Logroño</v>
      </c>
    </row>
    <row r="41" ht="15.75" customHeight="1">
      <c r="A41" s="9" t="s">
        <v>30</v>
      </c>
      <c r="B41" s="10">
        <v>2016.0</v>
      </c>
      <c r="C41" s="10" t="s">
        <v>51</v>
      </c>
      <c r="D41" s="10" t="s">
        <v>29</v>
      </c>
      <c r="E41" s="10">
        <v>4397.0</v>
      </c>
      <c r="F41" s="11">
        <v>2.6381433E7</v>
      </c>
      <c r="G41" s="10" t="s">
        <v>52</v>
      </c>
      <c r="H41" s="12" t="str">
        <f>VLOOKUP(D41,'Ciudad-Vendedor'!B:C,2,FALSE)</f>
        <v>Logroño</v>
      </c>
    </row>
    <row r="42" ht="15.75" customHeight="1">
      <c r="A42" s="9" t="s">
        <v>22</v>
      </c>
      <c r="B42" s="10">
        <v>2017.0</v>
      </c>
      <c r="C42" s="10" t="s">
        <v>51</v>
      </c>
      <c r="D42" s="10" t="s">
        <v>27</v>
      </c>
      <c r="E42" s="10">
        <v>983.0</v>
      </c>
      <c r="F42" s="11">
        <v>2.9014564E7</v>
      </c>
      <c r="G42" s="10" t="s">
        <v>52</v>
      </c>
      <c r="H42" s="12" t="str">
        <f>VLOOKUP(D42,'Ciudad-Vendedor'!B:C,2,FALSE)</f>
        <v>Barcelona</v>
      </c>
    </row>
    <row r="43" ht="15.75" customHeight="1">
      <c r="A43" s="9" t="s">
        <v>26</v>
      </c>
      <c r="B43" s="10">
        <v>2017.0</v>
      </c>
      <c r="C43" s="10" t="s">
        <v>51</v>
      </c>
      <c r="D43" s="10" t="s">
        <v>27</v>
      </c>
      <c r="E43" s="10">
        <v>2341.0</v>
      </c>
      <c r="F43" s="11">
        <v>6385654.0</v>
      </c>
      <c r="G43" s="10" t="s">
        <v>52</v>
      </c>
      <c r="H43" s="12" t="str">
        <f>VLOOKUP(D43,'Ciudad-Vendedor'!B:C,2,FALSE)</f>
        <v>Barcelona</v>
      </c>
    </row>
    <row r="44" ht="15.75" customHeight="1">
      <c r="A44" s="9" t="s">
        <v>28</v>
      </c>
      <c r="B44" s="10">
        <v>2017.0</v>
      </c>
      <c r="C44" s="10" t="s">
        <v>51</v>
      </c>
      <c r="D44" s="10" t="s">
        <v>24</v>
      </c>
      <c r="E44" s="10">
        <v>2047.0</v>
      </c>
      <c r="F44" s="11">
        <v>8310230.0</v>
      </c>
      <c r="G44" s="10" t="s">
        <v>52</v>
      </c>
      <c r="H44" s="12" t="str">
        <f>VLOOKUP(D44,'Ciudad-Vendedor'!B:C,2,FALSE)</f>
        <v>Madrid</v>
      </c>
    </row>
    <row r="45" ht="15.75" customHeight="1">
      <c r="A45" s="9" t="s">
        <v>30</v>
      </c>
      <c r="B45" s="10">
        <v>2017.0</v>
      </c>
      <c r="C45" s="10" t="s">
        <v>51</v>
      </c>
      <c r="D45" s="10" t="s">
        <v>31</v>
      </c>
      <c r="E45" s="10">
        <v>2754.0</v>
      </c>
      <c r="F45" s="11">
        <v>3.1553984E7</v>
      </c>
      <c r="G45" s="10" t="s">
        <v>52</v>
      </c>
      <c r="H45" s="12" t="str">
        <f>VLOOKUP(D45,'Ciudad-Vendedor'!B:C,2,FALSE)</f>
        <v>Bilbao</v>
      </c>
    </row>
    <row r="46" ht="15.75" customHeight="1">
      <c r="A46" s="9" t="s">
        <v>22</v>
      </c>
      <c r="B46" s="10">
        <v>2018.0</v>
      </c>
      <c r="C46" s="10" t="s">
        <v>51</v>
      </c>
      <c r="D46" s="10" t="s">
        <v>24</v>
      </c>
      <c r="E46" s="10">
        <v>3454.0</v>
      </c>
      <c r="F46" s="11">
        <v>5855114.0</v>
      </c>
      <c r="G46" s="10" t="s">
        <v>52</v>
      </c>
      <c r="H46" s="12" t="str">
        <f>VLOOKUP(D46,'Ciudad-Vendedor'!B:C,2,FALSE)</f>
        <v>Madrid</v>
      </c>
    </row>
    <row r="47" ht="15.75" customHeight="1">
      <c r="A47" s="9" t="s">
        <v>26</v>
      </c>
      <c r="B47" s="10">
        <v>2018.0</v>
      </c>
      <c r="C47" s="10" t="s">
        <v>51</v>
      </c>
      <c r="D47" s="10" t="s">
        <v>27</v>
      </c>
      <c r="E47" s="10">
        <v>1996.0</v>
      </c>
      <c r="F47" s="11">
        <v>2.3079163E7</v>
      </c>
      <c r="G47" s="10" t="s">
        <v>52</v>
      </c>
      <c r="H47" s="12" t="str">
        <f>VLOOKUP(D47,'Ciudad-Vendedor'!B:C,2,FALSE)</f>
        <v>Barcelona</v>
      </c>
    </row>
    <row r="48" ht="15.75" customHeight="1">
      <c r="A48" s="9" t="s">
        <v>28</v>
      </c>
      <c r="B48" s="10">
        <v>2018.0</v>
      </c>
      <c r="C48" s="10" t="s">
        <v>51</v>
      </c>
      <c r="D48" s="10" t="s">
        <v>27</v>
      </c>
      <c r="E48" s="10">
        <v>4859.0</v>
      </c>
      <c r="F48" s="11">
        <v>2.3269797E7</v>
      </c>
      <c r="G48" s="10" t="s">
        <v>52</v>
      </c>
      <c r="H48" s="12" t="str">
        <f>VLOOKUP(D48,'Ciudad-Vendedor'!B:C,2,FALSE)</f>
        <v>Barcelona</v>
      </c>
    </row>
    <row r="49" ht="15.75" customHeight="1">
      <c r="A49" s="9" t="s">
        <v>30</v>
      </c>
      <c r="B49" s="10">
        <v>2018.0</v>
      </c>
      <c r="C49" s="10" t="s">
        <v>51</v>
      </c>
      <c r="D49" s="10" t="s">
        <v>27</v>
      </c>
      <c r="E49" s="10">
        <v>3365.0</v>
      </c>
      <c r="F49" s="11">
        <v>1.9324281E7</v>
      </c>
      <c r="G49" s="10" t="s">
        <v>52</v>
      </c>
      <c r="H49" s="12" t="str">
        <f>VLOOKUP(D49,'Ciudad-Vendedor'!B:C,2,FALSE)</f>
        <v>Barcelona</v>
      </c>
    </row>
    <row r="50" ht="15.75" customHeight="1">
      <c r="A50" s="9" t="s">
        <v>42</v>
      </c>
      <c r="B50" s="10">
        <v>2016.0</v>
      </c>
      <c r="C50" s="10" t="s">
        <v>54</v>
      </c>
      <c r="D50" s="10" t="s">
        <v>32</v>
      </c>
      <c r="E50" s="10">
        <v>3533.0</v>
      </c>
      <c r="F50" s="11">
        <v>7658056.0</v>
      </c>
      <c r="G50" s="10" t="s">
        <v>52</v>
      </c>
      <c r="H50" s="12" t="str">
        <f>VLOOKUP(D50,'Ciudad-Vendedor'!B:C,2,FALSE)</f>
        <v>Valencia</v>
      </c>
    </row>
    <row r="51" ht="15.75" customHeight="1">
      <c r="A51" s="9" t="s">
        <v>44</v>
      </c>
      <c r="B51" s="10">
        <v>2016.0</v>
      </c>
      <c r="C51" s="10" t="s">
        <v>54</v>
      </c>
      <c r="D51" s="10" t="s">
        <v>27</v>
      </c>
      <c r="E51" s="10">
        <v>3399.0</v>
      </c>
      <c r="F51" s="11">
        <v>2.3606354E7</v>
      </c>
      <c r="G51" s="10" t="s">
        <v>52</v>
      </c>
      <c r="H51" s="12" t="str">
        <f>VLOOKUP(D51,'Ciudad-Vendedor'!B:C,2,FALSE)</f>
        <v>Barcelona</v>
      </c>
    </row>
    <row r="52" ht="15.75" customHeight="1">
      <c r="A52" s="9" t="s">
        <v>45</v>
      </c>
      <c r="B52" s="10">
        <v>2016.0</v>
      </c>
      <c r="C52" s="10" t="s">
        <v>54</v>
      </c>
      <c r="D52" s="10" t="s">
        <v>29</v>
      </c>
      <c r="E52" s="10">
        <v>2636.0</v>
      </c>
      <c r="F52" s="11">
        <v>1.1433092E7</v>
      </c>
      <c r="G52" s="10" t="s">
        <v>52</v>
      </c>
      <c r="H52" s="12" t="str">
        <f>VLOOKUP(D52,'Ciudad-Vendedor'!B:C,2,FALSE)</f>
        <v>Logroño</v>
      </c>
    </row>
    <row r="53" ht="15.75" customHeight="1">
      <c r="A53" s="9" t="s">
        <v>46</v>
      </c>
      <c r="B53" s="10">
        <v>2016.0</v>
      </c>
      <c r="C53" s="10" t="s">
        <v>54</v>
      </c>
      <c r="D53" s="10" t="s">
        <v>24</v>
      </c>
      <c r="E53" s="10">
        <v>1539.0</v>
      </c>
      <c r="F53" s="11">
        <v>2.1394635E7</v>
      </c>
      <c r="G53" s="10" t="s">
        <v>52</v>
      </c>
      <c r="H53" s="12" t="str">
        <f>VLOOKUP(D53,'Ciudad-Vendedor'!B:C,2,FALSE)</f>
        <v>Madrid</v>
      </c>
    </row>
    <row r="54" ht="15.75" customHeight="1">
      <c r="A54" s="9" t="s">
        <v>42</v>
      </c>
      <c r="B54" s="10">
        <v>2017.0</v>
      </c>
      <c r="C54" s="10" t="s">
        <v>54</v>
      </c>
      <c r="D54" s="10" t="s">
        <v>24</v>
      </c>
      <c r="E54" s="10">
        <v>3309.0</v>
      </c>
      <c r="F54" s="11">
        <v>1.2097081E7</v>
      </c>
      <c r="G54" s="10" t="s">
        <v>52</v>
      </c>
      <c r="H54" s="12" t="str">
        <f>VLOOKUP(D54,'Ciudad-Vendedor'!B:C,2,FALSE)</f>
        <v>Madrid</v>
      </c>
    </row>
    <row r="55" ht="15.75" customHeight="1">
      <c r="A55" s="9" t="s">
        <v>44</v>
      </c>
      <c r="B55" s="10">
        <v>2017.0</v>
      </c>
      <c r="C55" s="10" t="s">
        <v>54</v>
      </c>
      <c r="D55" s="10" t="s">
        <v>31</v>
      </c>
      <c r="E55" s="10">
        <v>2260.0</v>
      </c>
      <c r="F55" s="11">
        <v>5126450.0</v>
      </c>
      <c r="G55" s="10" t="s">
        <v>52</v>
      </c>
      <c r="H55" s="12" t="str">
        <f>VLOOKUP(D55,'Ciudad-Vendedor'!B:C,2,FALSE)</f>
        <v>Bilbao</v>
      </c>
    </row>
    <row r="56" ht="15.75" customHeight="1">
      <c r="A56" s="9" t="s">
        <v>45</v>
      </c>
      <c r="B56" s="10">
        <v>2017.0</v>
      </c>
      <c r="C56" s="10" t="s">
        <v>54</v>
      </c>
      <c r="D56" s="10" t="s">
        <v>31</v>
      </c>
      <c r="E56" s="10">
        <v>1777.0</v>
      </c>
      <c r="F56" s="11">
        <v>2.3972335E7</v>
      </c>
      <c r="G56" s="10" t="s">
        <v>52</v>
      </c>
      <c r="H56" s="12" t="str">
        <f>VLOOKUP(D56,'Ciudad-Vendedor'!B:C,2,FALSE)</f>
        <v>Bilbao</v>
      </c>
    </row>
    <row r="57" ht="15.75" customHeight="1">
      <c r="A57" s="9" t="s">
        <v>46</v>
      </c>
      <c r="B57" s="10">
        <v>2017.0</v>
      </c>
      <c r="C57" s="10" t="s">
        <v>54</v>
      </c>
      <c r="D57" s="10" t="s">
        <v>32</v>
      </c>
      <c r="E57" s="10">
        <v>1193.0</v>
      </c>
      <c r="F57" s="11">
        <v>3.0643074E7</v>
      </c>
      <c r="G57" s="10" t="s">
        <v>52</v>
      </c>
      <c r="H57" s="12" t="str">
        <f>VLOOKUP(D57,'Ciudad-Vendedor'!B:C,2,FALSE)</f>
        <v>Valencia</v>
      </c>
    </row>
    <row r="58" ht="15.75" customHeight="1">
      <c r="A58" s="9" t="s">
        <v>42</v>
      </c>
      <c r="B58" s="10">
        <v>2018.0</v>
      </c>
      <c r="C58" s="10" t="s">
        <v>54</v>
      </c>
      <c r="D58" s="10" t="s">
        <v>27</v>
      </c>
      <c r="E58" s="10">
        <v>1302.0</v>
      </c>
      <c r="F58" s="11">
        <v>1.6000781E7</v>
      </c>
      <c r="G58" s="10" t="s">
        <v>52</v>
      </c>
      <c r="H58" s="12" t="str">
        <f>VLOOKUP(D58,'Ciudad-Vendedor'!B:C,2,FALSE)</f>
        <v>Barcelona</v>
      </c>
    </row>
    <row r="59" ht="15.75" customHeight="1">
      <c r="A59" s="9" t="s">
        <v>44</v>
      </c>
      <c r="B59" s="10">
        <v>2018.0</v>
      </c>
      <c r="C59" s="10" t="s">
        <v>54</v>
      </c>
      <c r="D59" s="10" t="s">
        <v>27</v>
      </c>
      <c r="E59" s="10">
        <v>3043.0</v>
      </c>
      <c r="F59" s="11">
        <v>2.0842073E7</v>
      </c>
      <c r="G59" s="10" t="s">
        <v>52</v>
      </c>
      <c r="H59" s="12" t="str">
        <f>VLOOKUP(D59,'Ciudad-Vendedor'!B:C,2,FALSE)</f>
        <v>Barcelona</v>
      </c>
    </row>
    <row r="60" ht="15.75" customHeight="1">
      <c r="A60" s="9" t="s">
        <v>45</v>
      </c>
      <c r="B60" s="10">
        <v>2018.0</v>
      </c>
      <c r="C60" s="10" t="s">
        <v>54</v>
      </c>
      <c r="D60" s="10" t="s">
        <v>27</v>
      </c>
      <c r="E60" s="10">
        <v>1379.0</v>
      </c>
      <c r="F60" s="11">
        <v>1.2801434E7</v>
      </c>
      <c r="G60" s="10" t="s">
        <v>52</v>
      </c>
      <c r="H60" s="12" t="str">
        <f>VLOOKUP(D60,'Ciudad-Vendedor'!B:C,2,FALSE)</f>
        <v>Barcelona</v>
      </c>
    </row>
    <row r="61" ht="15.75" customHeight="1">
      <c r="A61" s="9" t="s">
        <v>46</v>
      </c>
      <c r="B61" s="10">
        <v>2018.0</v>
      </c>
      <c r="C61" s="10" t="s">
        <v>54</v>
      </c>
      <c r="D61" s="10" t="s">
        <v>27</v>
      </c>
      <c r="E61" s="10">
        <v>1708.0</v>
      </c>
      <c r="F61" s="11">
        <v>7740822.0</v>
      </c>
      <c r="G61" s="10" t="s">
        <v>52</v>
      </c>
      <c r="H61" s="12" t="str">
        <f>VLOOKUP(D61,'Ciudad-Vendedor'!B:C,2,FALSE)</f>
        <v>Barcelona</v>
      </c>
    </row>
    <row r="62" ht="15.75" customHeight="1">
      <c r="A62" s="9" t="s">
        <v>33</v>
      </c>
      <c r="B62" s="10">
        <v>2016.0</v>
      </c>
      <c r="C62" s="10" t="s">
        <v>58</v>
      </c>
      <c r="D62" s="10" t="s">
        <v>27</v>
      </c>
      <c r="E62" s="10">
        <v>1413.0</v>
      </c>
      <c r="F62" s="11">
        <v>1.1747242E7</v>
      </c>
      <c r="G62" s="10" t="s">
        <v>52</v>
      </c>
      <c r="H62" s="12" t="str">
        <f>VLOOKUP(D62,'Ciudad-Vendedor'!B:C,2,FALSE)</f>
        <v>Barcelona</v>
      </c>
    </row>
    <row r="63" ht="15.75" customHeight="1">
      <c r="A63" s="9" t="s">
        <v>36</v>
      </c>
      <c r="B63" s="10">
        <v>2016.0</v>
      </c>
      <c r="C63" s="10" t="s">
        <v>58</v>
      </c>
      <c r="D63" s="10" t="s">
        <v>24</v>
      </c>
      <c r="E63" s="10">
        <v>3009.0</v>
      </c>
      <c r="F63" s="11">
        <v>1.1257947E7</v>
      </c>
      <c r="G63" s="10" t="s">
        <v>52</v>
      </c>
      <c r="H63" s="12" t="str">
        <f>VLOOKUP(D63,'Ciudad-Vendedor'!B:C,2,FALSE)</f>
        <v>Madrid</v>
      </c>
    </row>
    <row r="64" ht="15.75" customHeight="1">
      <c r="A64" s="9" t="s">
        <v>37</v>
      </c>
      <c r="B64" s="10">
        <v>2016.0</v>
      </c>
      <c r="C64" s="10" t="s">
        <v>58</v>
      </c>
      <c r="D64" s="10" t="s">
        <v>24</v>
      </c>
      <c r="E64" s="10">
        <v>4125.0</v>
      </c>
      <c r="F64" s="11">
        <v>6788991.0</v>
      </c>
      <c r="G64" s="10" t="s">
        <v>52</v>
      </c>
      <c r="H64" s="12" t="str">
        <f>VLOOKUP(D64,'Ciudad-Vendedor'!B:C,2,FALSE)</f>
        <v>Madrid</v>
      </c>
    </row>
    <row r="65" ht="15.75" customHeight="1">
      <c r="A65" s="9" t="s">
        <v>38</v>
      </c>
      <c r="B65" s="10">
        <v>2016.0</v>
      </c>
      <c r="C65" s="10" t="s">
        <v>58</v>
      </c>
      <c r="D65" s="10" t="s">
        <v>32</v>
      </c>
      <c r="E65" s="10">
        <v>3261.0</v>
      </c>
      <c r="F65" s="11">
        <v>1.553513E7</v>
      </c>
      <c r="G65" s="10" t="s">
        <v>52</v>
      </c>
      <c r="H65" s="12" t="str">
        <f>VLOOKUP(D65,'Ciudad-Vendedor'!B:C,2,FALSE)</f>
        <v>Valencia</v>
      </c>
    </row>
    <row r="66" ht="15.75" customHeight="1">
      <c r="A66" s="9" t="s">
        <v>33</v>
      </c>
      <c r="B66" s="10">
        <v>2017.0</v>
      </c>
      <c r="C66" s="10" t="s">
        <v>58</v>
      </c>
      <c r="D66" s="10" t="s">
        <v>24</v>
      </c>
      <c r="E66" s="10">
        <v>1018.0</v>
      </c>
      <c r="F66" s="11">
        <v>2.5078121E7</v>
      </c>
      <c r="G66" s="10" t="s">
        <v>52</v>
      </c>
      <c r="H66" s="12" t="str">
        <f>VLOOKUP(D66,'Ciudad-Vendedor'!B:C,2,FALSE)</f>
        <v>Madrid</v>
      </c>
    </row>
    <row r="67" ht="15.75" customHeight="1">
      <c r="A67" s="9" t="s">
        <v>36</v>
      </c>
      <c r="B67" s="10">
        <v>2017.0</v>
      </c>
      <c r="C67" s="10" t="s">
        <v>58</v>
      </c>
      <c r="D67" s="10" t="s">
        <v>29</v>
      </c>
      <c r="E67" s="10">
        <v>3925.0</v>
      </c>
      <c r="F67" s="11">
        <v>2.4435739E7</v>
      </c>
      <c r="G67" s="10" t="s">
        <v>52</v>
      </c>
      <c r="H67" s="12" t="str">
        <f>VLOOKUP(D67,'Ciudad-Vendedor'!B:C,2,FALSE)</f>
        <v>Logroño</v>
      </c>
    </row>
    <row r="68" ht="15.75" customHeight="1">
      <c r="A68" s="9" t="s">
        <v>37</v>
      </c>
      <c r="B68" s="10">
        <v>2017.0</v>
      </c>
      <c r="C68" s="10" t="s">
        <v>58</v>
      </c>
      <c r="D68" s="10" t="s">
        <v>31</v>
      </c>
      <c r="E68" s="10">
        <v>2310.0</v>
      </c>
      <c r="F68" s="11">
        <v>2.5516215E7</v>
      </c>
      <c r="G68" s="10" t="s">
        <v>52</v>
      </c>
      <c r="H68" s="12" t="str">
        <f>VLOOKUP(D68,'Ciudad-Vendedor'!B:C,2,FALSE)</f>
        <v>Bilbao</v>
      </c>
    </row>
    <row r="69" ht="15.75" customHeight="1">
      <c r="A69" s="9" t="s">
        <v>38</v>
      </c>
      <c r="B69" s="10">
        <v>2017.0</v>
      </c>
      <c r="C69" s="10" t="s">
        <v>58</v>
      </c>
      <c r="D69" s="10" t="s">
        <v>32</v>
      </c>
      <c r="E69" s="10">
        <v>4983.0</v>
      </c>
      <c r="F69" s="11">
        <v>1.8114279E7</v>
      </c>
      <c r="G69" s="10" t="s">
        <v>52</v>
      </c>
      <c r="H69" s="12" t="str">
        <f>VLOOKUP(D69,'Ciudad-Vendedor'!B:C,2,FALSE)</f>
        <v>Valencia</v>
      </c>
    </row>
    <row r="70" ht="15.75" customHeight="1">
      <c r="A70" s="9" t="s">
        <v>33</v>
      </c>
      <c r="B70" s="10">
        <v>2018.0</v>
      </c>
      <c r="C70" s="10" t="s">
        <v>58</v>
      </c>
      <c r="D70" s="10" t="s">
        <v>24</v>
      </c>
      <c r="E70" s="10">
        <v>933.0</v>
      </c>
      <c r="F70" s="11">
        <v>1.7785852E7</v>
      </c>
      <c r="G70" s="10" t="s">
        <v>52</v>
      </c>
      <c r="H70" s="12" t="str">
        <f>VLOOKUP(D70,'Ciudad-Vendedor'!B:C,2,FALSE)</f>
        <v>Madrid</v>
      </c>
    </row>
    <row r="71" ht="15.75" customHeight="1">
      <c r="A71" s="9" t="s">
        <v>36</v>
      </c>
      <c r="B71" s="10">
        <v>2018.0</v>
      </c>
      <c r="C71" s="10" t="s">
        <v>58</v>
      </c>
      <c r="D71" s="10" t="s">
        <v>27</v>
      </c>
      <c r="E71" s="10">
        <v>4811.0</v>
      </c>
      <c r="F71" s="11">
        <v>1.7156818E7</v>
      </c>
      <c r="G71" s="10" t="s">
        <v>52</v>
      </c>
      <c r="H71" s="12" t="str">
        <f>VLOOKUP(D71,'Ciudad-Vendedor'!B:C,2,FALSE)</f>
        <v>Barcelona</v>
      </c>
    </row>
    <row r="72" ht="15.75" customHeight="1">
      <c r="A72" s="9" t="s">
        <v>37</v>
      </c>
      <c r="B72" s="10">
        <v>2018.0</v>
      </c>
      <c r="C72" s="10" t="s">
        <v>58</v>
      </c>
      <c r="D72" s="10" t="s">
        <v>27</v>
      </c>
      <c r="E72" s="10">
        <v>3867.0</v>
      </c>
      <c r="F72" s="11">
        <v>1.8659009E7</v>
      </c>
      <c r="G72" s="10" t="s">
        <v>52</v>
      </c>
      <c r="H72" s="12" t="str">
        <f>VLOOKUP(D72,'Ciudad-Vendedor'!B:C,2,FALSE)</f>
        <v>Barcelona</v>
      </c>
    </row>
    <row r="73" ht="15.75" customHeight="1">
      <c r="A73" s="9" t="s">
        <v>38</v>
      </c>
      <c r="B73" s="10">
        <v>2018.0</v>
      </c>
      <c r="C73" s="10" t="s">
        <v>58</v>
      </c>
      <c r="D73" s="10" t="s">
        <v>27</v>
      </c>
      <c r="E73" s="10">
        <v>2734.0</v>
      </c>
      <c r="F73" s="11">
        <v>1.6356155E7</v>
      </c>
      <c r="G73" s="10" t="s">
        <v>52</v>
      </c>
      <c r="H73" s="12" t="str">
        <f>VLOOKUP(D73,'Ciudad-Vendedor'!B:C,2,FALSE)</f>
        <v>Barcelona</v>
      </c>
    </row>
    <row r="74" ht="15.75" customHeight="1">
      <c r="A74" s="9" t="s">
        <v>22</v>
      </c>
      <c r="B74" s="10">
        <v>2016.0</v>
      </c>
      <c r="C74" s="10" t="s">
        <v>23</v>
      </c>
      <c r="D74" s="10" t="s">
        <v>24</v>
      </c>
      <c r="E74" s="10">
        <v>4851.0</v>
      </c>
      <c r="F74" s="11">
        <v>7999078.0</v>
      </c>
      <c r="G74" s="10" t="s">
        <v>25</v>
      </c>
      <c r="H74" s="12" t="str">
        <f>VLOOKUP(D74,'Ciudad-Vendedor'!B:C,2,FALSE)</f>
        <v>Madrid</v>
      </c>
    </row>
    <row r="75" ht="15.75" customHeight="1">
      <c r="A75" s="9" t="s">
        <v>26</v>
      </c>
      <c r="B75" s="10">
        <v>2016.0</v>
      </c>
      <c r="C75" s="10" t="s">
        <v>23</v>
      </c>
      <c r="D75" s="10" t="s">
        <v>27</v>
      </c>
      <c r="E75" s="10">
        <v>1262.0</v>
      </c>
      <c r="F75" s="11">
        <v>9325822.0</v>
      </c>
      <c r="G75" s="10" t="s">
        <v>25</v>
      </c>
      <c r="H75" s="12" t="str">
        <f>VLOOKUP(D75,'Ciudad-Vendedor'!B:C,2,FALSE)</f>
        <v>Barcelona</v>
      </c>
    </row>
    <row r="76" ht="15.75" customHeight="1">
      <c r="A76" s="9" t="s">
        <v>28</v>
      </c>
      <c r="B76" s="10">
        <v>2016.0</v>
      </c>
      <c r="C76" s="10" t="s">
        <v>23</v>
      </c>
      <c r="D76" s="10" t="s">
        <v>29</v>
      </c>
      <c r="E76" s="10">
        <v>2627.0</v>
      </c>
      <c r="F76" s="11">
        <v>9299840.0</v>
      </c>
      <c r="G76" s="10" t="s">
        <v>25</v>
      </c>
      <c r="H76" s="12" t="str">
        <f>VLOOKUP(D76,'Ciudad-Vendedor'!B:C,2,FALSE)</f>
        <v>Logroño</v>
      </c>
    </row>
    <row r="77" ht="15.75" customHeight="1">
      <c r="A77" s="9" t="s">
        <v>30</v>
      </c>
      <c r="B77" s="10">
        <v>2016.0</v>
      </c>
      <c r="C77" s="10" t="s">
        <v>23</v>
      </c>
      <c r="D77" s="10" t="s">
        <v>31</v>
      </c>
      <c r="E77" s="10">
        <v>1162.0</v>
      </c>
      <c r="F77" s="11">
        <v>5792861.0</v>
      </c>
      <c r="G77" s="10" t="s">
        <v>25</v>
      </c>
      <c r="H77" s="12" t="str">
        <f>VLOOKUP(D77,'Ciudad-Vendedor'!B:C,2,FALSE)</f>
        <v>Bilbao</v>
      </c>
    </row>
    <row r="78" ht="15.75" customHeight="1">
      <c r="A78" s="9" t="s">
        <v>22</v>
      </c>
      <c r="B78" s="10">
        <v>2017.0</v>
      </c>
      <c r="C78" s="10" t="s">
        <v>23</v>
      </c>
      <c r="D78" s="10" t="s">
        <v>32</v>
      </c>
      <c r="E78" s="10">
        <v>4134.0</v>
      </c>
      <c r="F78" s="11">
        <v>2.7692129E7</v>
      </c>
      <c r="G78" s="10" t="s">
        <v>25</v>
      </c>
      <c r="H78" s="12" t="str">
        <f>VLOOKUP(D78,'Ciudad-Vendedor'!B:C,2,FALSE)</f>
        <v>Valencia</v>
      </c>
    </row>
    <row r="79" ht="15.75" customHeight="1">
      <c r="A79" s="9" t="s">
        <v>26</v>
      </c>
      <c r="B79" s="10">
        <v>2017.0</v>
      </c>
      <c r="C79" s="10" t="s">
        <v>23</v>
      </c>
      <c r="D79" s="10" t="s">
        <v>29</v>
      </c>
      <c r="E79" s="10">
        <v>1292.0</v>
      </c>
      <c r="F79" s="11">
        <v>1.7359884E7</v>
      </c>
      <c r="G79" s="10" t="s">
        <v>25</v>
      </c>
      <c r="H79" s="12" t="str">
        <f>VLOOKUP(D79,'Ciudad-Vendedor'!B:C,2,FALSE)</f>
        <v>Logroño</v>
      </c>
    </row>
    <row r="80" ht="15.75" customHeight="1">
      <c r="A80" s="9" t="s">
        <v>28</v>
      </c>
      <c r="B80" s="10">
        <v>2017.0</v>
      </c>
      <c r="C80" s="10" t="s">
        <v>23</v>
      </c>
      <c r="D80" s="10" t="s">
        <v>27</v>
      </c>
      <c r="E80" s="10">
        <v>4425.0</v>
      </c>
      <c r="F80" s="11">
        <v>5870101.0</v>
      </c>
      <c r="G80" s="10" t="s">
        <v>25</v>
      </c>
      <c r="H80" s="12" t="str">
        <f>VLOOKUP(D80,'Ciudad-Vendedor'!B:C,2,FALSE)</f>
        <v>Barcelona</v>
      </c>
    </row>
    <row r="81" ht="15.75" customHeight="1">
      <c r="A81" s="9" t="s">
        <v>30</v>
      </c>
      <c r="B81" s="10">
        <v>2017.0</v>
      </c>
      <c r="C81" s="10" t="s">
        <v>23</v>
      </c>
      <c r="D81" s="10" t="s">
        <v>29</v>
      </c>
      <c r="E81" s="10">
        <v>4701.0</v>
      </c>
      <c r="F81" s="11">
        <v>2.6261678E7</v>
      </c>
      <c r="G81" s="10" t="s">
        <v>25</v>
      </c>
      <c r="H81" s="12" t="str">
        <f>VLOOKUP(D81,'Ciudad-Vendedor'!B:C,2,FALSE)</f>
        <v>Logroño</v>
      </c>
    </row>
    <row r="82" ht="15.75" customHeight="1">
      <c r="A82" s="9" t="s">
        <v>22</v>
      </c>
      <c r="B82" s="10">
        <v>2018.0</v>
      </c>
      <c r="C82" s="10" t="s">
        <v>23</v>
      </c>
      <c r="D82" s="10" t="s">
        <v>27</v>
      </c>
      <c r="E82" s="10">
        <v>4169.0</v>
      </c>
      <c r="F82" s="11">
        <v>2.1416077E7</v>
      </c>
      <c r="G82" s="10" t="s">
        <v>25</v>
      </c>
      <c r="H82" s="12" t="str">
        <f>VLOOKUP(D82,'Ciudad-Vendedor'!B:C,2,FALSE)</f>
        <v>Barcelona</v>
      </c>
    </row>
    <row r="83" ht="15.75" customHeight="1">
      <c r="A83" s="9" t="s">
        <v>26</v>
      </c>
      <c r="B83" s="10">
        <v>2018.0</v>
      </c>
      <c r="C83" s="10" t="s">
        <v>23</v>
      </c>
      <c r="D83" s="10" t="s">
        <v>29</v>
      </c>
      <c r="E83" s="10">
        <v>2634.0</v>
      </c>
      <c r="F83" s="11">
        <v>1.448306E7</v>
      </c>
      <c r="G83" s="10" t="s">
        <v>25</v>
      </c>
      <c r="H83" s="12" t="str">
        <f>VLOOKUP(D83,'Ciudad-Vendedor'!B:C,2,FALSE)</f>
        <v>Logroño</v>
      </c>
    </row>
    <row r="84" ht="15.75" customHeight="1">
      <c r="A84" s="9" t="s">
        <v>28</v>
      </c>
      <c r="B84" s="10">
        <v>2018.0</v>
      </c>
      <c r="C84" s="10" t="s">
        <v>23</v>
      </c>
      <c r="D84" s="10" t="s">
        <v>29</v>
      </c>
      <c r="E84" s="10">
        <v>4363.0</v>
      </c>
      <c r="F84" s="11">
        <v>2.678771E7</v>
      </c>
      <c r="G84" s="10" t="s">
        <v>25</v>
      </c>
      <c r="H84" s="12" t="str">
        <f>VLOOKUP(D84,'Ciudad-Vendedor'!B:C,2,FALSE)</f>
        <v>Logroño</v>
      </c>
    </row>
    <row r="85" ht="15.75" customHeight="1">
      <c r="A85" s="9" t="s">
        <v>30</v>
      </c>
      <c r="B85" s="10">
        <v>2018.0</v>
      </c>
      <c r="C85" s="10" t="s">
        <v>23</v>
      </c>
      <c r="D85" s="10" t="s">
        <v>29</v>
      </c>
      <c r="E85" s="10">
        <v>4066.0</v>
      </c>
      <c r="F85" s="11">
        <v>2.1530703E7</v>
      </c>
      <c r="G85" s="10" t="s">
        <v>25</v>
      </c>
      <c r="H85" s="12" t="str">
        <f>VLOOKUP(D85,'Ciudad-Vendedor'!B:C,2,FALSE)</f>
        <v>Logroño</v>
      </c>
    </row>
    <row r="86" ht="15.75" customHeight="1">
      <c r="A86" s="9" t="s">
        <v>33</v>
      </c>
      <c r="B86" s="10">
        <v>2016.0</v>
      </c>
      <c r="C86" s="10" t="s">
        <v>54</v>
      </c>
      <c r="D86" s="10" t="s">
        <v>29</v>
      </c>
      <c r="E86" s="10">
        <v>2893.0</v>
      </c>
      <c r="F86" s="11">
        <v>1.8318567E7</v>
      </c>
      <c r="G86" s="10" t="s">
        <v>25</v>
      </c>
      <c r="H86" s="12" t="str">
        <f>VLOOKUP(D86,'Ciudad-Vendedor'!B:C,2,FALSE)</f>
        <v>Logroño</v>
      </c>
    </row>
    <row r="87" ht="15.75" customHeight="1">
      <c r="A87" s="9" t="s">
        <v>42</v>
      </c>
      <c r="B87" s="10">
        <v>2016.0</v>
      </c>
      <c r="C87" s="10" t="s">
        <v>55</v>
      </c>
      <c r="D87" s="10" t="s">
        <v>31</v>
      </c>
      <c r="E87" s="10">
        <v>3055.0</v>
      </c>
      <c r="F87" s="11">
        <v>7878480.0</v>
      </c>
      <c r="G87" s="10" t="s">
        <v>25</v>
      </c>
      <c r="H87" s="12" t="str">
        <f>VLOOKUP(D87,'Ciudad-Vendedor'!B:C,2,FALSE)</f>
        <v>Bilbao</v>
      </c>
    </row>
    <row r="88" ht="15.75" customHeight="1">
      <c r="A88" s="9" t="s">
        <v>44</v>
      </c>
      <c r="B88" s="10">
        <v>2016.0</v>
      </c>
      <c r="C88" s="10" t="s">
        <v>55</v>
      </c>
      <c r="D88" s="10" t="s">
        <v>24</v>
      </c>
      <c r="E88" s="10">
        <v>2061.0</v>
      </c>
      <c r="F88" s="11">
        <v>2.0180744E7</v>
      </c>
      <c r="G88" s="10" t="s">
        <v>25</v>
      </c>
      <c r="H88" s="12" t="str">
        <f>VLOOKUP(D88,'Ciudad-Vendedor'!B:C,2,FALSE)</f>
        <v>Madrid</v>
      </c>
    </row>
    <row r="89" ht="15.75" customHeight="1">
      <c r="A89" s="9" t="s">
        <v>45</v>
      </c>
      <c r="B89" s="10">
        <v>2016.0</v>
      </c>
      <c r="C89" s="10" t="s">
        <v>55</v>
      </c>
      <c r="D89" s="10" t="s">
        <v>24</v>
      </c>
      <c r="E89" s="10">
        <v>2537.0</v>
      </c>
      <c r="F89" s="11">
        <v>1.3677001E7</v>
      </c>
      <c r="G89" s="10" t="s">
        <v>25</v>
      </c>
      <c r="H89" s="12" t="str">
        <f>VLOOKUP(D89,'Ciudad-Vendedor'!B:C,2,FALSE)</f>
        <v>Madrid</v>
      </c>
    </row>
    <row r="90" ht="15.75" customHeight="1">
      <c r="A90" s="9" t="s">
        <v>46</v>
      </c>
      <c r="B90" s="10">
        <v>2016.0</v>
      </c>
      <c r="C90" s="10" t="s">
        <v>55</v>
      </c>
      <c r="D90" s="10" t="s">
        <v>27</v>
      </c>
      <c r="E90" s="10">
        <v>2619.0</v>
      </c>
      <c r="F90" s="11">
        <v>5540308.0</v>
      </c>
      <c r="G90" s="10" t="s">
        <v>25</v>
      </c>
      <c r="H90" s="12" t="str">
        <f>VLOOKUP(D90,'Ciudad-Vendedor'!B:C,2,FALSE)</f>
        <v>Barcelona</v>
      </c>
    </row>
    <row r="91" ht="15.75" customHeight="1">
      <c r="A91" s="9" t="s">
        <v>42</v>
      </c>
      <c r="B91" s="10">
        <v>2017.0</v>
      </c>
      <c r="C91" s="10" t="s">
        <v>55</v>
      </c>
      <c r="D91" s="10" t="s">
        <v>24</v>
      </c>
      <c r="E91" s="10">
        <v>984.0</v>
      </c>
      <c r="F91" s="11">
        <v>2.1702854E7</v>
      </c>
      <c r="G91" s="10" t="s">
        <v>25</v>
      </c>
      <c r="H91" s="12" t="str">
        <f>VLOOKUP(D91,'Ciudad-Vendedor'!B:C,2,FALSE)</f>
        <v>Madrid</v>
      </c>
    </row>
    <row r="92" ht="15.75" customHeight="1">
      <c r="A92" s="9" t="s">
        <v>44</v>
      </c>
      <c r="B92" s="10">
        <v>2017.0</v>
      </c>
      <c r="C92" s="10" t="s">
        <v>55</v>
      </c>
      <c r="D92" s="10" t="s">
        <v>31</v>
      </c>
      <c r="E92" s="10">
        <v>3403.0</v>
      </c>
      <c r="F92" s="11">
        <v>9790633.0</v>
      </c>
      <c r="G92" s="10" t="s">
        <v>25</v>
      </c>
      <c r="H92" s="12" t="str">
        <f>VLOOKUP(D92,'Ciudad-Vendedor'!B:C,2,FALSE)</f>
        <v>Bilbao</v>
      </c>
    </row>
    <row r="93" ht="15.75" customHeight="1">
      <c r="A93" s="9" t="s">
        <v>45</v>
      </c>
      <c r="B93" s="10">
        <v>2017.0</v>
      </c>
      <c r="C93" s="10" t="s">
        <v>55</v>
      </c>
      <c r="D93" s="10" t="s">
        <v>24</v>
      </c>
      <c r="E93" s="10">
        <v>1127.0</v>
      </c>
      <c r="F93" s="11">
        <v>1.3363854E7</v>
      </c>
      <c r="G93" s="10" t="s">
        <v>25</v>
      </c>
      <c r="H93" s="12" t="str">
        <f>VLOOKUP(D93,'Ciudad-Vendedor'!B:C,2,FALSE)</f>
        <v>Madrid</v>
      </c>
    </row>
    <row r="94" ht="15.75" customHeight="1">
      <c r="A94" s="9" t="s">
        <v>46</v>
      </c>
      <c r="B94" s="10">
        <v>2017.0</v>
      </c>
      <c r="C94" s="10" t="s">
        <v>55</v>
      </c>
      <c r="D94" s="10" t="s">
        <v>27</v>
      </c>
      <c r="E94" s="10">
        <v>4030.0</v>
      </c>
      <c r="F94" s="11">
        <v>8654422.0</v>
      </c>
      <c r="G94" s="10" t="s">
        <v>25</v>
      </c>
      <c r="H94" s="12" t="str">
        <f>VLOOKUP(D94,'Ciudad-Vendedor'!B:C,2,FALSE)</f>
        <v>Barcelona</v>
      </c>
    </row>
    <row r="95" ht="15.75" customHeight="1">
      <c r="A95" s="9" t="s">
        <v>42</v>
      </c>
      <c r="B95" s="10">
        <v>2018.0</v>
      </c>
      <c r="C95" s="10" t="s">
        <v>55</v>
      </c>
      <c r="D95" s="10" t="s">
        <v>29</v>
      </c>
      <c r="E95" s="10">
        <v>3577.0</v>
      </c>
      <c r="F95" s="11">
        <v>7474946.0</v>
      </c>
      <c r="G95" s="10" t="s">
        <v>25</v>
      </c>
      <c r="H95" s="12" t="str">
        <f>VLOOKUP(D95,'Ciudad-Vendedor'!B:C,2,FALSE)</f>
        <v>Logroño</v>
      </c>
    </row>
    <row r="96" ht="15.75" customHeight="1">
      <c r="A96" s="9" t="s">
        <v>44</v>
      </c>
      <c r="B96" s="10">
        <v>2018.0</v>
      </c>
      <c r="C96" s="10" t="s">
        <v>55</v>
      </c>
      <c r="D96" s="10" t="s">
        <v>29</v>
      </c>
      <c r="E96" s="10">
        <v>4210.0</v>
      </c>
      <c r="F96" s="11">
        <v>9226347.0</v>
      </c>
      <c r="G96" s="10" t="s">
        <v>25</v>
      </c>
      <c r="H96" s="12" t="str">
        <f>VLOOKUP(D96,'Ciudad-Vendedor'!B:C,2,FALSE)</f>
        <v>Logroño</v>
      </c>
    </row>
    <row r="97" ht="15.75" customHeight="1">
      <c r="A97" s="9" t="s">
        <v>45</v>
      </c>
      <c r="B97" s="10">
        <v>2018.0</v>
      </c>
      <c r="C97" s="10" t="s">
        <v>55</v>
      </c>
      <c r="D97" s="10" t="s">
        <v>29</v>
      </c>
      <c r="E97" s="10">
        <v>3759.0</v>
      </c>
      <c r="F97" s="11">
        <v>9168379.0</v>
      </c>
      <c r="G97" s="10" t="s">
        <v>25</v>
      </c>
      <c r="H97" s="12" t="str">
        <f>VLOOKUP(D97,'Ciudad-Vendedor'!B:C,2,FALSE)</f>
        <v>Logroño</v>
      </c>
    </row>
    <row r="98" ht="15.75" customHeight="1">
      <c r="A98" s="9" t="s">
        <v>46</v>
      </c>
      <c r="B98" s="10">
        <v>2018.0</v>
      </c>
      <c r="C98" s="10" t="s">
        <v>55</v>
      </c>
      <c r="D98" s="10" t="s">
        <v>29</v>
      </c>
      <c r="E98" s="10">
        <v>2998.0</v>
      </c>
      <c r="F98" s="11">
        <v>3.1939624E7</v>
      </c>
      <c r="G98" s="10" t="s">
        <v>25</v>
      </c>
      <c r="H98" s="12" t="str">
        <f>VLOOKUP(D98,'Ciudad-Vendedor'!B:C,2,FALSE)</f>
        <v>Logroño</v>
      </c>
    </row>
    <row r="99" ht="15.75" customHeight="1">
      <c r="A99" s="9" t="s">
        <v>36</v>
      </c>
      <c r="B99" s="10">
        <v>2016.0</v>
      </c>
      <c r="C99" s="10" t="s">
        <v>57</v>
      </c>
      <c r="D99" s="10" t="s">
        <v>29</v>
      </c>
      <c r="E99" s="10">
        <v>3562.0</v>
      </c>
      <c r="F99" s="11">
        <v>9309943.0</v>
      </c>
      <c r="G99" s="10" t="s">
        <v>25</v>
      </c>
      <c r="H99" s="12" t="str">
        <f>VLOOKUP(D99,'Ciudad-Vendedor'!B:C,2,FALSE)</f>
        <v>Logroño</v>
      </c>
    </row>
    <row r="100" ht="15.75" customHeight="1">
      <c r="A100" s="9" t="s">
        <v>37</v>
      </c>
      <c r="B100" s="10">
        <v>2016.0</v>
      </c>
      <c r="C100" s="10" t="s">
        <v>57</v>
      </c>
      <c r="D100" s="10" t="s">
        <v>24</v>
      </c>
      <c r="E100" s="10">
        <v>2925.0</v>
      </c>
      <c r="F100" s="11">
        <v>3.1204355E7</v>
      </c>
      <c r="G100" s="10" t="s">
        <v>25</v>
      </c>
      <c r="H100" s="12" t="str">
        <f>VLOOKUP(D100,'Ciudad-Vendedor'!B:C,2,FALSE)</f>
        <v>Madrid</v>
      </c>
    </row>
    <row r="101" ht="15.75" customHeight="1">
      <c r="A101" s="9" t="s">
        <v>38</v>
      </c>
      <c r="B101" s="10">
        <v>2016.0</v>
      </c>
      <c r="C101" s="10" t="s">
        <v>57</v>
      </c>
      <c r="D101" s="10" t="s">
        <v>31</v>
      </c>
      <c r="E101" s="10">
        <v>3142.0</v>
      </c>
      <c r="F101" s="11">
        <v>2.1837764E7</v>
      </c>
      <c r="G101" s="10" t="s">
        <v>25</v>
      </c>
      <c r="H101" s="12" t="str">
        <f>VLOOKUP(D101,'Ciudad-Vendedor'!B:C,2,FALSE)</f>
        <v>Bilbao</v>
      </c>
    </row>
    <row r="102" ht="15.75" customHeight="1">
      <c r="A102" s="9" t="s">
        <v>33</v>
      </c>
      <c r="B102" s="10">
        <v>2017.0</v>
      </c>
      <c r="C102" s="10" t="s">
        <v>57</v>
      </c>
      <c r="D102" s="10" t="s">
        <v>31</v>
      </c>
      <c r="E102" s="10">
        <v>1137.0</v>
      </c>
      <c r="F102" s="11">
        <v>5147572.0</v>
      </c>
      <c r="G102" s="10" t="s">
        <v>25</v>
      </c>
      <c r="H102" s="12" t="str">
        <f>VLOOKUP(D102,'Ciudad-Vendedor'!B:C,2,FALSE)</f>
        <v>Bilbao</v>
      </c>
    </row>
    <row r="103" ht="15.75" customHeight="1">
      <c r="A103" s="9" t="s">
        <v>36</v>
      </c>
      <c r="B103" s="10">
        <v>2017.0</v>
      </c>
      <c r="C103" s="10" t="s">
        <v>57</v>
      </c>
      <c r="D103" s="10" t="s">
        <v>31</v>
      </c>
      <c r="E103" s="10">
        <v>1146.0</v>
      </c>
      <c r="F103" s="11">
        <v>2.6212472E7</v>
      </c>
      <c r="G103" s="10" t="s">
        <v>25</v>
      </c>
      <c r="H103" s="12" t="str">
        <f>VLOOKUP(D103,'Ciudad-Vendedor'!B:C,2,FALSE)</f>
        <v>Bilbao</v>
      </c>
    </row>
    <row r="104" ht="15.75" customHeight="1">
      <c r="A104" s="9" t="s">
        <v>37</v>
      </c>
      <c r="B104" s="10">
        <v>2017.0</v>
      </c>
      <c r="C104" s="10" t="s">
        <v>57</v>
      </c>
      <c r="D104" s="10" t="s">
        <v>29</v>
      </c>
      <c r="E104" s="10">
        <v>2211.0</v>
      </c>
      <c r="F104" s="11">
        <v>1.4885918E7</v>
      </c>
      <c r="G104" s="10" t="s">
        <v>25</v>
      </c>
      <c r="H104" s="12" t="str">
        <f>VLOOKUP(D104,'Ciudad-Vendedor'!B:C,2,FALSE)</f>
        <v>Logroño</v>
      </c>
    </row>
    <row r="105" ht="15.75" customHeight="1">
      <c r="A105" s="9" t="s">
        <v>38</v>
      </c>
      <c r="B105" s="10">
        <v>2017.0</v>
      </c>
      <c r="C105" s="10" t="s">
        <v>57</v>
      </c>
      <c r="D105" s="10" t="s">
        <v>32</v>
      </c>
      <c r="E105" s="10">
        <v>3061.0</v>
      </c>
      <c r="F105" s="11">
        <v>2.49394E7</v>
      </c>
      <c r="G105" s="10" t="s">
        <v>25</v>
      </c>
      <c r="H105" s="12" t="str">
        <f>VLOOKUP(D105,'Ciudad-Vendedor'!B:C,2,FALSE)</f>
        <v>Valencia</v>
      </c>
    </row>
    <row r="106" ht="15.75" customHeight="1">
      <c r="A106" s="9" t="s">
        <v>33</v>
      </c>
      <c r="B106" s="10">
        <v>2018.0</v>
      </c>
      <c r="C106" s="10" t="s">
        <v>57</v>
      </c>
      <c r="D106" s="10" t="s">
        <v>31</v>
      </c>
      <c r="E106" s="10">
        <v>2531.0</v>
      </c>
      <c r="F106" s="11">
        <v>1.6944827E7</v>
      </c>
      <c r="G106" s="10" t="s">
        <v>25</v>
      </c>
      <c r="H106" s="12" t="str">
        <f>VLOOKUP(D106,'Ciudad-Vendedor'!B:C,2,FALSE)</f>
        <v>Bilbao</v>
      </c>
    </row>
    <row r="107" ht="15.75" customHeight="1">
      <c r="A107" s="9" t="s">
        <v>36</v>
      </c>
      <c r="B107" s="10">
        <v>2018.0</v>
      </c>
      <c r="C107" s="10" t="s">
        <v>57</v>
      </c>
      <c r="D107" s="10" t="s">
        <v>29</v>
      </c>
      <c r="E107" s="10">
        <v>4261.0</v>
      </c>
      <c r="F107" s="11">
        <v>1.5874389E7</v>
      </c>
      <c r="G107" s="10" t="s">
        <v>25</v>
      </c>
      <c r="H107" s="12" t="str">
        <f>VLOOKUP(D107,'Ciudad-Vendedor'!B:C,2,FALSE)</f>
        <v>Logroño</v>
      </c>
    </row>
    <row r="108" ht="15.75" customHeight="1">
      <c r="A108" s="9" t="s">
        <v>37</v>
      </c>
      <c r="B108" s="10">
        <v>2018.0</v>
      </c>
      <c r="C108" s="10" t="s">
        <v>57</v>
      </c>
      <c r="D108" s="10" t="s">
        <v>29</v>
      </c>
      <c r="E108" s="10">
        <v>3439.0</v>
      </c>
      <c r="F108" s="11">
        <v>3.0486465E7</v>
      </c>
      <c r="G108" s="10" t="s">
        <v>25</v>
      </c>
      <c r="H108" s="12" t="str">
        <f>VLOOKUP(D108,'Ciudad-Vendedor'!B:C,2,FALSE)</f>
        <v>Logroño</v>
      </c>
    </row>
    <row r="109" ht="15.75" customHeight="1">
      <c r="A109" s="9" t="s">
        <v>38</v>
      </c>
      <c r="B109" s="10">
        <v>2018.0</v>
      </c>
      <c r="C109" s="10" t="s">
        <v>57</v>
      </c>
      <c r="D109" s="10" t="s">
        <v>29</v>
      </c>
      <c r="E109" s="10">
        <v>960.0</v>
      </c>
      <c r="F109" s="11">
        <v>9124694.0</v>
      </c>
      <c r="G109" s="10" t="s">
        <v>25</v>
      </c>
      <c r="H109" s="12" t="str">
        <f>VLOOKUP(D109,'Ciudad-Vendedor'!B:C,2,FALSE)</f>
        <v>Logroño</v>
      </c>
    </row>
    <row r="110" ht="15.75" customHeight="1">
      <c r="A110" s="9" t="s">
        <v>33</v>
      </c>
      <c r="B110" s="10">
        <v>2016.0</v>
      </c>
      <c r="C110" s="10" t="s">
        <v>34</v>
      </c>
      <c r="D110" s="10" t="s">
        <v>24</v>
      </c>
      <c r="E110" s="10">
        <v>1055.0</v>
      </c>
      <c r="F110" s="11">
        <v>5090135.0</v>
      </c>
      <c r="G110" s="10" t="s">
        <v>35</v>
      </c>
      <c r="H110" s="12" t="str">
        <f>VLOOKUP(D110,'Ciudad-Vendedor'!B:C,2,FALSE)</f>
        <v>Madrid</v>
      </c>
    </row>
    <row r="111" ht="15.75" customHeight="1">
      <c r="A111" s="9" t="s">
        <v>36</v>
      </c>
      <c r="B111" s="10">
        <v>2016.0</v>
      </c>
      <c r="C111" s="10" t="s">
        <v>34</v>
      </c>
      <c r="D111" s="10" t="s">
        <v>31</v>
      </c>
      <c r="E111" s="10">
        <v>2455.0</v>
      </c>
      <c r="F111" s="11">
        <v>2.641745E7</v>
      </c>
      <c r="G111" s="10" t="s">
        <v>35</v>
      </c>
      <c r="H111" s="12" t="str">
        <f>VLOOKUP(D111,'Ciudad-Vendedor'!B:C,2,FALSE)</f>
        <v>Bilbao</v>
      </c>
    </row>
    <row r="112" ht="15.75" customHeight="1">
      <c r="A112" s="9" t="s">
        <v>37</v>
      </c>
      <c r="B112" s="10">
        <v>2016.0</v>
      </c>
      <c r="C112" s="10" t="s">
        <v>34</v>
      </c>
      <c r="D112" s="10" t="s">
        <v>31</v>
      </c>
      <c r="E112" s="10">
        <v>2291.0</v>
      </c>
      <c r="F112" s="11">
        <v>1.6130387E7</v>
      </c>
      <c r="G112" s="10" t="s">
        <v>35</v>
      </c>
      <c r="H112" s="12" t="str">
        <f>VLOOKUP(D112,'Ciudad-Vendedor'!B:C,2,FALSE)</f>
        <v>Bilbao</v>
      </c>
    </row>
    <row r="113" ht="15.75" customHeight="1">
      <c r="A113" s="9" t="s">
        <v>38</v>
      </c>
      <c r="B113" s="10">
        <v>2016.0</v>
      </c>
      <c r="C113" s="10" t="s">
        <v>34</v>
      </c>
      <c r="D113" s="10" t="s">
        <v>32</v>
      </c>
      <c r="E113" s="10">
        <v>3893.0</v>
      </c>
      <c r="F113" s="11">
        <v>1.5513284E7</v>
      </c>
      <c r="G113" s="10" t="s">
        <v>35</v>
      </c>
      <c r="H113" s="12" t="str">
        <f>VLOOKUP(D113,'Ciudad-Vendedor'!B:C,2,FALSE)</f>
        <v>Valencia</v>
      </c>
    </row>
    <row r="114" ht="15.75" customHeight="1">
      <c r="A114" s="9" t="s">
        <v>33</v>
      </c>
      <c r="B114" s="10">
        <v>2017.0</v>
      </c>
      <c r="C114" s="10" t="s">
        <v>34</v>
      </c>
      <c r="D114" s="10" t="s">
        <v>32</v>
      </c>
      <c r="E114" s="10">
        <v>2566.0</v>
      </c>
      <c r="F114" s="11">
        <v>2.1006431E7</v>
      </c>
      <c r="G114" s="10" t="s">
        <v>35</v>
      </c>
      <c r="H114" s="12" t="str">
        <f>VLOOKUP(D114,'Ciudad-Vendedor'!B:C,2,FALSE)</f>
        <v>Valencia</v>
      </c>
    </row>
    <row r="115" ht="15.75" customHeight="1">
      <c r="A115" s="9" t="s">
        <v>36</v>
      </c>
      <c r="B115" s="10">
        <v>2017.0</v>
      </c>
      <c r="C115" s="10" t="s">
        <v>34</v>
      </c>
      <c r="D115" s="10" t="s">
        <v>32</v>
      </c>
      <c r="E115" s="10">
        <v>2162.0</v>
      </c>
      <c r="F115" s="11">
        <v>8280515.0</v>
      </c>
      <c r="G115" s="10" t="s">
        <v>35</v>
      </c>
      <c r="H115" s="12" t="str">
        <f>VLOOKUP(D115,'Ciudad-Vendedor'!B:C,2,FALSE)</f>
        <v>Valencia</v>
      </c>
    </row>
    <row r="116" ht="15.75" customHeight="1">
      <c r="A116" s="9" t="s">
        <v>37</v>
      </c>
      <c r="B116" s="10">
        <v>2017.0</v>
      </c>
      <c r="C116" s="10" t="s">
        <v>34</v>
      </c>
      <c r="D116" s="10" t="s">
        <v>32</v>
      </c>
      <c r="E116" s="10">
        <v>3933.0</v>
      </c>
      <c r="F116" s="11">
        <v>1.6252665E7</v>
      </c>
      <c r="G116" s="10" t="s">
        <v>35</v>
      </c>
      <c r="H116" s="12" t="str">
        <f>VLOOKUP(D116,'Ciudad-Vendedor'!B:C,2,FALSE)</f>
        <v>Valencia</v>
      </c>
    </row>
    <row r="117" ht="15.75" customHeight="1">
      <c r="A117" s="9" t="s">
        <v>38</v>
      </c>
      <c r="B117" s="10">
        <v>2017.0</v>
      </c>
      <c r="C117" s="10" t="s">
        <v>34</v>
      </c>
      <c r="D117" s="10" t="s">
        <v>29</v>
      </c>
      <c r="E117" s="10">
        <v>3710.0</v>
      </c>
      <c r="F117" s="11">
        <v>2.2140321E7</v>
      </c>
      <c r="G117" s="10" t="s">
        <v>35</v>
      </c>
      <c r="H117" s="12" t="str">
        <f>VLOOKUP(D117,'Ciudad-Vendedor'!B:C,2,FALSE)</f>
        <v>Logroño</v>
      </c>
    </row>
    <row r="118" ht="15.75" customHeight="1">
      <c r="A118" s="9" t="s">
        <v>33</v>
      </c>
      <c r="B118" s="10">
        <v>2018.0</v>
      </c>
      <c r="C118" s="10" t="s">
        <v>34</v>
      </c>
      <c r="D118" s="10" t="s">
        <v>31</v>
      </c>
      <c r="E118" s="10">
        <v>1663.0</v>
      </c>
      <c r="F118" s="11">
        <v>3.0051572E7</v>
      </c>
      <c r="G118" s="10" t="s">
        <v>35</v>
      </c>
      <c r="H118" s="12" t="str">
        <f>VLOOKUP(D118,'Ciudad-Vendedor'!B:C,2,FALSE)</f>
        <v>Bilbao</v>
      </c>
    </row>
    <row r="119" ht="15.75" customHeight="1">
      <c r="A119" s="9" t="s">
        <v>36</v>
      </c>
      <c r="B119" s="10">
        <v>2018.0</v>
      </c>
      <c r="C119" s="10" t="s">
        <v>34</v>
      </c>
      <c r="D119" s="10" t="s">
        <v>24</v>
      </c>
      <c r="E119" s="10">
        <v>2030.0</v>
      </c>
      <c r="F119" s="11">
        <v>2.6065419E7</v>
      </c>
      <c r="G119" s="10" t="s">
        <v>35</v>
      </c>
      <c r="H119" s="12" t="str">
        <f>VLOOKUP(D119,'Ciudad-Vendedor'!B:C,2,FALSE)</f>
        <v>Madrid</v>
      </c>
    </row>
    <row r="120" ht="15.75" customHeight="1">
      <c r="A120" s="9" t="s">
        <v>37</v>
      </c>
      <c r="B120" s="10">
        <v>2018.0</v>
      </c>
      <c r="C120" s="10" t="s">
        <v>34</v>
      </c>
      <c r="D120" s="10" t="s">
        <v>24</v>
      </c>
      <c r="E120" s="10">
        <v>3508.0</v>
      </c>
      <c r="F120" s="11">
        <v>1.4196849E7</v>
      </c>
      <c r="G120" s="10" t="s">
        <v>35</v>
      </c>
      <c r="H120" s="12" t="str">
        <f>VLOOKUP(D120,'Ciudad-Vendedor'!B:C,2,FALSE)</f>
        <v>Madrid</v>
      </c>
    </row>
    <row r="121" ht="15.75" customHeight="1">
      <c r="A121" s="9" t="s">
        <v>38</v>
      </c>
      <c r="B121" s="10">
        <v>2018.0</v>
      </c>
      <c r="C121" s="10" t="s">
        <v>34</v>
      </c>
      <c r="D121" s="10" t="s">
        <v>24</v>
      </c>
      <c r="E121" s="10">
        <v>4758.0</v>
      </c>
      <c r="F121" s="11">
        <v>9312010.0</v>
      </c>
      <c r="G121" s="10" t="s">
        <v>35</v>
      </c>
      <c r="H121" s="12" t="str">
        <f>VLOOKUP(D121,'Ciudad-Vendedor'!B:C,2,FALSE)</f>
        <v>Madrid</v>
      </c>
    </row>
    <row r="122" ht="15.75" customHeight="1">
      <c r="A122" s="9" t="s">
        <v>22</v>
      </c>
      <c r="B122" s="10">
        <v>2016.0</v>
      </c>
      <c r="C122" s="10" t="s">
        <v>47</v>
      </c>
      <c r="D122" s="10" t="s">
        <v>29</v>
      </c>
      <c r="E122" s="10">
        <v>2341.0</v>
      </c>
      <c r="F122" s="11">
        <v>3.1075727E7</v>
      </c>
      <c r="G122" s="10" t="s">
        <v>35</v>
      </c>
      <c r="H122" s="12" t="str">
        <f>VLOOKUP(D122,'Ciudad-Vendedor'!B:C,2,FALSE)</f>
        <v>Logroño</v>
      </c>
    </row>
    <row r="123" ht="15.75" customHeight="1">
      <c r="A123" s="9" t="s">
        <v>26</v>
      </c>
      <c r="B123" s="10">
        <v>2016.0</v>
      </c>
      <c r="C123" s="10" t="s">
        <v>47</v>
      </c>
      <c r="D123" s="10" t="s">
        <v>29</v>
      </c>
      <c r="E123" s="10">
        <v>4058.0</v>
      </c>
      <c r="F123" s="11">
        <v>3.0435593E7</v>
      </c>
      <c r="G123" s="10" t="s">
        <v>35</v>
      </c>
      <c r="H123" s="12" t="str">
        <f>VLOOKUP(D123,'Ciudad-Vendedor'!B:C,2,FALSE)</f>
        <v>Logroño</v>
      </c>
    </row>
    <row r="124" ht="15.75" customHeight="1">
      <c r="A124" s="9" t="s">
        <v>28</v>
      </c>
      <c r="B124" s="10">
        <v>2016.0</v>
      </c>
      <c r="C124" s="10" t="s">
        <v>47</v>
      </c>
      <c r="D124" s="10" t="s">
        <v>24</v>
      </c>
      <c r="E124" s="10">
        <v>1386.0</v>
      </c>
      <c r="F124" s="11">
        <v>1.3353392E7</v>
      </c>
      <c r="G124" s="10" t="s">
        <v>35</v>
      </c>
      <c r="H124" s="12" t="str">
        <f>VLOOKUP(D124,'Ciudad-Vendedor'!B:C,2,FALSE)</f>
        <v>Madrid</v>
      </c>
    </row>
    <row r="125" ht="15.75" customHeight="1">
      <c r="A125" s="9" t="s">
        <v>30</v>
      </c>
      <c r="B125" s="10">
        <v>2016.0</v>
      </c>
      <c r="C125" s="10" t="s">
        <v>47</v>
      </c>
      <c r="D125" s="10" t="s">
        <v>31</v>
      </c>
      <c r="E125" s="10">
        <v>4638.0</v>
      </c>
      <c r="F125" s="11">
        <v>2.1936584E7</v>
      </c>
      <c r="G125" s="10" t="s">
        <v>35</v>
      </c>
      <c r="H125" s="12" t="str">
        <f>VLOOKUP(D125,'Ciudad-Vendedor'!B:C,2,FALSE)</f>
        <v>Bilbao</v>
      </c>
    </row>
    <row r="126" ht="15.75" customHeight="1">
      <c r="A126" s="9" t="s">
        <v>22</v>
      </c>
      <c r="B126" s="10">
        <v>2017.0</v>
      </c>
      <c r="C126" s="10" t="s">
        <v>47</v>
      </c>
      <c r="D126" s="10" t="s">
        <v>29</v>
      </c>
      <c r="E126" s="10">
        <v>3385.0</v>
      </c>
      <c r="F126" s="11">
        <v>2.3594558E7</v>
      </c>
      <c r="G126" s="10" t="s">
        <v>35</v>
      </c>
      <c r="H126" s="12" t="str">
        <f>VLOOKUP(D126,'Ciudad-Vendedor'!B:C,2,FALSE)</f>
        <v>Logroño</v>
      </c>
    </row>
    <row r="127" ht="15.75" customHeight="1">
      <c r="A127" s="9" t="s">
        <v>26</v>
      </c>
      <c r="B127" s="10">
        <v>2017.0</v>
      </c>
      <c r="C127" s="10" t="s">
        <v>47</v>
      </c>
      <c r="D127" s="10" t="s">
        <v>29</v>
      </c>
      <c r="E127" s="10">
        <v>3971.0</v>
      </c>
      <c r="F127" s="11">
        <v>2.9989212E7</v>
      </c>
      <c r="G127" s="10" t="s">
        <v>35</v>
      </c>
      <c r="H127" s="12" t="str">
        <f>VLOOKUP(D127,'Ciudad-Vendedor'!B:C,2,FALSE)</f>
        <v>Logroño</v>
      </c>
    </row>
    <row r="128" ht="15.75" customHeight="1">
      <c r="A128" s="9" t="s">
        <v>28</v>
      </c>
      <c r="B128" s="10">
        <v>2017.0</v>
      </c>
      <c r="C128" s="10" t="s">
        <v>47</v>
      </c>
      <c r="D128" s="10" t="s">
        <v>29</v>
      </c>
      <c r="E128" s="10">
        <v>1526.0</v>
      </c>
      <c r="F128" s="11">
        <v>9658136.0</v>
      </c>
      <c r="G128" s="10" t="s">
        <v>35</v>
      </c>
      <c r="H128" s="12" t="str">
        <f>VLOOKUP(D128,'Ciudad-Vendedor'!B:C,2,FALSE)</f>
        <v>Logroño</v>
      </c>
    </row>
    <row r="129" ht="15.75" customHeight="1">
      <c r="A129" s="9" t="s">
        <v>30</v>
      </c>
      <c r="B129" s="10">
        <v>2017.0</v>
      </c>
      <c r="C129" s="10" t="s">
        <v>47</v>
      </c>
      <c r="D129" s="10" t="s">
        <v>24</v>
      </c>
      <c r="E129" s="10">
        <v>3000.0</v>
      </c>
      <c r="F129" s="11">
        <v>6264677.0</v>
      </c>
      <c r="G129" s="10" t="s">
        <v>35</v>
      </c>
      <c r="H129" s="12" t="str">
        <f>VLOOKUP(D129,'Ciudad-Vendedor'!B:C,2,FALSE)</f>
        <v>Madrid</v>
      </c>
    </row>
    <row r="130" ht="15.75" customHeight="1">
      <c r="A130" s="9" t="s">
        <v>22</v>
      </c>
      <c r="B130" s="10">
        <v>2018.0</v>
      </c>
      <c r="C130" s="10" t="s">
        <v>47</v>
      </c>
      <c r="D130" s="10" t="s">
        <v>32</v>
      </c>
      <c r="E130" s="10">
        <v>4672.0</v>
      </c>
      <c r="F130" s="11">
        <v>2.0725397E7</v>
      </c>
      <c r="G130" s="10" t="s">
        <v>35</v>
      </c>
      <c r="H130" s="12" t="str">
        <f>VLOOKUP(D130,'Ciudad-Vendedor'!B:C,2,FALSE)</f>
        <v>Valencia</v>
      </c>
    </row>
    <row r="131" ht="15.75" customHeight="1">
      <c r="A131" s="9" t="s">
        <v>26</v>
      </c>
      <c r="B131" s="10">
        <v>2018.0</v>
      </c>
      <c r="C131" s="10" t="s">
        <v>47</v>
      </c>
      <c r="D131" s="10" t="s">
        <v>24</v>
      </c>
      <c r="E131" s="10">
        <v>4151.0</v>
      </c>
      <c r="F131" s="11">
        <v>1.0436592E7</v>
      </c>
      <c r="G131" s="10" t="s">
        <v>35</v>
      </c>
      <c r="H131" s="12" t="str">
        <f>VLOOKUP(D131,'Ciudad-Vendedor'!B:C,2,FALSE)</f>
        <v>Madrid</v>
      </c>
    </row>
    <row r="132" ht="15.75" customHeight="1">
      <c r="A132" s="9" t="s">
        <v>28</v>
      </c>
      <c r="B132" s="10">
        <v>2018.0</v>
      </c>
      <c r="C132" s="10" t="s">
        <v>47</v>
      </c>
      <c r="D132" s="10" t="s">
        <v>24</v>
      </c>
      <c r="E132" s="10">
        <v>4562.0</v>
      </c>
      <c r="F132" s="11">
        <v>1.062913E7</v>
      </c>
      <c r="G132" s="10" t="s">
        <v>35</v>
      </c>
      <c r="H132" s="12" t="str">
        <f>VLOOKUP(D132,'Ciudad-Vendedor'!B:C,2,FALSE)</f>
        <v>Madrid</v>
      </c>
    </row>
    <row r="133" ht="15.75" customHeight="1">
      <c r="A133" s="9" t="s">
        <v>30</v>
      </c>
      <c r="B133" s="10">
        <v>2018.0</v>
      </c>
      <c r="C133" s="10" t="s">
        <v>47</v>
      </c>
      <c r="D133" s="10" t="s">
        <v>24</v>
      </c>
      <c r="E133" s="10">
        <v>951.0</v>
      </c>
      <c r="F133" s="11">
        <v>1.1066989E7</v>
      </c>
      <c r="G133" s="10" t="s">
        <v>35</v>
      </c>
      <c r="H133" s="12" t="str">
        <f>VLOOKUP(D133,'Ciudad-Vendedor'!B:C,2,FALSE)</f>
        <v>Madrid</v>
      </c>
    </row>
    <row r="134" ht="15.75" customHeight="1">
      <c r="A134" s="9" t="s">
        <v>42</v>
      </c>
      <c r="B134" s="10">
        <v>2016.0</v>
      </c>
      <c r="C134" s="10" t="s">
        <v>50</v>
      </c>
      <c r="D134" s="10" t="s">
        <v>27</v>
      </c>
      <c r="E134" s="10">
        <v>1023.0</v>
      </c>
      <c r="F134" s="11">
        <v>8057755.0</v>
      </c>
      <c r="G134" s="10" t="s">
        <v>35</v>
      </c>
      <c r="H134" s="12" t="str">
        <f>VLOOKUP(D134,'Ciudad-Vendedor'!B:C,2,FALSE)</f>
        <v>Barcelona</v>
      </c>
    </row>
    <row r="135" ht="15.75" customHeight="1">
      <c r="A135" s="9" t="s">
        <v>44</v>
      </c>
      <c r="B135" s="10">
        <v>2016.0</v>
      </c>
      <c r="C135" s="10" t="s">
        <v>50</v>
      </c>
      <c r="D135" s="10" t="s">
        <v>32</v>
      </c>
      <c r="E135" s="10">
        <v>2659.0</v>
      </c>
      <c r="F135" s="11">
        <v>7919393.0</v>
      </c>
      <c r="G135" s="10" t="s">
        <v>35</v>
      </c>
      <c r="H135" s="12" t="str">
        <f>VLOOKUP(D135,'Ciudad-Vendedor'!B:C,2,FALSE)</f>
        <v>Valencia</v>
      </c>
    </row>
    <row r="136" ht="15.75" customHeight="1">
      <c r="A136" s="9" t="s">
        <v>45</v>
      </c>
      <c r="B136" s="10">
        <v>2016.0</v>
      </c>
      <c r="C136" s="10" t="s">
        <v>50</v>
      </c>
      <c r="D136" s="10" t="s">
        <v>27</v>
      </c>
      <c r="E136" s="10">
        <v>3452.0</v>
      </c>
      <c r="F136" s="11">
        <v>1.9813786E7</v>
      </c>
      <c r="G136" s="10" t="s">
        <v>35</v>
      </c>
      <c r="H136" s="12" t="str">
        <f>VLOOKUP(D136,'Ciudad-Vendedor'!B:C,2,FALSE)</f>
        <v>Barcelona</v>
      </c>
    </row>
    <row r="137" ht="15.75" customHeight="1">
      <c r="A137" s="9" t="s">
        <v>46</v>
      </c>
      <c r="B137" s="10">
        <v>2016.0</v>
      </c>
      <c r="C137" s="10" t="s">
        <v>50</v>
      </c>
      <c r="D137" s="10" t="s">
        <v>29</v>
      </c>
      <c r="E137" s="10">
        <v>3781.0</v>
      </c>
      <c r="F137" s="11">
        <v>2.2925625E7</v>
      </c>
      <c r="G137" s="10" t="s">
        <v>35</v>
      </c>
      <c r="H137" s="12" t="str">
        <f>VLOOKUP(D137,'Ciudad-Vendedor'!B:C,2,FALSE)</f>
        <v>Logroño</v>
      </c>
    </row>
    <row r="138" ht="15.75" customHeight="1">
      <c r="A138" s="9" t="s">
        <v>42</v>
      </c>
      <c r="B138" s="10">
        <v>2017.0</v>
      </c>
      <c r="C138" s="10" t="s">
        <v>50</v>
      </c>
      <c r="D138" s="10" t="s">
        <v>27</v>
      </c>
      <c r="E138" s="10">
        <v>2145.0</v>
      </c>
      <c r="F138" s="11">
        <v>1.4358111E7</v>
      </c>
      <c r="G138" s="10" t="s">
        <v>35</v>
      </c>
      <c r="H138" s="12" t="str">
        <f>VLOOKUP(D138,'Ciudad-Vendedor'!B:C,2,FALSE)</f>
        <v>Barcelona</v>
      </c>
    </row>
    <row r="139" ht="15.75" customHeight="1">
      <c r="A139" s="9" t="s">
        <v>44</v>
      </c>
      <c r="B139" s="10">
        <v>2017.0</v>
      </c>
      <c r="C139" s="10" t="s">
        <v>50</v>
      </c>
      <c r="D139" s="10" t="s">
        <v>24</v>
      </c>
      <c r="E139" s="10">
        <v>981.0</v>
      </c>
      <c r="F139" s="11">
        <v>2.5986138E7</v>
      </c>
      <c r="G139" s="10" t="s">
        <v>35</v>
      </c>
      <c r="H139" s="12" t="str">
        <f>VLOOKUP(D139,'Ciudad-Vendedor'!B:C,2,FALSE)</f>
        <v>Madrid</v>
      </c>
    </row>
    <row r="140" ht="15.75" customHeight="1">
      <c r="A140" s="9" t="s">
        <v>45</v>
      </c>
      <c r="B140" s="10">
        <v>2017.0</v>
      </c>
      <c r="C140" s="10" t="s">
        <v>50</v>
      </c>
      <c r="D140" s="10" t="s">
        <v>27</v>
      </c>
      <c r="E140" s="10">
        <v>2102.0</v>
      </c>
      <c r="F140" s="11">
        <v>6364343.0</v>
      </c>
      <c r="G140" s="10" t="s">
        <v>35</v>
      </c>
      <c r="H140" s="12" t="str">
        <f>VLOOKUP(D140,'Ciudad-Vendedor'!B:C,2,FALSE)</f>
        <v>Barcelona</v>
      </c>
    </row>
    <row r="141" ht="15.75" customHeight="1">
      <c r="A141" s="9" t="s">
        <v>46</v>
      </c>
      <c r="B141" s="10">
        <v>2017.0</v>
      </c>
      <c r="C141" s="10" t="s">
        <v>50</v>
      </c>
      <c r="D141" s="10" t="s">
        <v>32</v>
      </c>
      <c r="E141" s="10">
        <v>3190.0</v>
      </c>
      <c r="F141" s="11">
        <v>1.9446356E7</v>
      </c>
      <c r="G141" s="10" t="s">
        <v>35</v>
      </c>
      <c r="H141" s="12" t="str">
        <f>VLOOKUP(D141,'Ciudad-Vendedor'!B:C,2,FALSE)</f>
        <v>Valencia</v>
      </c>
    </row>
    <row r="142" ht="15.75" customHeight="1">
      <c r="A142" s="9" t="s">
        <v>42</v>
      </c>
      <c r="B142" s="10">
        <v>2018.0</v>
      </c>
      <c r="C142" s="10" t="s">
        <v>50</v>
      </c>
      <c r="D142" s="10" t="s">
        <v>29</v>
      </c>
      <c r="E142" s="10">
        <v>4574.0</v>
      </c>
      <c r="F142" s="11">
        <v>2.3403699E7</v>
      </c>
      <c r="G142" s="10" t="s">
        <v>35</v>
      </c>
      <c r="H142" s="12" t="str">
        <f>VLOOKUP(D142,'Ciudad-Vendedor'!B:C,2,FALSE)</f>
        <v>Logroño</v>
      </c>
    </row>
    <row r="143" ht="15.75" customHeight="1">
      <c r="A143" s="9" t="s">
        <v>44</v>
      </c>
      <c r="B143" s="10">
        <v>2018.0</v>
      </c>
      <c r="C143" s="10" t="s">
        <v>50</v>
      </c>
      <c r="D143" s="10" t="s">
        <v>24</v>
      </c>
      <c r="E143" s="10">
        <v>2131.0</v>
      </c>
      <c r="F143" s="11">
        <v>2.550163E7</v>
      </c>
      <c r="G143" s="10" t="s">
        <v>35</v>
      </c>
      <c r="H143" s="12" t="str">
        <f>VLOOKUP(D143,'Ciudad-Vendedor'!B:C,2,FALSE)</f>
        <v>Madrid</v>
      </c>
    </row>
    <row r="144" ht="15.75" customHeight="1">
      <c r="A144" s="9" t="s">
        <v>45</v>
      </c>
      <c r="B144" s="10">
        <v>2018.0</v>
      </c>
      <c r="C144" s="10" t="s">
        <v>50</v>
      </c>
      <c r="D144" s="10" t="s">
        <v>24</v>
      </c>
      <c r="E144" s="10">
        <v>1026.0</v>
      </c>
      <c r="F144" s="11">
        <v>2.318258E7</v>
      </c>
      <c r="G144" s="10" t="s">
        <v>35</v>
      </c>
      <c r="H144" s="12" t="str">
        <f>VLOOKUP(D144,'Ciudad-Vendedor'!B:C,2,FALSE)</f>
        <v>Madrid</v>
      </c>
    </row>
    <row r="145" ht="15.75" customHeight="1">
      <c r="A145" s="9" t="s">
        <v>46</v>
      </c>
      <c r="B145" s="10">
        <v>2018.0</v>
      </c>
      <c r="C145" s="10" t="s">
        <v>50</v>
      </c>
      <c r="D145" s="10" t="s">
        <v>24</v>
      </c>
      <c r="E145" s="10">
        <v>1308.0</v>
      </c>
      <c r="F145" s="11">
        <v>1.3992377E7</v>
      </c>
      <c r="G145" s="10" t="s">
        <v>35</v>
      </c>
      <c r="H145" s="12" t="str">
        <f>VLOOKUP(D145,'Ciudad-Vendedor'!B:C,2,FALSE)</f>
        <v>Madrid</v>
      </c>
    </row>
    <row r="146" ht="15.75" customHeight="1">
      <c r="A146" s="9" t="s">
        <v>36</v>
      </c>
      <c r="B146" s="10">
        <v>2016.0</v>
      </c>
      <c r="C146" s="10" t="s">
        <v>48</v>
      </c>
      <c r="D146" s="10" t="s">
        <v>29</v>
      </c>
      <c r="E146" s="10">
        <v>4301.0</v>
      </c>
      <c r="F146" s="11">
        <v>2.1478628E7</v>
      </c>
      <c r="G146" s="10" t="s">
        <v>49</v>
      </c>
      <c r="H146" s="12" t="str">
        <f>VLOOKUP(D146,'Ciudad-Vendedor'!B:C,2,FALSE)</f>
        <v>Logroño</v>
      </c>
    </row>
    <row r="147" ht="15.75" customHeight="1">
      <c r="A147" s="9" t="s">
        <v>37</v>
      </c>
      <c r="B147" s="10">
        <v>2016.0</v>
      </c>
      <c r="C147" s="10" t="s">
        <v>48</v>
      </c>
      <c r="D147" s="10" t="s">
        <v>27</v>
      </c>
      <c r="E147" s="10">
        <v>2696.0</v>
      </c>
      <c r="F147" s="11">
        <v>2.6234243E7</v>
      </c>
      <c r="G147" s="10" t="s">
        <v>49</v>
      </c>
      <c r="H147" s="12" t="str">
        <f>VLOOKUP(D147,'Ciudad-Vendedor'!B:C,2,FALSE)</f>
        <v>Barcelona</v>
      </c>
    </row>
    <row r="148" ht="15.75" customHeight="1">
      <c r="A148" s="9" t="s">
        <v>38</v>
      </c>
      <c r="B148" s="10">
        <v>2016.0</v>
      </c>
      <c r="C148" s="10" t="s">
        <v>48</v>
      </c>
      <c r="D148" s="10" t="s">
        <v>24</v>
      </c>
      <c r="E148" s="10">
        <v>4858.0</v>
      </c>
      <c r="F148" s="11">
        <v>1.3669395E7</v>
      </c>
      <c r="G148" s="10" t="s">
        <v>49</v>
      </c>
      <c r="H148" s="12" t="str">
        <f>VLOOKUP(D148,'Ciudad-Vendedor'!B:C,2,FALSE)</f>
        <v>Madrid</v>
      </c>
    </row>
    <row r="149" ht="15.75" customHeight="1">
      <c r="A149" s="9" t="s">
        <v>33</v>
      </c>
      <c r="B149" s="10">
        <v>2017.0</v>
      </c>
      <c r="C149" s="10" t="s">
        <v>48</v>
      </c>
      <c r="D149" s="10" t="s">
        <v>24</v>
      </c>
      <c r="E149" s="10">
        <v>4836.0</v>
      </c>
      <c r="F149" s="11">
        <v>1.5867065E7</v>
      </c>
      <c r="G149" s="10" t="s">
        <v>49</v>
      </c>
      <c r="H149" s="12" t="str">
        <f>VLOOKUP(D149,'Ciudad-Vendedor'!B:C,2,FALSE)</f>
        <v>Madrid</v>
      </c>
    </row>
    <row r="150" ht="15.75" customHeight="1">
      <c r="A150" s="9" t="s">
        <v>36</v>
      </c>
      <c r="B150" s="10">
        <v>2017.0</v>
      </c>
      <c r="C150" s="10" t="s">
        <v>48</v>
      </c>
      <c r="D150" s="10" t="s">
        <v>32</v>
      </c>
      <c r="E150" s="10">
        <v>932.0</v>
      </c>
      <c r="F150" s="11">
        <v>1.7647949E7</v>
      </c>
      <c r="G150" s="10" t="s">
        <v>49</v>
      </c>
      <c r="H150" s="12" t="str">
        <f>VLOOKUP(D150,'Ciudad-Vendedor'!B:C,2,FALSE)</f>
        <v>Valencia</v>
      </c>
    </row>
    <row r="151" ht="15.75" customHeight="1">
      <c r="A151" s="9" t="s">
        <v>37</v>
      </c>
      <c r="B151" s="10">
        <v>2017.0</v>
      </c>
      <c r="C151" s="10" t="s">
        <v>48</v>
      </c>
      <c r="D151" s="10" t="s">
        <v>27</v>
      </c>
      <c r="E151" s="10">
        <v>4538.0</v>
      </c>
      <c r="F151" s="11">
        <v>1.2131878E7</v>
      </c>
      <c r="G151" s="10" t="s">
        <v>49</v>
      </c>
      <c r="H151" s="12" t="str">
        <f>VLOOKUP(D151,'Ciudad-Vendedor'!B:C,2,FALSE)</f>
        <v>Barcelona</v>
      </c>
    </row>
    <row r="152" ht="15.75" customHeight="1">
      <c r="A152" s="9" t="s">
        <v>38</v>
      </c>
      <c r="B152" s="10">
        <v>2017.0</v>
      </c>
      <c r="C152" s="10" t="s">
        <v>48</v>
      </c>
      <c r="D152" s="10" t="s">
        <v>27</v>
      </c>
      <c r="E152" s="10">
        <v>3726.0</v>
      </c>
      <c r="F152" s="11">
        <v>2.7800655E7</v>
      </c>
      <c r="G152" s="10" t="s">
        <v>49</v>
      </c>
      <c r="H152" s="12" t="str">
        <f>VLOOKUP(D152,'Ciudad-Vendedor'!B:C,2,FALSE)</f>
        <v>Barcelona</v>
      </c>
    </row>
    <row r="153" ht="15.75" customHeight="1">
      <c r="A153" s="9" t="s">
        <v>33</v>
      </c>
      <c r="B153" s="10">
        <v>2018.0</v>
      </c>
      <c r="C153" s="10" t="s">
        <v>48</v>
      </c>
      <c r="D153" s="10" t="s">
        <v>31</v>
      </c>
      <c r="E153" s="10">
        <v>1088.0</v>
      </c>
      <c r="F153" s="11">
        <v>1.8194098E7</v>
      </c>
      <c r="G153" s="10" t="s">
        <v>49</v>
      </c>
      <c r="H153" s="12" t="str">
        <f>VLOOKUP(D153,'Ciudad-Vendedor'!B:C,2,FALSE)</f>
        <v>Bilbao</v>
      </c>
    </row>
    <row r="154" ht="15.75" customHeight="1">
      <c r="A154" s="9" t="s">
        <v>36</v>
      </c>
      <c r="B154" s="10">
        <v>2018.0</v>
      </c>
      <c r="C154" s="10" t="s">
        <v>48</v>
      </c>
      <c r="D154" s="10" t="s">
        <v>32</v>
      </c>
      <c r="E154" s="10">
        <v>2072.0</v>
      </c>
      <c r="F154" s="11">
        <v>2.0187167E7</v>
      </c>
      <c r="G154" s="10" t="s">
        <v>49</v>
      </c>
      <c r="H154" s="12" t="str">
        <f>VLOOKUP(D154,'Ciudad-Vendedor'!B:C,2,FALSE)</f>
        <v>Valencia</v>
      </c>
    </row>
    <row r="155" ht="15.75" customHeight="1">
      <c r="A155" s="9" t="s">
        <v>37</v>
      </c>
      <c r="B155" s="10">
        <v>2018.0</v>
      </c>
      <c r="C155" s="10" t="s">
        <v>48</v>
      </c>
      <c r="D155" s="10" t="s">
        <v>32</v>
      </c>
      <c r="E155" s="10">
        <v>1425.0</v>
      </c>
      <c r="F155" s="11">
        <v>1.7959045E7</v>
      </c>
      <c r="G155" s="10" t="s">
        <v>49</v>
      </c>
      <c r="H155" s="12" t="str">
        <f>VLOOKUP(D155,'Ciudad-Vendedor'!B:C,2,FALSE)</f>
        <v>Valencia</v>
      </c>
    </row>
    <row r="156" ht="15.75" customHeight="1">
      <c r="A156" s="9" t="s">
        <v>38</v>
      </c>
      <c r="B156" s="10">
        <v>2018.0</v>
      </c>
      <c r="C156" s="10" t="s">
        <v>48</v>
      </c>
      <c r="D156" s="10" t="s">
        <v>32</v>
      </c>
      <c r="E156" s="10">
        <v>2167.0</v>
      </c>
      <c r="F156" s="11">
        <v>2.2960434E7</v>
      </c>
      <c r="G156" s="10" t="s">
        <v>49</v>
      </c>
      <c r="H156" s="12" t="str">
        <f>VLOOKUP(D156,'Ciudad-Vendedor'!B:C,2,FALSE)</f>
        <v>Valencia</v>
      </c>
    </row>
    <row r="157" ht="15.75" customHeight="1">
      <c r="A157" s="9" t="s">
        <v>33</v>
      </c>
      <c r="B157" s="10">
        <v>2016.0</v>
      </c>
      <c r="C157" s="10" t="s">
        <v>51</v>
      </c>
      <c r="D157" s="10" t="s">
        <v>32</v>
      </c>
      <c r="E157" s="10">
        <v>3684.0</v>
      </c>
      <c r="F157" s="11">
        <v>3.1929296E7</v>
      </c>
      <c r="G157" s="10" t="s">
        <v>49</v>
      </c>
      <c r="H157" s="12" t="str">
        <f>VLOOKUP(D157,'Ciudad-Vendedor'!B:C,2,FALSE)</f>
        <v>Valencia</v>
      </c>
    </row>
    <row r="158" ht="15.75" customHeight="1">
      <c r="A158" s="9" t="s">
        <v>22</v>
      </c>
      <c r="B158" s="10">
        <v>2016.0</v>
      </c>
      <c r="C158" s="10" t="s">
        <v>53</v>
      </c>
      <c r="D158" s="10" t="s">
        <v>24</v>
      </c>
      <c r="E158" s="10">
        <v>1306.0</v>
      </c>
      <c r="F158" s="11">
        <v>5417604.0</v>
      </c>
      <c r="G158" s="10" t="s">
        <v>49</v>
      </c>
      <c r="H158" s="12" t="str">
        <f>VLOOKUP(D158,'Ciudad-Vendedor'!B:C,2,FALSE)</f>
        <v>Madrid</v>
      </c>
    </row>
    <row r="159" ht="15.75" customHeight="1">
      <c r="A159" s="9" t="s">
        <v>26</v>
      </c>
      <c r="B159" s="10">
        <v>2016.0</v>
      </c>
      <c r="C159" s="10" t="s">
        <v>53</v>
      </c>
      <c r="D159" s="10" t="s">
        <v>32</v>
      </c>
      <c r="E159" s="10">
        <v>2697.0</v>
      </c>
      <c r="F159" s="11">
        <v>9662521.0</v>
      </c>
      <c r="G159" s="10" t="s">
        <v>49</v>
      </c>
      <c r="H159" s="12" t="str">
        <f>VLOOKUP(D159,'Ciudad-Vendedor'!B:C,2,FALSE)</f>
        <v>Valencia</v>
      </c>
    </row>
    <row r="160" ht="15.75" customHeight="1">
      <c r="A160" s="9" t="s">
        <v>28</v>
      </c>
      <c r="B160" s="10">
        <v>2016.0</v>
      </c>
      <c r="C160" s="10" t="s">
        <v>53</v>
      </c>
      <c r="D160" s="10" t="s">
        <v>31</v>
      </c>
      <c r="E160" s="10">
        <v>3671.0</v>
      </c>
      <c r="F160" s="11">
        <v>2.3367335E7</v>
      </c>
      <c r="G160" s="10" t="s">
        <v>49</v>
      </c>
      <c r="H160" s="12" t="str">
        <f>VLOOKUP(D160,'Ciudad-Vendedor'!B:C,2,FALSE)</f>
        <v>Bilbao</v>
      </c>
    </row>
    <row r="161" ht="15.75" customHeight="1">
      <c r="A161" s="9" t="s">
        <v>30</v>
      </c>
      <c r="B161" s="10">
        <v>2016.0</v>
      </c>
      <c r="C161" s="10" t="s">
        <v>53</v>
      </c>
      <c r="D161" s="10" t="s">
        <v>27</v>
      </c>
      <c r="E161" s="10">
        <v>1546.0</v>
      </c>
      <c r="F161" s="11">
        <v>2.4898288E7</v>
      </c>
      <c r="G161" s="10" t="s">
        <v>49</v>
      </c>
      <c r="H161" s="12" t="str">
        <f>VLOOKUP(D161,'Ciudad-Vendedor'!B:C,2,FALSE)</f>
        <v>Barcelona</v>
      </c>
    </row>
    <row r="162" ht="15.75" customHeight="1">
      <c r="A162" s="9" t="s">
        <v>22</v>
      </c>
      <c r="B162" s="10">
        <v>2017.0</v>
      </c>
      <c r="C162" s="10" t="s">
        <v>53</v>
      </c>
      <c r="D162" s="10" t="s">
        <v>29</v>
      </c>
      <c r="E162" s="10">
        <v>2936.0</v>
      </c>
      <c r="F162" s="11">
        <v>2.6855207E7</v>
      </c>
      <c r="G162" s="10" t="s">
        <v>49</v>
      </c>
      <c r="H162" s="12" t="str">
        <f>VLOOKUP(D162,'Ciudad-Vendedor'!B:C,2,FALSE)</f>
        <v>Logroño</v>
      </c>
    </row>
    <row r="163" ht="15.75" customHeight="1">
      <c r="A163" s="9" t="s">
        <v>26</v>
      </c>
      <c r="B163" s="10">
        <v>2017.0</v>
      </c>
      <c r="C163" s="10" t="s">
        <v>53</v>
      </c>
      <c r="D163" s="10" t="s">
        <v>27</v>
      </c>
      <c r="E163" s="10">
        <v>3695.0</v>
      </c>
      <c r="F163" s="11">
        <v>2.6752434E7</v>
      </c>
      <c r="G163" s="10" t="s">
        <v>49</v>
      </c>
      <c r="H163" s="12" t="str">
        <f>VLOOKUP(D163,'Ciudad-Vendedor'!B:C,2,FALSE)</f>
        <v>Barcelona</v>
      </c>
    </row>
    <row r="164" ht="15.75" customHeight="1">
      <c r="A164" s="9" t="s">
        <v>28</v>
      </c>
      <c r="B164" s="10">
        <v>2017.0</v>
      </c>
      <c r="C164" s="10" t="s">
        <v>53</v>
      </c>
      <c r="D164" s="10" t="s">
        <v>27</v>
      </c>
      <c r="E164" s="10">
        <v>2538.0</v>
      </c>
      <c r="F164" s="11">
        <v>2.0260377E7</v>
      </c>
      <c r="G164" s="10" t="s">
        <v>49</v>
      </c>
      <c r="H164" s="12" t="str">
        <f>VLOOKUP(D164,'Ciudad-Vendedor'!B:C,2,FALSE)</f>
        <v>Barcelona</v>
      </c>
    </row>
    <row r="165" ht="15.75" customHeight="1">
      <c r="A165" s="9" t="s">
        <v>30</v>
      </c>
      <c r="B165" s="10">
        <v>2017.0</v>
      </c>
      <c r="C165" s="10" t="s">
        <v>53</v>
      </c>
      <c r="D165" s="10" t="s">
        <v>27</v>
      </c>
      <c r="E165" s="10">
        <v>2109.0</v>
      </c>
      <c r="F165" s="11">
        <v>1.1102083E7</v>
      </c>
      <c r="G165" s="10" t="s">
        <v>49</v>
      </c>
      <c r="H165" s="12" t="str">
        <f>VLOOKUP(D165,'Ciudad-Vendedor'!B:C,2,FALSE)</f>
        <v>Barcelona</v>
      </c>
    </row>
    <row r="166" ht="15.75" customHeight="1">
      <c r="A166" s="9" t="s">
        <v>22</v>
      </c>
      <c r="B166" s="10">
        <v>2018.0</v>
      </c>
      <c r="C166" s="10" t="s">
        <v>53</v>
      </c>
      <c r="D166" s="10" t="s">
        <v>27</v>
      </c>
      <c r="E166" s="10">
        <v>3187.0</v>
      </c>
      <c r="F166" s="11">
        <v>9831454.0</v>
      </c>
      <c r="G166" s="10" t="s">
        <v>49</v>
      </c>
      <c r="H166" s="12" t="str">
        <f>VLOOKUP(D166,'Ciudad-Vendedor'!B:C,2,FALSE)</f>
        <v>Barcelona</v>
      </c>
    </row>
    <row r="167" ht="15.75" customHeight="1">
      <c r="A167" s="9" t="s">
        <v>26</v>
      </c>
      <c r="B167" s="10">
        <v>2018.0</v>
      </c>
      <c r="C167" s="10" t="s">
        <v>53</v>
      </c>
      <c r="D167" s="10" t="s">
        <v>32</v>
      </c>
      <c r="E167" s="10">
        <v>4153.0</v>
      </c>
      <c r="F167" s="11">
        <v>2.4478544E7</v>
      </c>
      <c r="G167" s="10" t="s">
        <v>49</v>
      </c>
      <c r="H167" s="12" t="str">
        <f>VLOOKUP(D167,'Ciudad-Vendedor'!B:C,2,FALSE)</f>
        <v>Valencia</v>
      </c>
    </row>
    <row r="168" ht="15.75" customHeight="1">
      <c r="A168" s="9" t="s">
        <v>28</v>
      </c>
      <c r="B168" s="10">
        <v>2018.0</v>
      </c>
      <c r="C168" s="10" t="s">
        <v>53</v>
      </c>
      <c r="D168" s="10" t="s">
        <v>32</v>
      </c>
      <c r="E168" s="10">
        <v>2613.0</v>
      </c>
      <c r="F168" s="11">
        <v>2.5398033E7</v>
      </c>
      <c r="G168" s="10" t="s">
        <v>49</v>
      </c>
      <c r="H168" s="12" t="str">
        <f>VLOOKUP(D168,'Ciudad-Vendedor'!B:C,2,FALSE)</f>
        <v>Valencia</v>
      </c>
    </row>
    <row r="169" ht="15.75" customHeight="1">
      <c r="A169" s="9" t="s">
        <v>30</v>
      </c>
      <c r="B169" s="10">
        <v>2018.0</v>
      </c>
      <c r="C169" s="10" t="s">
        <v>53</v>
      </c>
      <c r="D169" s="10" t="s">
        <v>32</v>
      </c>
      <c r="E169" s="10">
        <v>2018.0</v>
      </c>
      <c r="F169" s="11">
        <v>5608677.0</v>
      </c>
      <c r="G169" s="10" t="s">
        <v>49</v>
      </c>
      <c r="H169" s="12" t="str">
        <f>VLOOKUP(D169,'Ciudad-Vendedor'!B:C,2,FALSE)</f>
        <v>Valencia</v>
      </c>
    </row>
    <row r="170" ht="15.75" customHeight="1">
      <c r="A170" s="9" t="s">
        <v>42</v>
      </c>
      <c r="B170" s="10">
        <v>2016.0</v>
      </c>
      <c r="C170" s="10" t="s">
        <v>56</v>
      </c>
      <c r="D170" s="10" t="s">
        <v>29</v>
      </c>
      <c r="E170" s="10">
        <v>2815.0</v>
      </c>
      <c r="F170" s="11">
        <v>1.6917541E7</v>
      </c>
      <c r="G170" s="10" t="s">
        <v>49</v>
      </c>
      <c r="H170" s="12" t="str">
        <f>VLOOKUP(D170,'Ciudad-Vendedor'!B:C,2,FALSE)</f>
        <v>Logroño</v>
      </c>
    </row>
    <row r="171" ht="15.75" customHeight="1">
      <c r="A171" s="9" t="s">
        <v>44</v>
      </c>
      <c r="B171" s="10">
        <v>2016.0</v>
      </c>
      <c r="C171" s="10" t="s">
        <v>56</v>
      </c>
      <c r="D171" s="10" t="s">
        <v>24</v>
      </c>
      <c r="E171" s="10">
        <v>3761.0</v>
      </c>
      <c r="F171" s="11">
        <v>8066334.0</v>
      </c>
      <c r="G171" s="10" t="s">
        <v>49</v>
      </c>
      <c r="H171" s="12" t="str">
        <f>VLOOKUP(D171,'Ciudad-Vendedor'!B:C,2,FALSE)</f>
        <v>Madrid</v>
      </c>
    </row>
    <row r="172" ht="15.75" customHeight="1">
      <c r="A172" s="9" t="s">
        <v>45</v>
      </c>
      <c r="B172" s="10">
        <v>2016.0</v>
      </c>
      <c r="C172" s="10" t="s">
        <v>56</v>
      </c>
      <c r="D172" s="10" t="s">
        <v>29</v>
      </c>
      <c r="E172" s="10">
        <v>4754.0</v>
      </c>
      <c r="F172" s="11">
        <v>2.089624E7</v>
      </c>
      <c r="G172" s="10" t="s">
        <v>49</v>
      </c>
      <c r="H172" s="12" t="str">
        <f>VLOOKUP(D172,'Ciudad-Vendedor'!B:C,2,FALSE)</f>
        <v>Logroño</v>
      </c>
    </row>
    <row r="173" ht="15.75" customHeight="1">
      <c r="A173" s="9" t="s">
        <v>46</v>
      </c>
      <c r="B173" s="10">
        <v>2016.0</v>
      </c>
      <c r="C173" s="10" t="s">
        <v>56</v>
      </c>
      <c r="D173" s="10" t="s">
        <v>31</v>
      </c>
      <c r="E173" s="10">
        <v>3035.0</v>
      </c>
      <c r="F173" s="11">
        <v>1.8264416E7</v>
      </c>
      <c r="G173" s="10" t="s">
        <v>49</v>
      </c>
      <c r="H173" s="12" t="str">
        <f>VLOOKUP(D173,'Ciudad-Vendedor'!B:C,2,FALSE)</f>
        <v>Bilbao</v>
      </c>
    </row>
    <row r="174" ht="15.75" customHeight="1">
      <c r="A174" s="9" t="s">
        <v>42</v>
      </c>
      <c r="B174" s="10">
        <v>2017.0</v>
      </c>
      <c r="C174" s="10" t="s">
        <v>56</v>
      </c>
      <c r="D174" s="10" t="s">
        <v>27</v>
      </c>
      <c r="E174" s="10">
        <v>995.0</v>
      </c>
      <c r="F174" s="11">
        <v>8718052.0</v>
      </c>
      <c r="G174" s="10" t="s">
        <v>49</v>
      </c>
      <c r="H174" s="12" t="str">
        <f>VLOOKUP(D174,'Ciudad-Vendedor'!B:C,2,FALSE)</f>
        <v>Barcelona</v>
      </c>
    </row>
    <row r="175" ht="15.75" customHeight="1">
      <c r="A175" s="9" t="s">
        <v>44</v>
      </c>
      <c r="B175" s="10">
        <v>2017.0</v>
      </c>
      <c r="C175" s="10" t="s">
        <v>56</v>
      </c>
      <c r="D175" s="10" t="s">
        <v>24</v>
      </c>
      <c r="E175" s="10">
        <v>2133.0</v>
      </c>
      <c r="F175" s="11">
        <v>2.4566041E7</v>
      </c>
      <c r="G175" s="10" t="s">
        <v>49</v>
      </c>
      <c r="H175" s="12" t="str">
        <f>VLOOKUP(D175,'Ciudad-Vendedor'!B:C,2,FALSE)</f>
        <v>Madrid</v>
      </c>
    </row>
    <row r="176" ht="15.75" customHeight="1">
      <c r="A176" s="9" t="s">
        <v>45</v>
      </c>
      <c r="B176" s="10">
        <v>2017.0</v>
      </c>
      <c r="C176" s="10" t="s">
        <v>56</v>
      </c>
      <c r="D176" s="10" t="s">
        <v>31</v>
      </c>
      <c r="E176" s="10">
        <v>2912.0</v>
      </c>
      <c r="F176" s="11">
        <v>1.7918813E7</v>
      </c>
      <c r="G176" s="10" t="s">
        <v>49</v>
      </c>
      <c r="H176" s="12" t="str">
        <f>VLOOKUP(D176,'Ciudad-Vendedor'!B:C,2,FALSE)</f>
        <v>Bilbao</v>
      </c>
    </row>
    <row r="177" ht="15.75" customHeight="1">
      <c r="A177" s="9" t="s">
        <v>46</v>
      </c>
      <c r="B177" s="10">
        <v>2017.0</v>
      </c>
      <c r="C177" s="10" t="s">
        <v>56</v>
      </c>
      <c r="D177" s="10" t="s">
        <v>29</v>
      </c>
      <c r="E177" s="10">
        <v>2650.0</v>
      </c>
      <c r="F177" s="11">
        <v>3.0372259E7</v>
      </c>
      <c r="G177" s="10" t="s">
        <v>49</v>
      </c>
      <c r="H177" s="12" t="str">
        <f>VLOOKUP(D177,'Ciudad-Vendedor'!B:C,2,FALSE)</f>
        <v>Logroño</v>
      </c>
    </row>
    <row r="178" ht="15.75" customHeight="1">
      <c r="A178" s="9" t="s">
        <v>42</v>
      </c>
      <c r="B178" s="10">
        <v>2018.0</v>
      </c>
      <c r="C178" s="10" t="s">
        <v>56</v>
      </c>
      <c r="D178" s="10" t="s">
        <v>29</v>
      </c>
      <c r="E178" s="10">
        <v>2109.0</v>
      </c>
      <c r="F178" s="11">
        <v>1.5430177E7</v>
      </c>
      <c r="G178" s="10" t="s">
        <v>49</v>
      </c>
      <c r="H178" s="12" t="str">
        <f>VLOOKUP(D178,'Ciudad-Vendedor'!B:C,2,FALSE)</f>
        <v>Logroño</v>
      </c>
    </row>
    <row r="179" ht="15.75" customHeight="1">
      <c r="A179" s="9" t="s">
        <v>44</v>
      </c>
      <c r="B179" s="10">
        <v>2018.0</v>
      </c>
      <c r="C179" s="10" t="s">
        <v>56</v>
      </c>
      <c r="D179" s="10" t="s">
        <v>32</v>
      </c>
      <c r="E179" s="10">
        <v>2918.0</v>
      </c>
      <c r="F179" s="11">
        <v>1.8209808E7</v>
      </c>
      <c r="G179" s="10" t="s">
        <v>49</v>
      </c>
      <c r="H179" s="12" t="str">
        <f>VLOOKUP(D179,'Ciudad-Vendedor'!B:C,2,FALSE)</f>
        <v>Valencia</v>
      </c>
    </row>
    <row r="180" ht="15.75" customHeight="1">
      <c r="A180" s="9" t="s">
        <v>45</v>
      </c>
      <c r="B180" s="10">
        <v>2018.0</v>
      </c>
      <c r="C180" s="10" t="s">
        <v>56</v>
      </c>
      <c r="D180" s="10" t="s">
        <v>32</v>
      </c>
      <c r="E180" s="10">
        <v>3338.0</v>
      </c>
      <c r="F180" s="11">
        <v>3.0817683E7</v>
      </c>
      <c r="G180" s="10" t="s">
        <v>49</v>
      </c>
      <c r="H180" s="12" t="str">
        <f>VLOOKUP(D180,'Ciudad-Vendedor'!B:C,2,FALSE)</f>
        <v>Valencia</v>
      </c>
    </row>
    <row r="181" ht="15.75" customHeight="1">
      <c r="A181" s="13" t="s">
        <v>46</v>
      </c>
      <c r="B181" s="14">
        <v>2018.0</v>
      </c>
      <c r="C181" s="14" t="s">
        <v>56</v>
      </c>
      <c r="D181" s="14" t="s">
        <v>32</v>
      </c>
      <c r="E181" s="14">
        <v>4242.0</v>
      </c>
      <c r="F181" s="15">
        <v>7839347.0</v>
      </c>
      <c r="G181" s="14" t="s">
        <v>49</v>
      </c>
      <c r="H181" s="12" t="str">
        <f>VLOOKUP(D181,'Ciudad-Vendedor'!B:C,2,FALSE)</f>
        <v>Valencia</v>
      </c>
    </row>
    <row r="182" ht="15.75" customHeight="1">
      <c r="C182" s="29" t="s">
        <v>70</v>
      </c>
      <c r="F182" s="30">
        <f>SUM(F2:F181)</f>
        <v>3203400970</v>
      </c>
    </row>
    <row r="183" ht="15.75" customHeight="1">
      <c r="C183" s="29" t="s">
        <v>71</v>
      </c>
      <c r="F183" s="30">
        <f>AVERAGE(F2:F181)</f>
        <v>17796672.06</v>
      </c>
    </row>
    <row r="184" ht="15.75" customHeight="1">
      <c r="C184" s="29" t="s">
        <v>72</v>
      </c>
      <c r="F184" s="30">
        <f>MAX(F2:F181)</f>
        <v>31939624</v>
      </c>
    </row>
    <row r="185" ht="15.75" customHeight="1">
      <c r="C185" s="29" t="s">
        <v>73</v>
      </c>
      <c r="F185" s="30">
        <f>MIN(F2:F181)</f>
        <v>5090135</v>
      </c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85"/>
  <mergeCells count="4">
    <mergeCell ref="C182:E182"/>
    <mergeCell ref="C183:E183"/>
    <mergeCell ref="C184:E184"/>
    <mergeCell ref="C185:E185"/>
  </mergeCells>
  <conditionalFormatting sqref="F1:F1000">
    <cfRule type="cellIs" dxfId="0" priority="1" operator="greaterThan">
      <formula>"30,000,000"</formula>
    </cfRule>
  </conditionalFormatting>
  <conditionalFormatting sqref="F1:F1000">
    <cfRule type="cellIs" dxfId="1" priority="2" operator="lessThanOrEqual">
      <formula>10000000</formula>
    </cfRule>
  </conditionalFormatting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63"/>
  </cols>
  <sheetData>
    <row r="1">
      <c r="A1" s="8" t="s">
        <v>17</v>
      </c>
    </row>
    <row r="2">
      <c r="A2" s="10" t="s">
        <v>31</v>
      </c>
    </row>
    <row r="3">
      <c r="A3" s="10" t="s">
        <v>32</v>
      </c>
    </row>
    <row r="4">
      <c r="A4" s="10" t="s">
        <v>29</v>
      </c>
    </row>
    <row r="5">
      <c r="A5" s="10" t="s">
        <v>24</v>
      </c>
    </row>
    <row r="6">
      <c r="A6" s="10" t="s">
        <v>27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9.38"/>
    <col customWidth="1" min="6" max="6" width="13.63"/>
    <col customWidth="1" min="7" max="26" width="9.38"/>
  </cols>
  <sheetData>
    <row r="1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</row>
    <row r="2" hidden="1">
      <c r="A2" s="9" t="s">
        <v>33</v>
      </c>
      <c r="B2" s="10">
        <v>2016.0</v>
      </c>
      <c r="C2" s="10" t="s">
        <v>39</v>
      </c>
      <c r="D2" s="10" t="s">
        <v>31</v>
      </c>
      <c r="E2" s="10">
        <v>4810.0</v>
      </c>
      <c r="F2" s="11">
        <v>3.0765033E7</v>
      </c>
      <c r="G2" s="10" t="s">
        <v>40</v>
      </c>
      <c r="H2" s="12" t="str">
        <f>VLOOKUP(D2,'Ciudad-Vendedor'!B:C,2,FALSE)</f>
        <v>Bilbao</v>
      </c>
    </row>
    <row r="3" hidden="1">
      <c r="A3" s="9" t="s">
        <v>36</v>
      </c>
      <c r="B3" s="10">
        <v>2016.0</v>
      </c>
      <c r="C3" s="10" t="s">
        <v>39</v>
      </c>
      <c r="D3" s="10" t="s">
        <v>32</v>
      </c>
      <c r="E3" s="10">
        <v>1807.0</v>
      </c>
      <c r="F3" s="11">
        <v>1.8002618E7</v>
      </c>
      <c r="G3" s="10" t="s">
        <v>40</v>
      </c>
      <c r="H3" s="12" t="str">
        <f>VLOOKUP(D3,'Ciudad-Vendedor'!B:C,2,FALSE)</f>
        <v>Valencia</v>
      </c>
    </row>
    <row r="4" hidden="1">
      <c r="A4" s="9" t="s">
        <v>37</v>
      </c>
      <c r="B4" s="10">
        <v>2016.0</v>
      </c>
      <c r="C4" s="10" t="s">
        <v>39</v>
      </c>
      <c r="D4" s="10" t="s">
        <v>29</v>
      </c>
      <c r="E4" s="10">
        <v>3863.0</v>
      </c>
      <c r="F4" s="11">
        <v>3.0389515E7</v>
      </c>
      <c r="G4" s="10" t="s">
        <v>40</v>
      </c>
      <c r="H4" s="12" t="str">
        <f>VLOOKUP(D4,'Ciudad-Vendedor'!B:C,2,FALSE)</f>
        <v>Logroño</v>
      </c>
    </row>
    <row r="5" hidden="1">
      <c r="A5" s="9" t="s">
        <v>38</v>
      </c>
      <c r="B5" s="10">
        <v>2016.0</v>
      </c>
      <c r="C5" s="10" t="s">
        <v>39</v>
      </c>
      <c r="D5" s="10" t="s">
        <v>31</v>
      </c>
      <c r="E5" s="10">
        <v>4951.0</v>
      </c>
      <c r="F5" s="11">
        <v>1.2222666E7</v>
      </c>
      <c r="G5" s="10" t="s">
        <v>40</v>
      </c>
      <c r="H5" s="12" t="str">
        <f>VLOOKUP(D5,'Ciudad-Vendedor'!B:C,2,FALSE)</f>
        <v>Bilbao</v>
      </c>
    </row>
    <row r="6" hidden="1">
      <c r="A6" s="9" t="s">
        <v>33</v>
      </c>
      <c r="B6" s="10">
        <v>2017.0</v>
      </c>
      <c r="C6" s="10" t="s">
        <v>39</v>
      </c>
      <c r="D6" s="10" t="s">
        <v>29</v>
      </c>
      <c r="E6" s="10">
        <v>4295.0</v>
      </c>
      <c r="F6" s="11">
        <v>1.6927126E7</v>
      </c>
      <c r="G6" s="10" t="s">
        <v>40</v>
      </c>
      <c r="H6" s="12" t="str">
        <f>VLOOKUP(D6,'Ciudad-Vendedor'!B:C,2,FALSE)</f>
        <v>Logroño</v>
      </c>
    </row>
    <row r="7" hidden="1">
      <c r="A7" s="9" t="s">
        <v>36</v>
      </c>
      <c r="B7" s="10">
        <v>2017.0</v>
      </c>
      <c r="C7" s="10" t="s">
        <v>39</v>
      </c>
      <c r="D7" s="10" t="s">
        <v>31</v>
      </c>
      <c r="E7" s="10">
        <v>4150.0</v>
      </c>
      <c r="F7" s="11">
        <v>2.6091699E7</v>
      </c>
      <c r="G7" s="10" t="s">
        <v>40</v>
      </c>
      <c r="H7" s="12" t="str">
        <f>VLOOKUP(D7,'Ciudad-Vendedor'!B:C,2,FALSE)</f>
        <v>Bilbao</v>
      </c>
    </row>
    <row r="8" hidden="1">
      <c r="A8" s="9" t="s">
        <v>37</v>
      </c>
      <c r="B8" s="10">
        <v>2017.0</v>
      </c>
      <c r="C8" s="10" t="s">
        <v>39</v>
      </c>
      <c r="D8" s="10" t="s">
        <v>32</v>
      </c>
      <c r="E8" s="10">
        <v>3855.0</v>
      </c>
      <c r="F8" s="11">
        <v>2.6452658E7</v>
      </c>
      <c r="G8" s="10" t="s">
        <v>40</v>
      </c>
      <c r="H8" s="12" t="str">
        <f>VLOOKUP(D8,'Ciudad-Vendedor'!B:C,2,FALSE)</f>
        <v>Valencia</v>
      </c>
    </row>
    <row r="9" hidden="1">
      <c r="A9" s="9" t="s">
        <v>38</v>
      </c>
      <c r="B9" s="10">
        <v>2017.0</v>
      </c>
      <c r="C9" s="10" t="s">
        <v>39</v>
      </c>
      <c r="D9" s="10" t="s">
        <v>29</v>
      </c>
      <c r="E9" s="10">
        <v>3717.0</v>
      </c>
      <c r="F9" s="11">
        <v>1.6039246E7</v>
      </c>
      <c r="G9" s="10" t="s">
        <v>40</v>
      </c>
      <c r="H9" s="12" t="str">
        <f>VLOOKUP(D9,'Ciudad-Vendedor'!B:C,2,FALSE)</f>
        <v>Logroño</v>
      </c>
    </row>
    <row r="10" hidden="1">
      <c r="A10" s="9" t="s">
        <v>33</v>
      </c>
      <c r="B10" s="10">
        <v>2018.0</v>
      </c>
      <c r="C10" s="10" t="s">
        <v>39</v>
      </c>
      <c r="D10" s="10" t="s">
        <v>31</v>
      </c>
      <c r="E10" s="10">
        <v>3311.0</v>
      </c>
      <c r="F10" s="11">
        <v>3.0558635E7</v>
      </c>
      <c r="G10" s="10" t="s">
        <v>40</v>
      </c>
      <c r="H10" s="12" t="str">
        <f>VLOOKUP(D10,'Ciudad-Vendedor'!B:C,2,FALSE)</f>
        <v>Bilbao</v>
      </c>
    </row>
    <row r="11" hidden="1">
      <c r="A11" s="9" t="s">
        <v>36</v>
      </c>
      <c r="B11" s="10">
        <v>2018.0</v>
      </c>
      <c r="C11" s="10" t="s">
        <v>39</v>
      </c>
      <c r="D11" s="10" t="s">
        <v>31</v>
      </c>
      <c r="E11" s="10">
        <v>1908.0</v>
      </c>
      <c r="F11" s="11">
        <v>8811970.0</v>
      </c>
      <c r="G11" s="10" t="s">
        <v>40</v>
      </c>
      <c r="H11" s="12" t="str">
        <f>VLOOKUP(D11,'Ciudad-Vendedor'!B:C,2,FALSE)</f>
        <v>Bilbao</v>
      </c>
    </row>
    <row r="12" hidden="1">
      <c r="A12" s="9" t="s">
        <v>37</v>
      </c>
      <c r="B12" s="10">
        <v>2018.0</v>
      </c>
      <c r="C12" s="10" t="s">
        <v>39</v>
      </c>
      <c r="D12" s="10" t="s">
        <v>31</v>
      </c>
      <c r="E12" s="10">
        <v>2507.0</v>
      </c>
      <c r="F12" s="11">
        <v>1.9832348E7</v>
      </c>
      <c r="G12" s="10" t="s">
        <v>40</v>
      </c>
      <c r="H12" s="12" t="str">
        <f>VLOOKUP(D12,'Ciudad-Vendedor'!B:C,2,FALSE)</f>
        <v>Bilbao</v>
      </c>
    </row>
    <row r="13" hidden="1">
      <c r="A13" s="9" t="s">
        <v>38</v>
      </c>
      <c r="B13" s="10">
        <v>2018.0</v>
      </c>
      <c r="C13" s="10" t="s">
        <v>39</v>
      </c>
      <c r="D13" s="10" t="s">
        <v>31</v>
      </c>
      <c r="E13" s="10">
        <v>2163.0</v>
      </c>
      <c r="F13" s="11">
        <v>2.9503575E7</v>
      </c>
      <c r="G13" s="10" t="s">
        <v>40</v>
      </c>
      <c r="H13" s="12" t="str">
        <f>VLOOKUP(D13,'Ciudad-Vendedor'!B:C,2,FALSE)</f>
        <v>Bilbao</v>
      </c>
    </row>
    <row r="14" hidden="1">
      <c r="A14" s="9" t="s">
        <v>22</v>
      </c>
      <c r="B14" s="10">
        <v>2016.0</v>
      </c>
      <c r="C14" s="10" t="s">
        <v>41</v>
      </c>
      <c r="D14" s="10" t="s">
        <v>32</v>
      </c>
      <c r="E14" s="10">
        <v>4380.0</v>
      </c>
      <c r="F14" s="11">
        <v>8427590.0</v>
      </c>
      <c r="G14" s="10" t="s">
        <v>40</v>
      </c>
      <c r="H14" s="12" t="str">
        <f>VLOOKUP(D14,'Ciudad-Vendedor'!B:C,2,FALSE)</f>
        <v>Valencia</v>
      </c>
    </row>
    <row r="15" hidden="1">
      <c r="A15" s="9" t="s">
        <v>26</v>
      </c>
      <c r="B15" s="10">
        <v>2016.0</v>
      </c>
      <c r="C15" s="10" t="s">
        <v>41</v>
      </c>
      <c r="D15" s="10" t="s">
        <v>31</v>
      </c>
      <c r="E15" s="10">
        <v>2607.0</v>
      </c>
      <c r="F15" s="11">
        <v>6428849.0</v>
      </c>
      <c r="G15" s="10" t="s">
        <v>40</v>
      </c>
      <c r="H15" s="12" t="str">
        <f>VLOOKUP(D15,'Ciudad-Vendedor'!B:C,2,FALSE)</f>
        <v>Bilbao</v>
      </c>
    </row>
    <row r="16" hidden="1">
      <c r="A16" s="9" t="s">
        <v>28</v>
      </c>
      <c r="B16" s="10">
        <v>2016.0</v>
      </c>
      <c r="C16" s="10" t="s">
        <v>41</v>
      </c>
      <c r="D16" s="10" t="s">
        <v>32</v>
      </c>
      <c r="E16" s="10">
        <v>928.0</v>
      </c>
      <c r="F16" s="11">
        <v>2.0233647E7</v>
      </c>
      <c r="G16" s="10" t="s">
        <v>40</v>
      </c>
      <c r="H16" s="12" t="str">
        <f>VLOOKUP(D16,'Ciudad-Vendedor'!B:C,2,FALSE)</f>
        <v>Valencia</v>
      </c>
    </row>
    <row r="17" hidden="1">
      <c r="A17" s="9" t="s">
        <v>30</v>
      </c>
      <c r="B17" s="10">
        <v>2016.0</v>
      </c>
      <c r="C17" s="10" t="s">
        <v>41</v>
      </c>
      <c r="D17" s="10" t="s">
        <v>32</v>
      </c>
      <c r="E17" s="10">
        <v>3983.0</v>
      </c>
      <c r="F17" s="11">
        <v>1.8755446E7</v>
      </c>
      <c r="G17" s="10" t="s">
        <v>40</v>
      </c>
      <c r="H17" s="12" t="str">
        <f>VLOOKUP(D17,'Ciudad-Vendedor'!B:C,2,FALSE)</f>
        <v>Valencia</v>
      </c>
    </row>
    <row r="18" hidden="1">
      <c r="A18" s="9" t="s">
        <v>22</v>
      </c>
      <c r="B18" s="10">
        <v>2017.0</v>
      </c>
      <c r="C18" s="10" t="s">
        <v>41</v>
      </c>
      <c r="D18" s="10" t="s">
        <v>32</v>
      </c>
      <c r="E18" s="10">
        <v>4924.0</v>
      </c>
      <c r="F18" s="11">
        <v>1.2732093E7</v>
      </c>
      <c r="G18" s="10" t="s">
        <v>40</v>
      </c>
      <c r="H18" s="12" t="str">
        <f>VLOOKUP(D18,'Ciudad-Vendedor'!B:C,2,FALSE)</f>
        <v>Valencia</v>
      </c>
    </row>
    <row r="19" hidden="1">
      <c r="A19" s="9" t="s">
        <v>26</v>
      </c>
      <c r="B19" s="10">
        <v>2017.0</v>
      </c>
      <c r="C19" s="10" t="s">
        <v>41</v>
      </c>
      <c r="D19" s="10" t="s">
        <v>24</v>
      </c>
      <c r="E19" s="10">
        <v>2413.0</v>
      </c>
      <c r="F19" s="11">
        <v>1.1217929E7</v>
      </c>
      <c r="G19" s="10" t="s">
        <v>40</v>
      </c>
      <c r="H19" s="12" t="str">
        <f>VLOOKUP(D19,'Ciudad-Vendedor'!B:C,2,FALSE)</f>
        <v>Madrid</v>
      </c>
    </row>
    <row r="20" hidden="1">
      <c r="A20" s="9" t="s">
        <v>28</v>
      </c>
      <c r="B20" s="10">
        <v>2017.0</v>
      </c>
      <c r="C20" s="10" t="s">
        <v>41</v>
      </c>
      <c r="D20" s="10" t="s">
        <v>29</v>
      </c>
      <c r="E20" s="10">
        <v>1116.0</v>
      </c>
      <c r="F20" s="11">
        <v>1.2483245E7</v>
      </c>
      <c r="G20" s="10" t="s">
        <v>40</v>
      </c>
      <c r="H20" s="12" t="str">
        <f>VLOOKUP(D20,'Ciudad-Vendedor'!B:C,2,FALSE)</f>
        <v>Logroño</v>
      </c>
    </row>
    <row r="21" ht="15.75" hidden="1" customHeight="1">
      <c r="A21" s="9" t="s">
        <v>30</v>
      </c>
      <c r="B21" s="10">
        <v>2017.0</v>
      </c>
      <c r="C21" s="10" t="s">
        <v>41</v>
      </c>
      <c r="D21" s="10" t="s">
        <v>24</v>
      </c>
      <c r="E21" s="10">
        <v>2096.0</v>
      </c>
      <c r="F21" s="11">
        <v>3.1378227E7</v>
      </c>
      <c r="G21" s="10" t="s">
        <v>40</v>
      </c>
      <c r="H21" s="12" t="str">
        <f>VLOOKUP(D21,'Ciudad-Vendedor'!B:C,2,FALSE)</f>
        <v>Madrid</v>
      </c>
    </row>
    <row r="22" ht="15.75" hidden="1" customHeight="1">
      <c r="A22" s="9" t="s">
        <v>22</v>
      </c>
      <c r="B22" s="10">
        <v>2018.0</v>
      </c>
      <c r="C22" s="10" t="s">
        <v>41</v>
      </c>
      <c r="D22" s="10" t="s">
        <v>24</v>
      </c>
      <c r="E22" s="10">
        <v>3044.0</v>
      </c>
      <c r="F22" s="11">
        <v>1.1783323E7</v>
      </c>
      <c r="G22" s="10" t="s">
        <v>40</v>
      </c>
      <c r="H22" s="12" t="str">
        <f>VLOOKUP(D22,'Ciudad-Vendedor'!B:C,2,FALSE)</f>
        <v>Madrid</v>
      </c>
    </row>
    <row r="23" ht="15.75" hidden="1" customHeight="1">
      <c r="A23" s="9" t="s">
        <v>26</v>
      </c>
      <c r="B23" s="10">
        <v>2018.0</v>
      </c>
      <c r="C23" s="10" t="s">
        <v>41</v>
      </c>
      <c r="D23" s="10" t="s">
        <v>31</v>
      </c>
      <c r="E23" s="10">
        <v>4132.0</v>
      </c>
      <c r="F23" s="11">
        <v>1.4165841E7</v>
      </c>
      <c r="G23" s="10" t="s">
        <v>40</v>
      </c>
      <c r="H23" s="12" t="str">
        <f>VLOOKUP(D23,'Ciudad-Vendedor'!B:C,2,FALSE)</f>
        <v>Bilbao</v>
      </c>
    </row>
    <row r="24" ht="15.75" hidden="1" customHeight="1">
      <c r="A24" s="9" t="s">
        <v>28</v>
      </c>
      <c r="B24" s="10">
        <v>2018.0</v>
      </c>
      <c r="C24" s="10" t="s">
        <v>41</v>
      </c>
      <c r="D24" s="10" t="s">
        <v>31</v>
      </c>
      <c r="E24" s="10">
        <v>3669.0</v>
      </c>
      <c r="F24" s="11">
        <v>2.3375718E7</v>
      </c>
      <c r="G24" s="10" t="s">
        <v>40</v>
      </c>
      <c r="H24" s="12" t="str">
        <f>VLOOKUP(D24,'Ciudad-Vendedor'!B:C,2,FALSE)</f>
        <v>Bilbao</v>
      </c>
    </row>
    <row r="25" ht="15.75" hidden="1" customHeight="1">
      <c r="A25" s="9" t="s">
        <v>30</v>
      </c>
      <c r="B25" s="10">
        <v>2018.0</v>
      </c>
      <c r="C25" s="10" t="s">
        <v>41</v>
      </c>
      <c r="D25" s="10" t="s">
        <v>31</v>
      </c>
      <c r="E25" s="10">
        <v>1398.0</v>
      </c>
      <c r="F25" s="11">
        <v>1.9471883E7</v>
      </c>
      <c r="G25" s="10" t="s">
        <v>40</v>
      </c>
      <c r="H25" s="12" t="str">
        <f>VLOOKUP(D25,'Ciudad-Vendedor'!B:C,2,FALSE)</f>
        <v>Bilbao</v>
      </c>
    </row>
    <row r="26" ht="15.75" hidden="1" customHeight="1">
      <c r="A26" s="9" t="s">
        <v>42</v>
      </c>
      <c r="B26" s="10">
        <v>2016.0</v>
      </c>
      <c r="C26" s="10" t="s">
        <v>43</v>
      </c>
      <c r="D26" s="10" t="s">
        <v>27</v>
      </c>
      <c r="E26" s="10">
        <v>1759.0</v>
      </c>
      <c r="F26" s="11">
        <v>6478805.0</v>
      </c>
      <c r="G26" s="10" t="s">
        <v>40</v>
      </c>
      <c r="H26" s="12" t="str">
        <f>VLOOKUP(D26,'Ciudad-Vendedor'!B:C,2,FALSE)</f>
        <v>Barcelona</v>
      </c>
    </row>
    <row r="27" ht="15.75" hidden="1" customHeight="1">
      <c r="A27" s="9" t="s">
        <v>44</v>
      </c>
      <c r="B27" s="10">
        <v>2016.0</v>
      </c>
      <c r="C27" s="10" t="s">
        <v>43</v>
      </c>
      <c r="D27" s="10" t="s">
        <v>31</v>
      </c>
      <c r="E27" s="10">
        <v>4991.0</v>
      </c>
      <c r="F27" s="11">
        <v>7707689.0</v>
      </c>
      <c r="G27" s="10" t="s">
        <v>40</v>
      </c>
      <c r="H27" s="12" t="str">
        <f>VLOOKUP(D27,'Ciudad-Vendedor'!B:C,2,FALSE)</f>
        <v>Bilbao</v>
      </c>
    </row>
    <row r="28" ht="15.75" hidden="1" customHeight="1">
      <c r="A28" s="9" t="s">
        <v>45</v>
      </c>
      <c r="B28" s="10">
        <v>2016.0</v>
      </c>
      <c r="C28" s="10" t="s">
        <v>43</v>
      </c>
      <c r="D28" s="10" t="s">
        <v>27</v>
      </c>
      <c r="E28" s="10">
        <v>3696.0</v>
      </c>
      <c r="F28" s="11">
        <v>1.0106212E7</v>
      </c>
      <c r="G28" s="10" t="s">
        <v>40</v>
      </c>
      <c r="H28" s="12" t="str">
        <f>VLOOKUP(D28,'Ciudad-Vendedor'!B:C,2,FALSE)</f>
        <v>Barcelona</v>
      </c>
    </row>
    <row r="29" ht="15.75" hidden="1" customHeight="1">
      <c r="A29" s="9" t="s">
        <v>46</v>
      </c>
      <c r="B29" s="10">
        <v>2016.0</v>
      </c>
      <c r="C29" s="10" t="s">
        <v>43</v>
      </c>
      <c r="D29" s="10" t="s">
        <v>32</v>
      </c>
      <c r="E29" s="10">
        <v>2798.0</v>
      </c>
      <c r="F29" s="11">
        <v>2.1411284E7</v>
      </c>
      <c r="G29" s="10" t="s">
        <v>40</v>
      </c>
      <c r="H29" s="12" t="str">
        <f>VLOOKUP(D29,'Ciudad-Vendedor'!B:C,2,FALSE)</f>
        <v>Valencia</v>
      </c>
    </row>
    <row r="30" ht="15.75" hidden="1" customHeight="1">
      <c r="A30" s="9" t="s">
        <v>42</v>
      </c>
      <c r="B30" s="10">
        <v>2017.0</v>
      </c>
      <c r="C30" s="10" t="s">
        <v>43</v>
      </c>
      <c r="D30" s="10" t="s">
        <v>31</v>
      </c>
      <c r="E30" s="10">
        <v>1829.0</v>
      </c>
      <c r="F30" s="11">
        <v>2.4143127E7</v>
      </c>
      <c r="G30" s="10" t="s">
        <v>40</v>
      </c>
      <c r="H30" s="12" t="str">
        <f>VLOOKUP(D30,'Ciudad-Vendedor'!B:C,2,FALSE)</f>
        <v>Bilbao</v>
      </c>
    </row>
    <row r="31" ht="15.75" hidden="1" customHeight="1">
      <c r="A31" s="9" t="s">
        <v>44</v>
      </c>
      <c r="B31" s="10">
        <v>2017.0</v>
      </c>
      <c r="C31" s="10" t="s">
        <v>43</v>
      </c>
      <c r="D31" s="10" t="s">
        <v>32</v>
      </c>
      <c r="E31" s="10">
        <v>3905.0</v>
      </c>
      <c r="F31" s="11">
        <v>1.0579704E7</v>
      </c>
      <c r="G31" s="10" t="s">
        <v>40</v>
      </c>
      <c r="H31" s="12" t="str">
        <f>VLOOKUP(D31,'Ciudad-Vendedor'!B:C,2,FALSE)</f>
        <v>Valencia</v>
      </c>
    </row>
    <row r="32" ht="15.75" hidden="1" customHeight="1">
      <c r="A32" s="9" t="s">
        <v>45</v>
      </c>
      <c r="B32" s="10">
        <v>2017.0</v>
      </c>
      <c r="C32" s="10" t="s">
        <v>43</v>
      </c>
      <c r="D32" s="10" t="s">
        <v>32</v>
      </c>
      <c r="E32" s="10">
        <v>3501.0</v>
      </c>
      <c r="F32" s="11">
        <v>1.1003834E7</v>
      </c>
      <c r="G32" s="10" t="s">
        <v>40</v>
      </c>
      <c r="H32" s="12" t="str">
        <f>VLOOKUP(D32,'Ciudad-Vendedor'!B:C,2,FALSE)</f>
        <v>Valencia</v>
      </c>
    </row>
    <row r="33" ht="15.75" hidden="1" customHeight="1">
      <c r="A33" s="9" t="s">
        <v>46</v>
      </c>
      <c r="B33" s="10">
        <v>2017.0</v>
      </c>
      <c r="C33" s="10" t="s">
        <v>43</v>
      </c>
      <c r="D33" s="10" t="s">
        <v>31</v>
      </c>
      <c r="E33" s="10">
        <v>3641.0</v>
      </c>
      <c r="F33" s="11">
        <v>2.2334665E7</v>
      </c>
      <c r="G33" s="10" t="s">
        <v>40</v>
      </c>
      <c r="H33" s="12" t="str">
        <f>VLOOKUP(D33,'Ciudad-Vendedor'!B:C,2,FALSE)</f>
        <v>Bilbao</v>
      </c>
    </row>
    <row r="34" ht="15.75" hidden="1" customHeight="1">
      <c r="A34" s="9" t="s">
        <v>42</v>
      </c>
      <c r="B34" s="10">
        <v>2018.0</v>
      </c>
      <c r="C34" s="10" t="s">
        <v>43</v>
      </c>
      <c r="D34" s="10" t="s">
        <v>32</v>
      </c>
      <c r="E34" s="10">
        <v>4271.0</v>
      </c>
      <c r="F34" s="11">
        <v>2.2379055E7</v>
      </c>
      <c r="G34" s="10" t="s">
        <v>40</v>
      </c>
      <c r="H34" s="12" t="str">
        <f>VLOOKUP(D34,'Ciudad-Vendedor'!B:C,2,FALSE)</f>
        <v>Valencia</v>
      </c>
    </row>
    <row r="35" ht="15.75" hidden="1" customHeight="1">
      <c r="A35" s="9" t="s">
        <v>44</v>
      </c>
      <c r="B35" s="10">
        <v>2018.0</v>
      </c>
      <c r="C35" s="10" t="s">
        <v>43</v>
      </c>
      <c r="D35" s="10" t="s">
        <v>31</v>
      </c>
      <c r="E35" s="10">
        <v>2264.0</v>
      </c>
      <c r="F35" s="11">
        <v>2.1708461E7</v>
      </c>
      <c r="G35" s="10" t="s">
        <v>40</v>
      </c>
      <c r="H35" s="12" t="str">
        <f>VLOOKUP(D35,'Ciudad-Vendedor'!B:C,2,FALSE)</f>
        <v>Bilbao</v>
      </c>
    </row>
    <row r="36" ht="15.75" hidden="1" customHeight="1">
      <c r="A36" s="9" t="s">
        <v>45</v>
      </c>
      <c r="B36" s="10">
        <v>2018.0</v>
      </c>
      <c r="C36" s="10" t="s">
        <v>43</v>
      </c>
      <c r="D36" s="10" t="s">
        <v>31</v>
      </c>
      <c r="E36" s="10">
        <v>3663.0</v>
      </c>
      <c r="F36" s="11">
        <v>2.9592962E7</v>
      </c>
      <c r="G36" s="10" t="s">
        <v>40</v>
      </c>
      <c r="H36" s="12" t="str">
        <f>VLOOKUP(D36,'Ciudad-Vendedor'!B:C,2,FALSE)</f>
        <v>Bilbao</v>
      </c>
    </row>
    <row r="37" ht="15.75" hidden="1" customHeight="1">
      <c r="A37" s="9" t="s">
        <v>46</v>
      </c>
      <c r="B37" s="10">
        <v>2018.0</v>
      </c>
      <c r="C37" s="10" t="s">
        <v>43</v>
      </c>
      <c r="D37" s="10" t="s">
        <v>31</v>
      </c>
      <c r="E37" s="10">
        <v>1243.0</v>
      </c>
      <c r="F37" s="11">
        <v>9319345.0</v>
      </c>
      <c r="G37" s="10" t="s">
        <v>40</v>
      </c>
      <c r="H37" s="12" t="str">
        <f>VLOOKUP(D37,'Ciudad-Vendedor'!B:C,2,FALSE)</f>
        <v>Bilbao</v>
      </c>
    </row>
    <row r="38" ht="15.75" hidden="1" customHeight="1">
      <c r="A38" s="9" t="s">
        <v>22</v>
      </c>
      <c r="B38" s="10">
        <v>2016.0</v>
      </c>
      <c r="C38" s="10" t="s">
        <v>51</v>
      </c>
      <c r="D38" s="10" t="s">
        <v>31</v>
      </c>
      <c r="E38" s="10">
        <v>3750.0</v>
      </c>
      <c r="F38" s="11">
        <v>2.4348714E7</v>
      </c>
      <c r="G38" s="10" t="s">
        <v>52</v>
      </c>
      <c r="H38" s="12" t="str">
        <f>VLOOKUP(D38,'Ciudad-Vendedor'!B:C,2,FALSE)</f>
        <v>Bilbao</v>
      </c>
    </row>
    <row r="39" ht="15.75" hidden="1" customHeight="1">
      <c r="A39" s="9" t="s">
        <v>26</v>
      </c>
      <c r="B39" s="10">
        <v>2016.0</v>
      </c>
      <c r="C39" s="10" t="s">
        <v>51</v>
      </c>
      <c r="D39" s="10" t="s">
        <v>27</v>
      </c>
      <c r="E39" s="10">
        <v>2288.0</v>
      </c>
      <c r="F39" s="11">
        <v>2.9657237E7</v>
      </c>
      <c r="G39" s="10" t="s">
        <v>52</v>
      </c>
      <c r="H39" s="12" t="str">
        <f>VLOOKUP(D39,'Ciudad-Vendedor'!B:C,2,FALSE)</f>
        <v>Barcelona</v>
      </c>
    </row>
    <row r="40" ht="15.75" hidden="1" customHeight="1">
      <c r="A40" s="9" t="s">
        <v>28</v>
      </c>
      <c r="B40" s="10">
        <v>2016.0</v>
      </c>
      <c r="C40" s="10" t="s">
        <v>51</v>
      </c>
      <c r="D40" s="10" t="s">
        <v>29</v>
      </c>
      <c r="E40" s="10">
        <v>3207.0</v>
      </c>
      <c r="F40" s="11">
        <v>2.6670251E7</v>
      </c>
      <c r="G40" s="10" t="s">
        <v>52</v>
      </c>
      <c r="H40" s="12" t="str">
        <f>VLOOKUP(D40,'Ciudad-Vendedor'!B:C,2,FALSE)</f>
        <v>Logroño</v>
      </c>
    </row>
    <row r="41" ht="15.75" hidden="1" customHeight="1">
      <c r="A41" s="9" t="s">
        <v>30</v>
      </c>
      <c r="B41" s="10">
        <v>2016.0</v>
      </c>
      <c r="C41" s="10" t="s">
        <v>51</v>
      </c>
      <c r="D41" s="10" t="s">
        <v>29</v>
      </c>
      <c r="E41" s="10">
        <v>4397.0</v>
      </c>
      <c r="F41" s="11">
        <v>2.6381433E7</v>
      </c>
      <c r="G41" s="10" t="s">
        <v>52</v>
      </c>
      <c r="H41" s="12" t="str">
        <f>VLOOKUP(D41,'Ciudad-Vendedor'!B:C,2,FALSE)</f>
        <v>Logroño</v>
      </c>
    </row>
    <row r="42" ht="15.75" hidden="1" customHeight="1">
      <c r="A42" s="9" t="s">
        <v>22</v>
      </c>
      <c r="B42" s="10">
        <v>2017.0</v>
      </c>
      <c r="C42" s="10" t="s">
        <v>51</v>
      </c>
      <c r="D42" s="10" t="s">
        <v>27</v>
      </c>
      <c r="E42" s="10">
        <v>983.0</v>
      </c>
      <c r="F42" s="11">
        <v>2.9014564E7</v>
      </c>
      <c r="G42" s="10" t="s">
        <v>52</v>
      </c>
      <c r="H42" s="12" t="str">
        <f>VLOOKUP(D42,'Ciudad-Vendedor'!B:C,2,FALSE)</f>
        <v>Barcelona</v>
      </c>
    </row>
    <row r="43" ht="15.75" hidden="1" customHeight="1">
      <c r="A43" s="9" t="s">
        <v>26</v>
      </c>
      <c r="B43" s="10">
        <v>2017.0</v>
      </c>
      <c r="C43" s="10" t="s">
        <v>51</v>
      </c>
      <c r="D43" s="10" t="s">
        <v>27</v>
      </c>
      <c r="E43" s="10">
        <v>2341.0</v>
      </c>
      <c r="F43" s="11">
        <v>6385654.0</v>
      </c>
      <c r="G43" s="10" t="s">
        <v>52</v>
      </c>
      <c r="H43" s="12" t="str">
        <f>VLOOKUP(D43,'Ciudad-Vendedor'!B:C,2,FALSE)</f>
        <v>Barcelona</v>
      </c>
    </row>
    <row r="44" ht="15.75" customHeight="1">
      <c r="A44" s="9" t="s">
        <v>28</v>
      </c>
      <c r="B44" s="10">
        <v>2017.0</v>
      </c>
      <c r="C44" s="10" t="s">
        <v>51</v>
      </c>
      <c r="D44" s="10" t="s">
        <v>24</v>
      </c>
      <c r="E44" s="10">
        <v>2047.0</v>
      </c>
      <c r="F44" s="11">
        <v>8310230.0</v>
      </c>
      <c r="G44" s="10" t="s">
        <v>52</v>
      </c>
      <c r="H44" s="12" t="str">
        <f>VLOOKUP(D44,'Ciudad-Vendedor'!B:C,2,FALSE)</f>
        <v>Madrid</v>
      </c>
    </row>
    <row r="45" ht="15.75" hidden="1" customHeight="1">
      <c r="A45" s="9" t="s">
        <v>30</v>
      </c>
      <c r="B45" s="10">
        <v>2017.0</v>
      </c>
      <c r="C45" s="10" t="s">
        <v>51</v>
      </c>
      <c r="D45" s="10" t="s">
        <v>31</v>
      </c>
      <c r="E45" s="10">
        <v>2754.0</v>
      </c>
      <c r="F45" s="11">
        <v>3.1553984E7</v>
      </c>
      <c r="G45" s="10" t="s">
        <v>52</v>
      </c>
      <c r="H45" s="12" t="str">
        <f>VLOOKUP(D45,'Ciudad-Vendedor'!B:C,2,FALSE)</f>
        <v>Bilbao</v>
      </c>
    </row>
    <row r="46" ht="15.75" customHeight="1">
      <c r="A46" s="9" t="s">
        <v>22</v>
      </c>
      <c r="B46" s="10">
        <v>2018.0</v>
      </c>
      <c r="C46" s="10" t="s">
        <v>51</v>
      </c>
      <c r="D46" s="10" t="s">
        <v>24</v>
      </c>
      <c r="E46" s="10">
        <v>3454.0</v>
      </c>
      <c r="F46" s="11">
        <v>5855114.0</v>
      </c>
      <c r="G46" s="10" t="s">
        <v>52</v>
      </c>
      <c r="H46" s="12" t="str">
        <f>VLOOKUP(D46,'Ciudad-Vendedor'!B:C,2,FALSE)</f>
        <v>Madrid</v>
      </c>
    </row>
    <row r="47" ht="15.75" hidden="1" customHeight="1">
      <c r="A47" s="9" t="s">
        <v>26</v>
      </c>
      <c r="B47" s="10">
        <v>2018.0</v>
      </c>
      <c r="C47" s="10" t="s">
        <v>51</v>
      </c>
      <c r="D47" s="10" t="s">
        <v>27</v>
      </c>
      <c r="E47" s="10">
        <v>1996.0</v>
      </c>
      <c r="F47" s="11">
        <v>2.3079163E7</v>
      </c>
      <c r="G47" s="10" t="s">
        <v>52</v>
      </c>
      <c r="H47" s="12" t="str">
        <f>VLOOKUP(D47,'Ciudad-Vendedor'!B:C,2,FALSE)</f>
        <v>Barcelona</v>
      </c>
    </row>
    <row r="48" ht="15.75" hidden="1" customHeight="1">
      <c r="A48" s="9" t="s">
        <v>28</v>
      </c>
      <c r="B48" s="10">
        <v>2018.0</v>
      </c>
      <c r="C48" s="10" t="s">
        <v>51</v>
      </c>
      <c r="D48" s="10" t="s">
        <v>27</v>
      </c>
      <c r="E48" s="10">
        <v>4859.0</v>
      </c>
      <c r="F48" s="11">
        <v>2.3269797E7</v>
      </c>
      <c r="G48" s="10" t="s">
        <v>52</v>
      </c>
      <c r="H48" s="12" t="str">
        <f>VLOOKUP(D48,'Ciudad-Vendedor'!B:C,2,FALSE)</f>
        <v>Barcelona</v>
      </c>
    </row>
    <row r="49" ht="15.75" hidden="1" customHeight="1">
      <c r="A49" s="9" t="s">
        <v>30</v>
      </c>
      <c r="B49" s="10">
        <v>2018.0</v>
      </c>
      <c r="C49" s="10" t="s">
        <v>51</v>
      </c>
      <c r="D49" s="10" t="s">
        <v>27</v>
      </c>
      <c r="E49" s="10">
        <v>3365.0</v>
      </c>
      <c r="F49" s="11">
        <v>1.9324281E7</v>
      </c>
      <c r="G49" s="10" t="s">
        <v>52</v>
      </c>
      <c r="H49" s="12" t="str">
        <f>VLOOKUP(D49,'Ciudad-Vendedor'!B:C,2,FALSE)</f>
        <v>Barcelona</v>
      </c>
    </row>
    <row r="50" ht="15.75" hidden="1" customHeight="1">
      <c r="A50" s="9" t="s">
        <v>42</v>
      </c>
      <c r="B50" s="10">
        <v>2016.0</v>
      </c>
      <c r="C50" s="10" t="s">
        <v>54</v>
      </c>
      <c r="D50" s="10" t="s">
        <v>32</v>
      </c>
      <c r="E50" s="10">
        <v>3533.0</v>
      </c>
      <c r="F50" s="11">
        <v>7658056.0</v>
      </c>
      <c r="G50" s="10" t="s">
        <v>52</v>
      </c>
      <c r="H50" s="12" t="str">
        <f>VLOOKUP(D50,'Ciudad-Vendedor'!B:C,2,FALSE)</f>
        <v>Valencia</v>
      </c>
    </row>
    <row r="51" ht="15.75" hidden="1" customHeight="1">
      <c r="A51" s="9" t="s">
        <v>44</v>
      </c>
      <c r="B51" s="10">
        <v>2016.0</v>
      </c>
      <c r="C51" s="10" t="s">
        <v>54</v>
      </c>
      <c r="D51" s="10" t="s">
        <v>27</v>
      </c>
      <c r="E51" s="10">
        <v>3399.0</v>
      </c>
      <c r="F51" s="11">
        <v>2.3606354E7</v>
      </c>
      <c r="G51" s="10" t="s">
        <v>52</v>
      </c>
      <c r="H51" s="12" t="str">
        <f>VLOOKUP(D51,'Ciudad-Vendedor'!B:C,2,FALSE)</f>
        <v>Barcelona</v>
      </c>
    </row>
    <row r="52" ht="15.75" hidden="1" customHeight="1">
      <c r="A52" s="9" t="s">
        <v>45</v>
      </c>
      <c r="B52" s="10">
        <v>2016.0</v>
      </c>
      <c r="C52" s="10" t="s">
        <v>54</v>
      </c>
      <c r="D52" s="10" t="s">
        <v>29</v>
      </c>
      <c r="E52" s="10">
        <v>2636.0</v>
      </c>
      <c r="F52" s="11">
        <v>1.1433092E7</v>
      </c>
      <c r="G52" s="10" t="s">
        <v>52</v>
      </c>
      <c r="H52" s="12" t="str">
        <f>VLOOKUP(D52,'Ciudad-Vendedor'!B:C,2,FALSE)</f>
        <v>Logroño</v>
      </c>
    </row>
    <row r="53" ht="15.75" hidden="1" customHeight="1">
      <c r="A53" s="9" t="s">
        <v>46</v>
      </c>
      <c r="B53" s="10">
        <v>2016.0</v>
      </c>
      <c r="C53" s="10" t="s">
        <v>54</v>
      </c>
      <c r="D53" s="10" t="s">
        <v>24</v>
      </c>
      <c r="E53" s="10">
        <v>1539.0</v>
      </c>
      <c r="F53" s="11">
        <v>2.1394635E7</v>
      </c>
      <c r="G53" s="10" t="s">
        <v>52</v>
      </c>
      <c r="H53" s="12" t="str">
        <f>VLOOKUP(D53,'Ciudad-Vendedor'!B:C,2,FALSE)</f>
        <v>Madrid</v>
      </c>
    </row>
    <row r="54" ht="15.75" hidden="1" customHeight="1">
      <c r="A54" s="9" t="s">
        <v>42</v>
      </c>
      <c r="B54" s="10">
        <v>2017.0</v>
      </c>
      <c r="C54" s="10" t="s">
        <v>54</v>
      </c>
      <c r="D54" s="10" t="s">
        <v>24</v>
      </c>
      <c r="E54" s="10">
        <v>3309.0</v>
      </c>
      <c r="F54" s="11">
        <v>1.2097081E7</v>
      </c>
      <c r="G54" s="10" t="s">
        <v>52</v>
      </c>
      <c r="H54" s="12" t="str">
        <f>VLOOKUP(D54,'Ciudad-Vendedor'!B:C,2,FALSE)</f>
        <v>Madrid</v>
      </c>
    </row>
    <row r="55" ht="15.75" hidden="1" customHeight="1">
      <c r="A55" s="9" t="s">
        <v>44</v>
      </c>
      <c r="B55" s="10">
        <v>2017.0</v>
      </c>
      <c r="C55" s="10" t="s">
        <v>54</v>
      </c>
      <c r="D55" s="10" t="s">
        <v>31</v>
      </c>
      <c r="E55" s="10">
        <v>2260.0</v>
      </c>
      <c r="F55" s="11">
        <v>5126450.0</v>
      </c>
      <c r="G55" s="10" t="s">
        <v>52</v>
      </c>
      <c r="H55" s="12" t="str">
        <f>VLOOKUP(D55,'Ciudad-Vendedor'!B:C,2,FALSE)</f>
        <v>Bilbao</v>
      </c>
    </row>
    <row r="56" ht="15.75" hidden="1" customHeight="1">
      <c r="A56" s="9" t="s">
        <v>45</v>
      </c>
      <c r="B56" s="10">
        <v>2017.0</v>
      </c>
      <c r="C56" s="10" t="s">
        <v>54</v>
      </c>
      <c r="D56" s="10" t="s">
        <v>31</v>
      </c>
      <c r="E56" s="10">
        <v>1777.0</v>
      </c>
      <c r="F56" s="11">
        <v>2.3972335E7</v>
      </c>
      <c r="G56" s="10" t="s">
        <v>52</v>
      </c>
      <c r="H56" s="12" t="str">
        <f>VLOOKUP(D56,'Ciudad-Vendedor'!B:C,2,FALSE)</f>
        <v>Bilbao</v>
      </c>
    </row>
    <row r="57" ht="15.75" hidden="1" customHeight="1">
      <c r="A57" s="9" t="s">
        <v>46</v>
      </c>
      <c r="B57" s="10">
        <v>2017.0</v>
      </c>
      <c r="C57" s="10" t="s">
        <v>54</v>
      </c>
      <c r="D57" s="10" t="s">
        <v>32</v>
      </c>
      <c r="E57" s="10">
        <v>1193.0</v>
      </c>
      <c r="F57" s="11">
        <v>3.0643074E7</v>
      </c>
      <c r="G57" s="10" t="s">
        <v>52</v>
      </c>
      <c r="H57" s="12" t="str">
        <f>VLOOKUP(D57,'Ciudad-Vendedor'!B:C,2,FALSE)</f>
        <v>Valencia</v>
      </c>
    </row>
    <row r="58" ht="15.75" hidden="1" customHeight="1">
      <c r="A58" s="9" t="s">
        <v>42</v>
      </c>
      <c r="B58" s="10">
        <v>2018.0</v>
      </c>
      <c r="C58" s="10" t="s">
        <v>54</v>
      </c>
      <c r="D58" s="10" t="s">
        <v>27</v>
      </c>
      <c r="E58" s="10">
        <v>1302.0</v>
      </c>
      <c r="F58" s="11">
        <v>1.6000781E7</v>
      </c>
      <c r="G58" s="10" t="s">
        <v>52</v>
      </c>
      <c r="H58" s="12" t="str">
        <f>VLOOKUP(D58,'Ciudad-Vendedor'!B:C,2,FALSE)</f>
        <v>Barcelona</v>
      </c>
    </row>
    <row r="59" ht="15.75" hidden="1" customHeight="1">
      <c r="A59" s="9" t="s">
        <v>44</v>
      </c>
      <c r="B59" s="10">
        <v>2018.0</v>
      </c>
      <c r="C59" s="10" t="s">
        <v>54</v>
      </c>
      <c r="D59" s="10" t="s">
        <v>27</v>
      </c>
      <c r="E59" s="10">
        <v>3043.0</v>
      </c>
      <c r="F59" s="11">
        <v>2.0842073E7</v>
      </c>
      <c r="G59" s="10" t="s">
        <v>52</v>
      </c>
      <c r="H59" s="12" t="str">
        <f>VLOOKUP(D59,'Ciudad-Vendedor'!B:C,2,FALSE)</f>
        <v>Barcelona</v>
      </c>
    </row>
    <row r="60" ht="15.75" hidden="1" customHeight="1">
      <c r="A60" s="9" t="s">
        <v>45</v>
      </c>
      <c r="B60" s="10">
        <v>2018.0</v>
      </c>
      <c r="C60" s="10" t="s">
        <v>54</v>
      </c>
      <c r="D60" s="10" t="s">
        <v>27</v>
      </c>
      <c r="E60" s="10">
        <v>1379.0</v>
      </c>
      <c r="F60" s="11">
        <v>1.2801434E7</v>
      </c>
      <c r="G60" s="10" t="s">
        <v>52</v>
      </c>
      <c r="H60" s="12" t="str">
        <f>VLOOKUP(D60,'Ciudad-Vendedor'!B:C,2,FALSE)</f>
        <v>Barcelona</v>
      </c>
    </row>
    <row r="61" ht="15.75" hidden="1" customHeight="1">
      <c r="A61" s="9" t="s">
        <v>46</v>
      </c>
      <c r="B61" s="10">
        <v>2018.0</v>
      </c>
      <c r="C61" s="10" t="s">
        <v>54</v>
      </c>
      <c r="D61" s="10" t="s">
        <v>27</v>
      </c>
      <c r="E61" s="10">
        <v>1708.0</v>
      </c>
      <c r="F61" s="11">
        <v>7740822.0</v>
      </c>
      <c r="G61" s="10" t="s">
        <v>52</v>
      </c>
      <c r="H61" s="12" t="str">
        <f>VLOOKUP(D61,'Ciudad-Vendedor'!B:C,2,FALSE)</f>
        <v>Barcelona</v>
      </c>
    </row>
    <row r="62" ht="15.75" hidden="1" customHeight="1">
      <c r="A62" s="9" t="s">
        <v>33</v>
      </c>
      <c r="B62" s="10">
        <v>2016.0</v>
      </c>
      <c r="C62" s="10" t="s">
        <v>58</v>
      </c>
      <c r="D62" s="10" t="s">
        <v>27</v>
      </c>
      <c r="E62" s="10">
        <v>1413.0</v>
      </c>
      <c r="F62" s="11">
        <v>1.1747242E7</v>
      </c>
      <c r="G62" s="10" t="s">
        <v>52</v>
      </c>
      <c r="H62" s="12" t="str">
        <f>VLOOKUP(D62,'Ciudad-Vendedor'!B:C,2,FALSE)</f>
        <v>Barcelona</v>
      </c>
    </row>
    <row r="63" ht="15.75" hidden="1" customHeight="1">
      <c r="A63" s="9" t="s">
        <v>36</v>
      </c>
      <c r="B63" s="10">
        <v>2016.0</v>
      </c>
      <c r="C63" s="10" t="s">
        <v>58</v>
      </c>
      <c r="D63" s="10" t="s">
        <v>24</v>
      </c>
      <c r="E63" s="10">
        <v>3009.0</v>
      </c>
      <c r="F63" s="11">
        <v>1.1257947E7</v>
      </c>
      <c r="G63" s="10" t="s">
        <v>52</v>
      </c>
      <c r="H63" s="12" t="str">
        <f>VLOOKUP(D63,'Ciudad-Vendedor'!B:C,2,FALSE)</f>
        <v>Madrid</v>
      </c>
    </row>
    <row r="64" ht="15.75" customHeight="1">
      <c r="A64" s="9" t="s">
        <v>37</v>
      </c>
      <c r="B64" s="10">
        <v>2016.0</v>
      </c>
      <c r="C64" s="10" t="s">
        <v>58</v>
      </c>
      <c r="D64" s="10" t="s">
        <v>24</v>
      </c>
      <c r="E64" s="10">
        <v>4125.0</v>
      </c>
      <c r="F64" s="11">
        <v>6788991.0</v>
      </c>
      <c r="G64" s="10" t="s">
        <v>52</v>
      </c>
      <c r="H64" s="12" t="str">
        <f>VLOOKUP(D64,'Ciudad-Vendedor'!B:C,2,FALSE)</f>
        <v>Madrid</v>
      </c>
    </row>
    <row r="65" ht="15.75" hidden="1" customHeight="1">
      <c r="A65" s="9" t="s">
        <v>38</v>
      </c>
      <c r="B65" s="10">
        <v>2016.0</v>
      </c>
      <c r="C65" s="10" t="s">
        <v>58</v>
      </c>
      <c r="D65" s="10" t="s">
        <v>32</v>
      </c>
      <c r="E65" s="10">
        <v>3261.0</v>
      </c>
      <c r="F65" s="11">
        <v>1.553513E7</v>
      </c>
      <c r="G65" s="10" t="s">
        <v>52</v>
      </c>
      <c r="H65" s="12" t="str">
        <f>VLOOKUP(D65,'Ciudad-Vendedor'!B:C,2,FALSE)</f>
        <v>Valencia</v>
      </c>
    </row>
    <row r="66" ht="15.75" hidden="1" customHeight="1">
      <c r="A66" s="9" t="s">
        <v>33</v>
      </c>
      <c r="B66" s="10">
        <v>2017.0</v>
      </c>
      <c r="C66" s="10" t="s">
        <v>58</v>
      </c>
      <c r="D66" s="10" t="s">
        <v>24</v>
      </c>
      <c r="E66" s="10">
        <v>1018.0</v>
      </c>
      <c r="F66" s="11">
        <v>2.5078121E7</v>
      </c>
      <c r="G66" s="10" t="s">
        <v>52</v>
      </c>
      <c r="H66" s="12" t="str">
        <f>VLOOKUP(D66,'Ciudad-Vendedor'!B:C,2,FALSE)</f>
        <v>Madrid</v>
      </c>
    </row>
    <row r="67" ht="15.75" hidden="1" customHeight="1">
      <c r="A67" s="9" t="s">
        <v>36</v>
      </c>
      <c r="B67" s="10">
        <v>2017.0</v>
      </c>
      <c r="C67" s="10" t="s">
        <v>58</v>
      </c>
      <c r="D67" s="10" t="s">
        <v>29</v>
      </c>
      <c r="E67" s="10">
        <v>3925.0</v>
      </c>
      <c r="F67" s="11">
        <v>2.4435739E7</v>
      </c>
      <c r="G67" s="10" t="s">
        <v>52</v>
      </c>
      <c r="H67" s="12" t="str">
        <f>VLOOKUP(D67,'Ciudad-Vendedor'!B:C,2,FALSE)</f>
        <v>Logroño</v>
      </c>
    </row>
    <row r="68" ht="15.75" hidden="1" customHeight="1">
      <c r="A68" s="9" t="s">
        <v>37</v>
      </c>
      <c r="B68" s="10">
        <v>2017.0</v>
      </c>
      <c r="C68" s="10" t="s">
        <v>58</v>
      </c>
      <c r="D68" s="10" t="s">
        <v>31</v>
      </c>
      <c r="E68" s="10">
        <v>2310.0</v>
      </c>
      <c r="F68" s="11">
        <v>2.5516215E7</v>
      </c>
      <c r="G68" s="10" t="s">
        <v>52</v>
      </c>
      <c r="H68" s="12" t="str">
        <f>VLOOKUP(D68,'Ciudad-Vendedor'!B:C,2,FALSE)</f>
        <v>Bilbao</v>
      </c>
    </row>
    <row r="69" ht="15.75" hidden="1" customHeight="1">
      <c r="A69" s="9" t="s">
        <v>38</v>
      </c>
      <c r="B69" s="10">
        <v>2017.0</v>
      </c>
      <c r="C69" s="10" t="s">
        <v>58</v>
      </c>
      <c r="D69" s="10" t="s">
        <v>32</v>
      </c>
      <c r="E69" s="10">
        <v>4983.0</v>
      </c>
      <c r="F69" s="11">
        <v>1.8114279E7</v>
      </c>
      <c r="G69" s="10" t="s">
        <v>52</v>
      </c>
      <c r="H69" s="12" t="str">
        <f>VLOOKUP(D69,'Ciudad-Vendedor'!B:C,2,FALSE)</f>
        <v>Valencia</v>
      </c>
    </row>
    <row r="70" ht="15.75" hidden="1" customHeight="1">
      <c r="A70" s="9" t="s">
        <v>33</v>
      </c>
      <c r="B70" s="10">
        <v>2018.0</v>
      </c>
      <c r="C70" s="10" t="s">
        <v>58</v>
      </c>
      <c r="D70" s="10" t="s">
        <v>24</v>
      </c>
      <c r="E70" s="10">
        <v>933.0</v>
      </c>
      <c r="F70" s="11">
        <v>1.7785852E7</v>
      </c>
      <c r="G70" s="10" t="s">
        <v>52</v>
      </c>
      <c r="H70" s="12" t="str">
        <f>VLOOKUP(D70,'Ciudad-Vendedor'!B:C,2,FALSE)</f>
        <v>Madrid</v>
      </c>
    </row>
    <row r="71" ht="15.75" hidden="1" customHeight="1">
      <c r="A71" s="9" t="s">
        <v>36</v>
      </c>
      <c r="B71" s="10">
        <v>2018.0</v>
      </c>
      <c r="C71" s="10" t="s">
        <v>58</v>
      </c>
      <c r="D71" s="10" t="s">
        <v>27</v>
      </c>
      <c r="E71" s="10">
        <v>4811.0</v>
      </c>
      <c r="F71" s="11">
        <v>1.7156818E7</v>
      </c>
      <c r="G71" s="10" t="s">
        <v>52</v>
      </c>
      <c r="H71" s="12" t="str">
        <f>VLOOKUP(D71,'Ciudad-Vendedor'!B:C,2,FALSE)</f>
        <v>Barcelona</v>
      </c>
    </row>
    <row r="72" ht="15.75" hidden="1" customHeight="1">
      <c r="A72" s="9" t="s">
        <v>37</v>
      </c>
      <c r="B72" s="10">
        <v>2018.0</v>
      </c>
      <c r="C72" s="10" t="s">
        <v>58</v>
      </c>
      <c r="D72" s="10" t="s">
        <v>27</v>
      </c>
      <c r="E72" s="10">
        <v>3867.0</v>
      </c>
      <c r="F72" s="11">
        <v>1.8659009E7</v>
      </c>
      <c r="G72" s="10" t="s">
        <v>52</v>
      </c>
      <c r="H72" s="12" t="str">
        <f>VLOOKUP(D72,'Ciudad-Vendedor'!B:C,2,FALSE)</f>
        <v>Barcelona</v>
      </c>
    </row>
    <row r="73" ht="15.75" hidden="1" customHeight="1">
      <c r="A73" s="9" t="s">
        <v>38</v>
      </c>
      <c r="B73" s="10">
        <v>2018.0</v>
      </c>
      <c r="C73" s="10" t="s">
        <v>58</v>
      </c>
      <c r="D73" s="10" t="s">
        <v>27</v>
      </c>
      <c r="E73" s="10">
        <v>2734.0</v>
      </c>
      <c r="F73" s="11">
        <v>1.6356155E7</v>
      </c>
      <c r="G73" s="10" t="s">
        <v>52</v>
      </c>
      <c r="H73" s="12" t="str">
        <f>VLOOKUP(D73,'Ciudad-Vendedor'!B:C,2,FALSE)</f>
        <v>Barcelona</v>
      </c>
    </row>
    <row r="74" ht="15.75" customHeight="1">
      <c r="A74" s="9" t="s">
        <v>22</v>
      </c>
      <c r="B74" s="10">
        <v>2016.0</v>
      </c>
      <c r="C74" s="10" t="s">
        <v>23</v>
      </c>
      <c r="D74" s="10" t="s">
        <v>24</v>
      </c>
      <c r="E74" s="10">
        <v>4851.0</v>
      </c>
      <c r="F74" s="11">
        <v>7999078.0</v>
      </c>
      <c r="G74" s="10" t="s">
        <v>25</v>
      </c>
      <c r="H74" s="12" t="str">
        <f>VLOOKUP(D74,'Ciudad-Vendedor'!B:C,2,FALSE)</f>
        <v>Madrid</v>
      </c>
    </row>
    <row r="75" ht="15.75" hidden="1" customHeight="1">
      <c r="A75" s="9" t="s">
        <v>26</v>
      </c>
      <c r="B75" s="10">
        <v>2016.0</v>
      </c>
      <c r="C75" s="10" t="s">
        <v>23</v>
      </c>
      <c r="D75" s="10" t="s">
        <v>27</v>
      </c>
      <c r="E75" s="10">
        <v>1262.0</v>
      </c>
      <c r="F75" s="11">
        <v>9325822.0</v>
      </c>
      <c r="G75" s="10" t="s">
        <v>25</v>
      </c>
      <c r="H75" s="12" t="str">
        <f>VLOOKUP(D75,'Ciudad-Vendedor'!B:C,2,FALSE)</f>
        <v>Barcelona</v>
      </c>
    </row>
    <row r="76" ht="15.75" hidden="1" customHeight="1">
      <c r="A76" s="9" t="s">
        <v>28</v>
      </c>
      <c r="B76" s="10">
        <v>2016.0</v>
      </c>
      <c r="C76" s="10" t="s">
        <v>23</v>
      </c>
      <c r="D76" s="10" t="s">
        <v>29</v>
      </c>
      <c r="E76" s="10">
        <v>2627.0</v>
      </c>
      <c r="F76" s="11">
        <v>9299840.0</v>
      </c>
      <c r="G76" s="10" t="s">
        <v>25</v>
      </c>
      <c r="H76" s="12" t="str">
        <f>VLOOKUP(D76,'Ciudad-Vendedor'!B:C,2,FALSE)</f>
        <v>Logroño</v>
      </c>
    </row>
    <row r="77" ht="15.75" hidden="1" customHeight="1">
      <c r="A77" s="9" t="s">
        <v>30</v>
      </c>
      <c r="B77" s="10">
        <v>2016.0</v>
      </c>
      <c r="C77" s="10" t="s">
        <v>23</v>
      </c>
      <c r="D77" s="10" t="s">
        <v>31</v>
      </c>
      <c r="E77" s="10">
        <v>1162.0</v>
      </c>
      <c r="F77" s="11">
        <v>5792861.0</v>
      </c>
      <c r="G77" s="10" t="s">
        <v>25</v>
      </c>
      <c r="H77" s="12" t="str">
        <f>VLOOKUP(D77,'Ciudad-Vendedor'!B:C,2,FALSE)</f>
        <v>Bilbao</v>
      </c>
    </row>
    <row r="78" ht="15.75" hidden="1" customHeight="1">
      <c r="A78" s="9" t="s">
        <v>22</v>
      </c>
      <c r="B78" s="10">
        <v>2017.0</v>
      </c>
      <c r="C78" s="10" t="s">
        <v>23</v>
      </c>
      <c r="D78" s="10" t="s">
        <v>32</v>
      </c>
      <c r="E78" s="10">
        <v>4134.0</v>
      </c>
      <c r="F78" s="11">
        <v>2.7692129E7</v>
      </c>
      <c r="G78" s="10" t="s">
        <v>25</v>
      </c>
      <c r="H78" s="12" t="str">
        <f>VLOOKUP(D78,'Ciudad-Vendedor'!B:C,2,FALSE)</f>
        <v>Valencia</v>
      </c>
    </row>
    <row r="79" ht="15.75" hidden="1" customHeight="1">
      <c r="A79" s="9" t="s">
        <v>26</v>
      </c>
      <c r="B79" s="10">
        <v>2017.0</v>
      </c>
      <c r="C79" s="10" t="s">
        <v>23</v>
      </c>
      <c r="D79" s="10" t="s">
        <v>29</v>
      </c>
      <c r="E79" s="10">
        <v>1292.0</v>
      </c>
      <c r="F79" s="11">
        <v>1.7359884E7</v>
      </c>
      <c r="G79" s="10" t="s">
        <v>25</v>
      </c>
      <c r="H79" s="12" t="str">
        <f>VLOOKUP(D79,'Ciudad-Vendedor'!B:C,2,FALSE)</f>
        <v>Logroño</v>
      </c>
    </row>
    <row r="80" ht="15.75" hidden="1" customHeight="1">
      <c r="A80" s="9" t="s">
        <v>28</v>
      </c>
      <c r="B80" s="10">
        <v>2017.0</v>
      </c>
      <c r="C80" s="10" t="s">
        <v>23</v>
      </c>
      <c r="D80" s="10" t="s">
        <v>27</v>
      </c>
      <c r="E80" s="10">
        <v>4425.0</v>
      </c>
      <c r="F80" s="11">
        <v>5870101.0</v>
      </c>
      <c r="G80" s="10" t="s">
        <v>25</v>
      </c>
      <c r="H80" s="12" t="str">
        <f>VLOOKUP(D80,'Ciudad-Vendedor'!B:C,2,FALSE)</f>
        <v>Barcelona</v>
      </c>
    </row>
    <row r="81" ht="15.75" hidden="1" customHeight="1">
      <c r="A81" s="9" t="s">
        <v>30</v>
      </c>
      <c r="B81" s="10">
        <v>2017.0</v>
      </c>
      <c r="C81" s="10" t="s">
        <v>23</v>
      </c>
      <c r="D81" s="10" t="s">
        <v>29</v>
      </c>
      <c r="E81" s="10">
        <v>4701.0</v>
      </c>
      <c r="F81" s="11">
        <v>2.6261678E7</v>
      </c>
      <c r="G81" s="10" t="s">
        <v>25</v>
      </c>
      <c r="H81" s="12" t="str">
        <f>VLOOKUP(D81,'Ciudad-Vendedor'!B:C,2,FALSE)</f>
        <v>Logroño</v>
      </c>
    </row>
    <row r="82" ht="15.75" hidden="1" customHeight="1">
      <c r="A82" s="9" t="s">
        <v>22</v>
      </c>
      <c r="B82" s="10">
        <v>2018.0</v>
      </c>
      <c r="C82" s="10" t="s">
        <v>23</v>
      </c>
      <c r="D82" s="10" t="s">
        <v>27</v>
      </c>
      <c r="E82" s="10">
        <v>4169.0</v>
      </c>
      <c r="F82" s="11">
        <v>2.1416077E7</v>
      </c>
      <c r="G82" s="10" t="s">
        <v>25</v>
      </c>
      <c r="H82" s="12" t="str">
        <f>VLOOKUP(D82,'Ciudad-Vendedor'!B:C,2,FALSE)</f>
        <v>Barcelona</v>
      </c>
    </row>
    <row r="83" ht="15.75" hidden="1" customHeight="1">
      <c r="A83" s="9" t="s">
        <v>26</v>
      </c>
      <c r="B83" s="10">
        <v>2018.0</v>
      </c>
      <c r="C83" s="10" t="s">
        <v>23</v>
      </c>
      <c r="D83" s="10" t="s">
        <v>29</v>
      </c>
      <c r="E83" s="10">
        <v>2634.0</v>
      </c>
      <c r="F83" s="11">
        <v>1.448306E7</v>
      </c>
      <c r="G83" s="10" t="s">
        <v>25</v>
      </c>
      <c r="H83" s="12" t="str">
        <f>VLOOKUP(D83,'Ciudad-Vendedor'!B:C,2,FALSE)</f>
        <v>Logroño</v>
      </c>
    </row>
    <row r="84" ht="15.75" hidden="1" customHeight="1">
      <c r="A84" s="9" t="s">
        <v>28</v>
      </c>
      <c r="B84" s="10">
        <v>2018.0</v>
      </c>
      <c r="C84" s="10" t="s">
        <v>23</v>
      </c>
      <c r="D84" s="10" t="s">
        <v>29</v>
      </c>
      <c r="E84" s="10">
        <v>4363.0</v>
      </c>
      <c r="F84" s="11">
        <v>2.678771E7</v>
      </c>
      <c r="G84" s="10" t="s">
        <v>25</v>
      </c>
      <c r="H84" s="12" t="str">
        <f>VLOOKUP(D84,'Ciudad-Vendedor'!B:C,2,FALSE)</f>
        <v>Logroño</v>
      </c>
    </row>
    <row r="85" ht="15.75" hidden="1" customHeight="1">
      <c r="A85" s="9" t="s">
        <v>30</v>
      </c>
      <c r="B85" s="10">
        <v>2018.0</v>
      </c>
      <c r="C85" s="10" t="s">
        <v>23</v>
      </c>
      <c r="D85" s="10" t="s">
        <v>29</v>
      </c>
      <c r="E85" s="10">
        <v>4066.0</v>
      </c>
      <c r="F85" s="11">
        <v>2.1530703E7</v>
      </c>
      <c r="G85" s="10" t="s">
        <v>25</v>
      </c>
      <c r="H85" s="12" t="str">
        <f>VLOOKUP(D85,'Ciudad-Vendedor'!B:C,2,FALSE)</f>
        <v>Logroño</v>
      </c>
    </row>
    <row r="86" ht="15.75" hidden="1" customHeight="1">
      <c r="A86" s="9" t="s">
        <v>33</v>
      </c>
      <c r="B86" s="10">
        <v>2016.0</v>
      </c>
      <c r="C86" s="10" t="s">
        <v>54</v>
      </c>
      <c r="D86" s="10" t="s">
        <v>29</v>
      </c>
      <c r="E86" s="10">
        <v>2893.0</v>
      </c>
      <c r="F86" s="11">
        <v>1.8318567E7</v>
      </c>
      <c r="G86" s="10" t="s">
        <v>25</v>
      </c>
      <c r="H86" s="12" t="str">
        <f>VLOOKUP(D86,'Ciudad-Vendedor'!B:C,2,FALSE)</f>
        <v>Logroño</v>
      </c>
    </row>
    <row r="87" ht="15.75" hidden="1" customHeight="1">
      <c r="A87" s="9" t="s">
        <v>42</v>
      </c>
      <c r="B87" s="10">
        <v>2016.0</v>
      </c>
      <c r="C87" s="10" t="s">
        <v>55</v>
      </c>
      <c r="D87" s="10" t="s">
        <v>31</v>
      </c>
      <c r="E87" s="10">
        <v>3055.0</v>
      </c>
      <c r="F87" s="11">
        <v>7878480.0</v>
      </c>
      <c r="G87" s="10" t="s">
        <v>25</v>
      </c>
      <c r="H87" s="12" t="str">
        <f>VLOOKUP(D87,'Ciudad-Vendedor'!B:C,2,FALSE)</f>
        <v>Bilbao</v>
      </c>
    </row>
    <row r="88" ht="15.75" hidden="1" customHeight="1">
      <c r="A88" s="9" t="s">
        <v>44</v>
      </c>
      <c r="B88" s="10">
        <v>2016.0</v>
      </c>
      <c r="C88" s="10" t="s">
        <v>55</v>
      </c>
      <c r="D88" s="10" t="s">
        <v>24</v>
      </c>
      <c r="E88" s="10">
        <v>2061.0</v>
      </c>
      <c r="F88" s="11">
        <v>2.0180744E7</v>
      </c>
      <c r="G88" s="10" t="s">
        <v>25</v>
      </c>
      <c r="H88" s="12" t="str">
        <f>VLOOKUP(D88,'Ciudad-Vendedor'!B:C,2,FALSE)</f>
        <v>Madrid</v>
      </c>
    </row>
    <row r="89" ht="15.75" hidden="1" customHeight="1">
      <c r="A89" s="9" t="s">
        <v>45</v>
      </c>
      <c r="B89" s="10">
        <v>2016.0</v>
      </c>
      <c r="C89" s="10" t="s">
        <v>55</v>
      </c>
      <c r="D89" s="10" t="s">
        <v>24</v>
      </c>
      <c r="E89" s="10">
        <v>2537.0</v>
      </c>
      <c r="F89" s="11">
        <v>1.3677001E7</v>
      </c>
      <c r="G89" s="10" t="s">
        <v>25</v>
      </c>
      <c r="H89" s="12" t="str">
        <f>VLOOKUP(D89,'Ciudad-Vendedor'!B:C,2,FALSE)</f>
        <v>Madrid</v>
      </c>
    </row>
    <row r="90" ht="15.75" hidden="1" customHeight="1">
      <c r="A90" s="9" t="s">
        <v>46</v>
      </c>
      <c r="B90" s="10">
        <v>2016.0</v>
      </c>
      <c r="C90" s="10" t="s">
        <v>55</v>
      </c>
      <c r="D90" s="10" t="s">
        <v>27</v>
      </c>
      <c r="E90" s="10">
        <v>2619.0</v>
      </c>
      <c r="F90" s="11">
        <v>5540308.0</v>
      </c>
      <c r="G90" s="10" t="s">
        <v>25</v>
      </c>
      <c r="H90" s="12" t="str">
        <f>VLOOKUP(D90,'Ciudad-Vendedor'!B:C,2,FALSE)</f>
        <v>Barcelona</v>
      </c>
    </row>
    <row r="91" ht="15.75" hidden="1" customHeight="1">
      <c r="A91" s="9" t="s">
        <v>42</v>
      </c>
      <c r="B91" s="10">
        <v>2017.0</v>
      </c>
      <c r="C91" s="10" t="s">
        <v>55</v>
      </c>
      <c r="D91" s="10" t="s">
        <v>24</v>
      </c>
      <c r="E91" s="10">
        <v>984.0</v>
      </c>
      <c r="F91" s="11">
        <v>2.1702854E7</v>
      </c>
      <c r="G91" s="10" t="s">
        <v>25</v>
      </c>
      <c r="H91" s="12" t="str">
        <f>VLOOKUP(D91,'Ciudad-Vendedor'!B:C,2,FALSE)</f>
        <v>Madrid</v>
      </c>
    </row>
    <row r="92" ht="15.75" hidden="1" customHeight="1">
      <c r="A92" s="9" t="s">
        <v>44</v>
      </c>
      <c r="B92" s="10">
        <v>2017.0</v>
      </c>
      <c r="C92" s="10" t="s">
        <v>55</v>
      </c>
      <c r="D92" s="10" t="s">
        <v>31</v>
      </c>
      <c r="E92" s="10">
        <v>3403.0</v>
      </c>
      <c r="F92" s="11">
        <v>9790633.0</v>
      </c>
      <c r="G92" s="10" t="s">
        <v>25</v>
      </c>
      <c r="H92" s="12" t="str">
        <f>VLOOKUP(D92,'Ciudad-Vendedor'!B:C,2,FALSE)</f>
        <v>Bilbao</v>
      </c>
    </row>
    <row r="93" ht="15.75" hidden="1" customHeight="1">
      <c r="A93" s="9" t="s">
        <v>45</v>
      </c>
      <c r="B93" s="10">
        <v>2017.0</v>
      </c>
      <c r="C93" s="10" t="s">
        <v>55</v>
      </c>
      <c r="D93" s="10" t="s">
        <v>24</v>
      </c>
      <c r="E93" s="10">
        <v>1127.0</v>
      </c>
      <c r="F93" s="11">
        <v>1.3363854E7</v>
      </c>
      <c r="G93" s="10" t="s">
        <v>25</v>
      </c>
      <c r="H93" s="12" t="str">
        <f>VLOOKUP(D93,'Ciudad-Vendedor'!B:C,2,FALSE)</f>
        <v>Madrid</v>
      </c>
    </row>
    <row r="94" ht="15.75" hidden="1" customHeight="1">
      <c r="A94" s="9" t="s">
        <v>46</v>
      </c>
      <c r="B94" s="10">
        <v>2017.0</v>
      </c>
      <c r="C94" s="10" t="s">
        <v>55</v>
      </c>
      <c r="D94" s="10" t="s">
        <v>27</v>
      </c>
      <c r="E94" s="10">
        <v>4030.0</v>
      </c>
      <c r="F94" s="11">
        <v>8654422.0</v>
      </c>
      <c r="G94" s="10" t="s">
        <v>25</v>
      </c>
      <c r="H94" s="12" t="str">
        <f>VLOOKUP(D94,'Ciudad-Vendedor'!B:C,2,FALSE)</f>
        <v>Barcelona</v>
      </c>
    </row>
    <row r="95" ht="15.75" hidden="1" customHeight="1">
      <c r="A95" s="9" t="s">
        <v>42</v>
      </c>
      <c r="B95" s="10">
        <v>2018.0</v>
      </c>
      <c r="C95" s="10" t="s">
        <v>55</v>
      </c>
      <c r="D95" s="10" t="s">
        <v>29</v>
      </c>
      <c r="E95" s="10">
        <v>3577.0</v>
      </c>
      <c r="F95" s="11">
        <v>7474946.0</v>
      </c>
      <c r="G95" s="10" t="s">
        <v>25</v>
      </c>
      <c r="H95" s="12" t="str">
        <f>VLOOKUP(D95,'Ciudad-Vendedor'!B:C,2,FALSE)</f>
        <v>Logroño</v>
      </c>
    </row>
    <row r="96" ht="15.75" hidden="1" customHeight="1">
      <c r="A96" s="9" t="s">
        <v>44</v>
      </c>
      <c r="B96" s="10">
        <v>2018.0</v>
      </c>
      <c r="C96" s="10" t="s">
        <v>55</v>
      </c>
      <c r="D96" s="10" t="s">
        <v>29</v>
      </c>
      <c r="E96" s="10">
        <v>4210.0</v>
      </c>
      <c r="F96" s="11">
        <v>9226347.0</v>
      </c>
      <c r="G96" s="10" t="s">
        <v>25</v>
      </c>
      <c r="H96" s="12" t="str">
        <f>VLOOKUP(D96,'Ciudad-Vendedor'!B:C,2,FALSE)</f>
        <v>Logroño</v>
      </c>
    </row>
    <row r="97" ht="15.75" hidden="1" customHeight="1">
      <c r="A97" s="9" t="s">
        <v>45</v>
      </c>
      <c r="B97" s="10">
        <v>2018.0</v>
      </c>
      <c r="C97" s="10" t="s">
        <v>55</v>
      </c>
      <c r="D97" s="10" t="s">
        <v>29</v>
      </c>
      <c r="E97" s="10">
        <v>3759.0</v>
      </c>
      <c r="F97" s="11">
        <v>9168379.0</v>
      </c>
      <c r="G97" s="10" t="s">
        <v>25</v>
      </c>
      <c r="H97" s="12" t="str">
        <f>VLOOKUP(D97,'Ciudad-Vendedor'!B:C,2,FALSE)</f>
        <v>Logroño</v>
      </c>
    </row>
    <row r="98" ht="15.75" hidden="1" customHeight="1">
      <c r="A98" s="9" t="s">
        <v>46</v>
      </c>
      <c r="B98" s="10">
        <v>2018.0</v>
      </c>
      <c r="C98" s="10" t="s">
        <v>55</v>
      </c>
      <c r="D98" s="10" t="s">
        <v>29</v>
      </c>
      <c r="E98" s="10">
        <v>2998.0</v>
      </c>
      <c r="F98" s="11">
        <v>3.1939624E7</v>
      </c>
      <c r="G98" s="10" t="s">
        <v>25</v>
      </c>
      <c r="H98" s="12" t="str">
        <f>VLOOKUP(D98,'Ciudad-Vendedor'!B:C,2,FALSE)</f>
        <v>Logroño</v>
      </c>
    </row>
    <row r="99" ht="15.75" hidden="1" customHeight="1">
      <c r="A99" s="9" t="s">
        <v>36</v>
      </c>
      <c r="B99" s="10">
        <v>2016.0</v>
      </c>
      <c r="C99" s="10" t="s">
        <v>57</v>
      </c>
      <c r="D99" s="10" t="s">
        <v>29</v>
      </c>
      <c r="E99" s="10">
        <v>3562.0</v>
      </c>
      <c r="F99" s="11">
        <v>9309943.0</v>
      </c>
      <c r="G99" s="10" t="s">
        <v>25</v>
      </c>
      <c r="H99" s="12" t="str">
        <f>VLOOKUP(D99,'Ciudad-Vendedor'!B:C,2,FALSE)</f>
        <v>Logroño</v>
      </c>
    </row>
    <row r="100" ht="15.75" hidden="1" customHeight="1">
      <c r="A100" s="9" t="s">
        <v>37</v>
      </c>
      <c r="B100" s="10">
        <v>2016.0</v>
      </c>
      <c r="C100" s="10" t="s">
        <v>57</v>
      </c>
      <c r="D100" s="10" t="s">
        <v>24</v>
      </c>
      <c r="E100" s="10">
        <v>2925.0</v>
      </c>
      <c r="F100" s="11">
        <v>3.1204355E7</v>
      </c>
      <c r="G100" s="10" t="s">
        <v>25</v>
      </c>
      <c r="H100" s="12" t="str">
        <f>VLOOKUP(D100,'Ciudad-Vendedor'!B:C,2,FALSE)</f>
        <v>Madrid</v>
      </c>
    </row>
    <row r="101" ht="15.75" hidden="1" customHeight="1">
      <c r="A101" s="9" t="s">
        <v>38</v>
      </c>
      <c r="B101" s="10">
        <v>2016.0</v>
      </c>
      <c r="C101" s="10" t="s">
        <v>57</v>
      </c>
      <c r="D101" s="10" t="s">
        <v>31</v>
      </c>
      <c r="E101" s="10">
        <v>3142.0</v>
      </c>
      <c r="F101" s="11">
        <v>2.1837764E7</v>
      </c>
      <c r="G101" s="10" t="s">
        <v>25</v>
      </c>
      <c r="H101" s="12" t="str">
        <f>VLOOKUP(D101,'Ciudad-Vendedor'!B:C,2,FALSE)</f>
        <v>Bilbao</v>
      </c>
    </row>
    <row r="102" ht="15.75" hidden="1" customHeight="1">
      <c r="A102" s="9" t="s">
        <v>33</v>
      </c>
      <c r="B102" s="10">
        <v>2017.0</v>
      </c>
      <c r="C102" s="10" t="s">
        <v>57</v>
      </c>
      <c r="D102" s="10" t="s">
        <v>31</v>
      </c>
      <c r="E102" s="10">
        <v>1137.0</v>
      </c>
      <c r="F102" s="11">
        <v>5147572.0</v>
      </c>
      <c r="G102" s="10" t="s">
        <v>25</v>
      </c>
      <c r="H102" s="12" t="str">
        <f>VLOOKUP(D102,'Ciudad-Vendedor'!B:C,2,FALSE)</f>
        <v>Bilbao</v>
      </c>
    </row>
    <row r="103" ht="15.75" hidden="1" customHeight="1">
      <c r="A103" s="9" t="s">
        <v>36</v>
      </c>
      <c r="B103" s="10">
        <v>2017.0</v>
      </c>
      <c r="C103" s="10" t="s">
        <v>57</v>
      </c>
      <c r="D103" s="10" t="s">
        <v>31</v>
      </c>
      <c r="E103" s="10">
        <v>1146.0</v>
      </c>
      <c r="F103" s="11">
        <v>2.6212472E7</v>
      </c>
      <c r="G103" s="10" t="s">
        <v>25</v>
      </c>
      <c r="H103" s="12" t="str">
        <f>VLOOKUP(D103,'Ciudad-Vendedor'!B:C,2,FALSE)</f>
        <v>Bilbao</v>
      </c>
    </row>
    <row r="104" ht="15.75" hidden="1" customHeight="1">
      <c r="A104" s="9" t="s">
        <v>37</v>
      </c>
      <c r="B104" s="10">
        <v>2017.0</v>
      </c>
      <c r="C104" s="10" t="s">
        <v>57</v>
      </c>
      <c r="D104" s="10" t="s">
        <v>29</v>
      </c>
      <c r="E104" s="10">
        <v>2211.0</v>
      </c>
      <c r="F104" s="11">
        <v>1.4885918E7</v>
      </c>
      <c r="G104" s="10" t="s">
        <v>25</v>
      </c>
      <c r="H104" s="12" t="str">
        <f>VLOOKUP(D104,'Ciudad-Vendedor'!B:C,2,FALSE)</f>
        <v>Logroño</v>
      </c>
    </row>
    <row r="105" ht="15.75" hidden="1" customHeight="1">
      <c r="A105" s="9" t="s">
        <v>38</v>
      </c>
      <c r="B105" s="10">
        <v>2017.0</v>
      </c>
      <c r="C105" s="10" t="s">
        <v>57</v>
      </c>
      <c r="D105" s="10" t="s">
        <v>32</v>
      </c>
      <c r="E105" s="10">
        <v>3061.0</v>
      </c>
      <c r="F105" s="11">
        <v>2.49394E7</v>
      </c>
      <c r="G105" s="10" t="s">
        <v>25</v>
      </c>
      <c r="H105" s="12" t="str">
        <f>VLOOKUP(D105,'Ciudad-Vendedor'!B:C,2,FALSE)</f>
        <v>Valencia</v>
      </c>
    </row>
    <row r="106" ht="15.75" hidden="1" customHeight="1">
      <c r="A106" s="9" t="s">
        <v>33</v>
      </c>
      <c r="B106" s="10">
        <v>2018.0</v>
      </c>
      <c r="C106" s="10" t="s">
        <v>57</v>
      </c>
      <c r="D106" s="10" t="s">
        <v>31</v>
      </c>
      <c r="E106" s="10">
        <v>2531.0</v>
      </c>
      <c r="F106" s="11">
        <v>1.6944827E7</v>
      </c>
      <c r="G106" s="10" t="s">
        <v>25</v>
      </c>
      <c r="H106" s="12" t="str">
        <f>VLOOKUP(D106,'Ciudad-Vendedor'!B:C,2,FALSE)</f>
        <v>Bilbao</v>
      </c>
    </row>
    <row r="107" ht="15.75" hidden="1" customHeight="1">
      <c r="A107" s="9" t="s">
        <v>36</v>
      </c>
      <c r="B107" s="10">
        <v>2018.0</v>
      </c>
      <c r="C107" s="10" t="s">
        <v>57</v>
      </c>
      <c r="D107" s="10" t="s">
        <v>29</v>
      </c>
      <c r="E107" s="10">
        <v>4261.0</v>
      </c>
      <c r="F107" s="11">
        <v>1.5874389E7</v>
      </c>
      <c r="G107" s="10" t="s">
        <v>25</v>
      </c>
      <c r="H107" s="12" t="str">
        <f>VLOOKUP(D107,'Ciudad-Vendedor'!B:C,2,FALSE)</f>
        <v>Logroño</v>
      </c>
    </row>
    <row r="108" ht="15.75" hidden="1" customHeight="1">
      <c r="A108" s="9" t="s">
        <v>37</v>
      </c>
      <c r="B108" s="10">
        <v>2018.0</v>
      </c>
      <c r="C108" s="10" t="s">
        <v>57</v>
      </c>
      <c r="D108" s="10" t="s">
        <v>29</v>
      </c>
      <c r="E108" s="10">
        <v>3439.0</v>
      </c>
      <c r="F108" s="11">
        <v>3.0486465E7</v>
      </c>
      <c r="G108" s="10" t="s">
        <v>25</v>
      </c>
      <c r="H108" s="12" t="str">
        <f>VLOOKUP(D108,'Ciudad-Vendedor'!B:C,2,FALSE)</f>
        <v>Logroño</v>
      </c>
    </row>
    <row r="109" ht="15.75" hidden="1" customHeight="1">
      <c r="A109" s="9" t="s">
        <v>38</v>
      </c>
      <c r="B109" s="10">
        <v>2018.0</v>
      </c>
      <c r="C109" s="10" t="s">
        <v>57</v>
      </c>
      <c r="D109" s="10" t="s">
        <v>29</v>
      </c>
      <c r="E109" s="10">
        <v>960.0</v>
      </c>
      <c r="F109" s="11">
        <v>9124694.0</v>
      </c>
      <c r="G109" s="10" t="s">
        <v>25</v>
      </c>
      <c r="H109" s="12" t="str">
        <f>VLOOKUP(D109,'Ciudad-Vendedor'!B:C,2,FALSE)</f>
        <v>Logroño</v>
      </c>
    </row>
    <row r="110" ht="15.75" customHeight="1">
      <c r="A110" s="9" t="s">
        <v>33</v>
      </c>
      <c r="B110" s="10">
        <v>2016.0</v>
      </c>
      <c r="C110" s="10" t="s">
        <v>34</v>
      </c>
      <c r="D110" s="10" t="s">
        <v>24</v>
      </c>
      <c r="E110" s="10">
        <v>1055.0</v>
      </c>
      <c r="F110" s="11">
        <v>5090135.0</v>
      </c>
      <c r="G110" s="10" t="s">
        <v>35</v>
      </c>
      <c r="H110" s="12" t="str">
        <f>VLOOKUP(D110,'Ciudad-Vendedor'!B:C,2,FALSE)</f>
        <v>Madrid</v>
      </c>
    </row>
    <row r="111" ht="15.75" hidden="1" customHeight="1">
      <c r="A111" s="9" t="s">
        <v>36</v>
      </c>
      <c r="B111" s="10">
        <v>2016.0</v>
      </c>
      <c r="C111" s="10" t="s">
        <v>34</v>
      </c>
      <c r="D111" s="10" t="s">
        <v>31</v>
      </c>
      <c r="E111" s="10">
        <v>2455.0</v>
      </c>
      <c r="F111" s="11">
        <v>2.641745E7</v>
      </c>
      <c r="G111" s="10" t="s">
        <v>35</v>
      </c>
      <c r="H111" s="12" t="str">
        <f>VLOOKUP(D111,'Ciudad-Vendedor'!B:C,2,FALSE)</f>
        <v>Bilbao</v>
      </c>
    </row>
    <row r="112" ht="15.75" hidden="1" customHeight="1">
      <c r="A112" s="9" t="s">
        <v>37</v>
      </c>
      <c r="B112" s="10">
        <v>2016.0</v>
      </c>
      <c r="C112" s="10" t="s">
        <v>34</v>
      </c>
      <c r="D112" s="10" t="s">
        <v>31</v>
      </c>
      <c r="E112" s="10">
        <v>2291.0</v>
      </c>
      <c r="F112" s="11">
        <v>1.6130387E7</v>
      </c>
      <c r="G112" s="10" t="s">
        <v>35</v>
      </c>
      <c r="H112" s="12" t="str">
        <f>VLOOKUP(D112,'Ciudad-Vendedor'!B:C,2,FALSE)</f>
        <v>Bilbao</v>
      </c>
    </row>
    <row r="113" ht="15.75" hidden="1" customHeight="1">
      <c r="A113" s="9" t="s">
        <v>38</v>
      </c>
      <c r="B113" s="10">
        <v>2016.0</v>
      </c>
      <c r="C113" s="10" t="s">
        <v>34</v>
      </c>
      <c r="D113" s="10" t="s">
        <v>32</v>
      </c>
      <c r="E113" s="10">
        <v>3893.0</v>
      </c>
      <c r="F113" s="11">
        <v>1.5513284E7</v>
      </c>
      <c r="G113" s="10" t="s">
        <v>35</v>
      </c>
      <c r="H113" s="12" t="str">
        <f>VLOOKUP(D113,'Ciudad-Vendedor'!B:C,2,FALSE)</f>
        <v>Valencia</v>
      </c>
    </row>
    <row r="114" ht="15.75" hidden="1" customHeight="1">
      <c r="A114" s="9" t="s">
        <v>33</v>
      </c>
      <c r="B114" s="10">
        <v>2017.0</v>
      </c>
      <c r="C114" s="10" t="s">
        <v>34</v>
      </c>
      <c r="D114" s="10" t="s">
        <v>32</v>
      </c>
      <c r="E114" s="10">
        <v>2566.0</v>
      </c>
      <c r="F114" s="11">
        <v>2.1006431E7</v>
      </c>
      <c r="G114" s="10" t="s">
        <v>35</v>
      </c>
      <c r="H114" s="12" t="str">
        <f>VLOOKUP(D114,'Ciudad-Vendedor'!B:C,2,FALSE)</f>
        <v>Valencia</v>
      </c>
    </row>
    <row r="115" ht="15.75" hidden="1" customHeight="1">
      <c r="A115" s="9" t="s">
        <v>36</v>
      </c>
      <c r="B115" s="10">
        <v>2017.0</v>
      </c>
      <c r="C115" s="10" t="s">
        <v>34</v>
      </c>
      <c r="D115" s="10" t="s">
        <v>32</v>
      </c>
      <c r="E115" s="10">
        <v>2162.0</v>
      </c>
      <c r="F115" s="11">
        <v>8280515.0</v>
      </c>
      <c r="G115" s="10" t="s">
        <v>35</v>
      </c>
      <c r="H115" s="12" t="str">
        <f>VLOOKUP(D115,'Ciudad-Vendedor'!B:C,2,FALSE)</f>
        <v>Valencia</v>
      </c>
    </row>
    <row r="116" ht="15.75" hidden="1" customHeight="1">
      <c r="A116" s="9" t="s">
        <v>37</v>
      </c>
      <c r="B116" s="10">
        <v>2017.0</v>
      </c>
      <c r="C116" s="10" t="s">
        <v>34</v>
      </c>
      <c r="D116" s="10" t="s">
        <v>32</v>
      </c>
      <c r="E116" s="10">
        <v>3933.0</v>
      </c>
      <c r="F116" s="11">
        <v>1.6252665E7</v>
      </c>
      <c r="G116" s="10" t="s">
        <v>35</v>
      </c>
      <c r="H116" s="12" t="str">
        <f>VLOOKUP(D116,'Ciudad-Vendedor'!B:C,2,FALSE)</f>
        <v>Valencia</v>
      </c>
    </row>
    <row r="117" ht="15.75" hidden="1" customHeight="1">
      <c r="A117" s="9" t="s">
        <v>38</v>
      </c>
      <c r="B117" s="10">
        <v>2017.0</v>
      </c>
      <c r="C117" s="10" t="s">
        <v>34</v>
      </c>
      <c r="D117" s="10" t="s">
        <v>29</v>
      </c>
      <c r="E117" s="10">
        <v>3710.0</v>
      </c>
      <c r="F117" s="11">
        <v>2.2140321E7</v>
      </c>
      <c r="G117" s="10" t="s">
        <v>35</v>
      </c>
      <c r="H117" s="12" t="str">
        <f>VLOOKUP(D117,'Ciudad-Vendedor'!B:C,2,FALSE)</f>
        <v>Logroño</v>
      </c>
    </row>
    <row r="118" ht="15.75" hidden="1" customHeight="1">
      <c r="A118" s="9" t="s">
        <v>33</v>
      </c>
      <c r="B118" s="10">
        <v>2018.0</v>
      </c>
      <c r="C118" s="10" t="s">
        <v>34</v>
      </c>
      <c r="D118" s="10" t="s">
        <v>31</v>
      </c>
      <c r="E118" s="10">
        <v>1663.0</v>
      </c>
      <c r="F118" s="11">
        <v>3.0051572E7</v>
      </c>
      <c r="G118" s="10" t="s">
        <v>35</v>
      </c>
      <c r="H118" s="12" t="str">
        <f>VLOOKUP(D118,'Ciudad-Vendedor'!B:C,2,FALSE)</f>
        <v>Bilbao</v>
      </c>
    </row>
    <row r="119" ht="15.75" hidden="1" customHeight="1">
      <c r="A119" s="9" t="s">
        <v>36</v>
      </c>
      <c r="B119" s="10">
        <v>2018.0</v>
      </c>
      <c r="C119" s="10" t="s">
        <v>34</v>
      </c>
      <c r="D119" s="10" t="s">
        <v>24</v>
      </c>
      <c r="E119" s="10">
        <v>2030.0</v>
      </c>
      <c r="F119" s="11">
        <v>2.6065419E7</v>
      </c>
      <c r="G119" s="10" t="s">
        <v>35</v>
      </c>
      <c r="H119" s="12" t="str">
        <f>VLOOKUP(D119,'Ciudad-Vendedor'!B:C,2,FALSE)</f>
        <v>Madrid</v>
      </c>
    </row>
    <row r="120" ht="15.75" hidden="1" customHeight="1">
      <c r="A120" s="9" t="s">
        <v>37</v>
      </c>
      <c r="B120" s="10">
        <v>2018.0</v>
      </c>
      <c r="C120" s="10" t="s">
        <v>34</v>
      </c>
      <c r="D120" s="10" t="s">
        <v>24</v>
      </c>
      <c r="E120" s="10">
        <v>3508.0</v>
      </c>
      <c r="F120" s="11">
        <v>1.4196849E7</v>
      </c>
      <c r="G120" s="10" t="s">
        <v>35</v>
      </c>
      <c r="H120" s="12" t="str">
        <f>VLOOKUP(D120,'Ciudad-Vendedor'!B:C,2,FALSE)</f>
        <v>Madrid</v>
      </c>
    </row>
    <row r="121" ht="15.75" customHeight="1">
      <c r="A121" s="9" t="s">
        <v>38</v>
      </c>
      <c r="B121" s="10">
        <v>2018.0</v>
      </c>
      <c r="C121" s="10" t="s">
        <v>34</v>
      </c>
      <c r="D121" s="10" t="s">
        <v>24</v>
      </c>
      <c r="E121" s="10">
        <v>4758.0</v>
      </c>
      <c r="F121" s="11">
        <v>9312010.0</v>
      </c>
      <c r="G121" s="10" t="s">
        <v>35</v>
      </c>
      <c r="H121" s="12" t="str">
        <f>VLOOKUP(D121,'Ciudad-Vendedor'!B:C,2,FALSE)</f>
        <v>Madrid</v>
      </c>
    </row>
    <row r="122" ht="15.75" hidden="1" customHeight="1">
      <c r="A122" s="9" t="s">
        <v>22</v>
      </c>
      <c r="B122" s="10">
        <v>2016.0</v>
      </c>
      <c r="C122" s="10" t="s">
        <v>47</v>
      </c>
      <c r="D122" s="10" t="s">
        <v>29</v>
      </c>
      <c r="E122" s="10">
        <v>2341.0</v>
      </c>
      <c r="F122" s="11">
        <v>3.1075727E7</v>
      </c>
      <c r="G122" s="10" t="s">
        <v>35</v>
      </c>
      <c r="H122" s="12" t="str">
        <f>VLOOKUP(D122,'Ciudad-Vendedor'!B:C,2,FALSE)</f>
        <v>Logroño</v>
      </c>
    </row>
    <row r="123" ht="15.75" hidden="1" customHeight="1">
      <c r="A123" s="9" t="s">
        <v>26</v>
      </c>
      <c r="B123" s="10">
        <v>2016.0</v>
      </c>
      <c r="C123" s="10" t="s">
        <v>47</v>
      </c>
      <c r="D123" s="10" t="s">
        <v>29</v>
      </c>
      <c r="E123" s="10">
        <v>4058.0</v>
      </c>
      <c r="F123" s="11">
        <v>3.0435593E7</v>
      </c>
      <c r="G123" s="10" t="s">
        <v>35</v>
      </c>
      <c r="H123" s="12" t="str">
        <f>VLOOKUP(D123,'Ciudad-Vendedor'!B:C,2,FALSE)</f>
        <v>Logroño</v>
      </c>
    </row>
    <row r="124" ht="15.75" hidden="1" customHeight="1">
      <c r="A124" s="9" t="s">
        <v>28</v>
      </c>
      <c r="B124" s="10">
        <v>2016.0</v>
      </c>
      <c r="C124" s="10" t="s">
        <v>47</v>
      </c>
      <c r="D124" s="10" t="s">
        <v>24</v>
      </c>
      <c r="E124" s="10">
        <v>1386.0</v>
      </c>
      <c r="F124" s="11">
        <v>1.3353392E7</v>
      </c>
      <c r="G124" s="10" t="s">
        <v>35</v>
      </c>
      <c r="H124" s="12" t="str">
        <f>VLOOKUP(D124,'Ciudad-Vendedor'!B:C,2,FALSE)</f>
        <v>Madrid</v>
      </c>
    </row>
    <row r="125" ht="15.75" hidden="1" customHeight="1">
      <c r="A125" s="9" t="s">
        <v>30</v>
      </c>
      <c r="B125" s="10">
        <v>2016.0</v>
      </c>
      <c r="C125" s="10" t="s">
        <v>47</v>
      </c>
      <c r="D125" s="10" t="s">
        <v>31</v>
      </c>
      <c r="E125" s="10">
        <v>4638.0</v>
      </c>
      <c r="F125" s="11">
        <v>2.1936584E7</v>
      </c>
      <c r="G125" s="10" t="s">
        <v>35</v>
      </c>
      <c r="H125" s="12" t="str">
        <f>VLOOKUP(D125,'Ciudad-Vendedor'!B:C,2,FALSE)</f>
        <v>Bilbao</v>
      </c>
    </row>
    <row r="126" ht="15.75" hidden="1" customHeight="1">
      <c r="A126" s="9" t="s">
        <v>22</v>
      </c>
      <c r="B126" s="10">
        <v>2017.0</v>
      </c>
      <c r="C126" s="10" t="s">
        <v>47</v>
      </c>
      <c r="D126" s="10" t="s">
        <v>29</v>
      </c>
      <c r="E126" s="10">
        <v>3385.0</v>
      </c>
      <c r="F126" s="11">
        <v>2.3594558E7</v>
      </c>
      <c r="G126" s="10" t="s">
        <v>35</v>
      </c>
      <c r="H126" s="12" t="str">
        <f>VLOOKUP(D126,'Ciudad-Vendedor'!B:C,2,FALSE)</f>
        <v>Logroño</v>
      </c>
    </row>
    <row r="127" ht="15.75" hidden="1" customHeight="1">
      <c r="A127" s="9" t="s">
        <v>26</v>
      </c>
      <c r="B127" s="10">
        <v>2017.0</v>
      </c>
      <c r="C127" s="10" t="s">
        <v>47</v>
      </c>
      <c r="D127" s="10" t="s">
        <v>29</v>
      </c>
      <c r="E127" s="10">
        <v>3971.0</v>
      </c>
      <c r="F127" s="11">
        <v>2.9989212E7</v>
      </c>
      <c r="G127" s="10" t="s">
        <v>35</v>
      </c>
      <c r="H127" s="12" t="str">
        <f>VLOOKUP(D127,'Ciudad-Vendedor'!B:C,2,FALSE)</f>
        <v>Logroño</v>
      </c>
    </row>
    <row r="128" ht="15.75" hidden="1" customHeight="1">
      <c r="A128" s="9" t="s">
        <v>28</v>
      </c>
      <c r="B128" s="10">
        <v>2017.0</v>
      </c>
      <c r="C128" s="10" t="s">
        <v>47</v>
      </c>
      <c r="D128" s="10" t="s">
        <v>29</v>
      </c>
      <c r="E128" s="10">
        <v>1526.0</v>
      </c>
      <c r="F128" s="11">
        <v>9658136.0</v>
      </c>
      <c r="G128" s="10" t="s">
        <v>35</v>
      </c>
      <c r="H128" s="12" t="str">
        <f>VLOOKUP(D128,'Ciudad-Vendedor'!B:C,2,FALSE)</f>
        <v>Logroño</v>
      </c>
    </row>
    <row r="129" ht="15.75" customHeight="1">
      <c r="A129" s="9" t="s">
        <v>30</v>
      </c>
      <c r="B129" s="10">
        <v>2017.0</v>
      </c>
      <c r="C129" s="10" t="s">
        <v>47</v>
      </c>
      <c r="D129" s="10" t="s">
        <v>24</v>
      </c>
      <c r="E129" s="10">
        <v>3000.0</v>
      </c>
      <c r="F129" s="11">
        <v>6264677.0</v>
      </c>
      <c r="G129" s="10" t="s">
        <v>35</v>
      </c>
      <c r="H129" s="12" t="str">
        <f>VLOOKUP(D129,'Ciudad-Vendedor'!B:C,2,FALSE)</f>
        <v>Madrid</v>
      </c>
    </row>
    <row r="130" ht="15.75" hidden="1" customHeight="1">
      <c r="A130" s="9" t="s">
        <v>22</v>
      </c>
      <c r="B130" s="10">
        <v>2018.0</v>
      </c>
      <c r="C130" s="10" t="s">
        <v>47</v>
      </c>
      <c r="D130" s="10" t="s">
        <v>32</v>
      </c>
      <c r="E130" s="10">
        <v>4672.0</v>
      </c>
      <c r="F130" s="11">
        <v>2.0725397E7</v>
      </c>
      <c r="G130" s="10" t="s">
        <v>35</v>
      </c>
      <c r="H130" s="12" t="str">
        <f>VLOOKUP(D130,'Ciudad-Vendedor'!B:C,2,FALSE)</f>
        <v>Valencia</v>
      </c>
    </row>
    <row r="131" ht="15.75" hidden="1" customHeight="1">
      <c r="A131" s="9" t="s">
        <v>26</v>
      </c>
      <c r="B131" s="10">
        <v>2018.0</v>
      </c>
      <c r="C131" s="10" t="s">
        <v>47</v>
      </c>
      <c r="D131" s="10" t="s">
        <v>24</v>
      </c>
      <c r="E131" s="10">
        <v>4151.0</v>
      </c>
      <c r="F131" s="11">
        <v>1.0436592E7</v>
      </c>
      <c r="G131" s="10" t="s">
        <v>35</v>
      </c>
      <c r="H131" s="12" t="str">
        <f>VLOOKUP(D131,'Ciudad-Vendedor'!B:C,2,FALSE)</f>
        <v>Madrid</v>
      </c>
    </row>
    <row r="132" ht="15.75" hidden="1" customHeight="1">
      <c r="A132" s="9" t="s">
        <v>28</v>
      </c>
      <c r="B132" s="10">
        <v>2018.0</v>
      </c>
      <c r="C132" s="10" t="s">
        <v>47</v>
      </c>
      <c r="D132" s="10" t="s">
        <v>24</v>
      </c>
      <c r="E132" s="10">
        <v>4562.0</v>
      </c>
      <c r="F132" s="11">
        <v>1.062913E7</v>
      </c>
      <c r="G132" s="10" t="s">
        <v>35</v>
      </c>
      <c r="H132" s="12" t="str">
        <f>VLOOKUP(D132,'Ciudad-Vendedor'!B:C,2,FALSE)</f>
        <v>Madrid</v>
      </c>
    </row>
    <row r="133" ht="15.75" hidden="1" customHeight="1">
      <c r="A133" s="9" t="s">
        <v>30</v>
      </c>
      <c r="B133" s="10">
        <v>2018.0</v>
      </c>
      <c r="C133" s="10" t="s">
        <v>47</v>
      </c>
      <c r="D133" s="10" t="s">
        <v>24</v>
      </c>
      <c r="E133" s="10">
        <v>951.0</v>
      </c>
      <c r="F133" s="11">
        <v>1.1066989E7</v>
      </c>
      <c r="G133" s="10" t="s">
        <v>35</v>
      </c>
      <c r="H133" s="12" t="str">
        <f>VLOOKUP(D133,'Ciudad-Vendedor'!B:C,2,FALSE)</f>
        <v>Madrid</v>
      </c>
    </row>
    <row r="134" ht="15.75" hidden="1" customHeight="1">
      <c r="A134" s="9" t="s">
        <v>42</v>
      </c>
      <c r="B134" s="10">
        <v>2016.0</v>
      </c>
      <c r="C134" s="10" t="s">
        <v>50</v>
      </c>
      <c r="D134" s="10" t="s">
        <v>27</v>
      </c>
      <c r="E134" s="10">
        <v>1023.0</v>
      </c>
      <c r="F134" s="11">
        <v>8057755.0</v>
      </c>
      <c r="G134" s="10" t="s">
        <v>35</v>
      </c>
      <c r="H134" s="12" t="str">
        <f>VLOOKUP(D134,'Ciudad-Vendedor'!B:C,2,FALSE)</f>
        <v>Barcelona</v>
      </c>
    </row>
    <row r="135" ht="15.75" hidden="1" customHeight="1">
      <c r="A135" s="9" t="s">
        <v>44</v>
      </c>
      <c r="B135" s="10">
        <v>2016.0</v>
      </c>
      <c r="C135" s="10" t="s">
        <v>50</v>
      </c>
      <c r="D135" s="10" t="s">
        <v>32</v>
      </c>
      <c r="E135" s="10">
        <v>2659.0</v>
      </c>
      <c r="F135" s="11">
        <v>7919393.0</v>
      </c>
      <c r="G135" s="10" t="s">
        <v>35</v>
      </c>
      <c r="H135" s="12" t="str">
        <f>VLOOKUP(D135,'Ciudad-Vendedor'!B:C,2,FALSE)</f>
        <v>Valencia</v>
      </c>
    </row>
    <row r="136" ht="15.75" hidden="1" customHeight="1">
      <c r="A136" s="9" t="s">
        <v>45</v>
      </c>
      <c r="B136" s="10">
        <v>2016.0</v>
      </c>
      <c r="C136" s="10" t="s">
        <v>50</v>
      </c>
      <c r="D136" s="10" t="s">
        <v>27</v>
      </c>
      <c r="E136" s="10">
        <v>3452.0</v>
      </c>
      <c r="F136" s="11">
        <v>1.9813786E7</v>
      </c>
      <c r="G136" s="10" t="s">
        <v>35</v>
      </c>
      <c r="H136" s="12" t="str">
        <f>VLOOKUP(D136,'Ciudad-Vendedor'!B:C,2,FALSE)</f>
        <v>Barcelona</v>
      </c>
    </row>
    <row r="137" ht="15.75" hidden="1" customHeight="1">
      <c r="A137" s="9" t="s">
        <v>46</v>
      </c>
      <c r="B137" s="10">
        <v>2016.0</v>
      </c>
      <c r="C137" s="10" t="s">
        <v>50</v>
      </c>
      <c r="D137" s="10" t="s">
        <v>29</v>
      </c>
      <c r="E137" s="10">
        <v>3781.0</v>
      </c>
      <c r="F137" s="11">
        <v>2.2925625E7</v>
      </c>
      <c r="G137" s="10" t="s">
        <v>35</v>
      </c>
      <c r="H137" s="12" t="str">
        <f>VLOOKUP(D137,'Ciudad-Vendedor'!B:C,2,FALSE)</f>
        <v>Logroño</v>
      </c>
    </row>
    <row r="138" ht="15.75" hidden="1" customHeight="1">
      <c r="A138" s="9" t="s">
        <v>42</v>
      </c>
      <c r="B138" s="10">
        <v>2017.0</v>
      </c>
      <c r="C138" s="10" t="s">
        <v>50</v>
      </c>
      <c r="D138" s="10" t="s">
        <v>27</v>
      </c>
      <c r="E138" s="10">
        <v>2145.0</v>
      </c>
      <c r="F138" s="11">
        <v>1.4358111E7</v>
      </c>
      <c r="G138" s="10" t="s">
        <v>35</v>
      </c>
      <c r="H138" s="12" t="str">
        <f>VLOOKUP(D138,'Ciudad-Vendedor'!B:C,2,FALSE)</f>
        <v>Barcelona</v>
      </c>
    </row>
    <row r="139" ht="15.75" hidden="1" customHeight="1">
      <c r="A139" s="9" t="s">
        <v>44</v>
      </c>
      <c r="B139" s="10">
        <v>2017.0</v>
      </c>
      <c r="C139" s="10" t="s">
        <v>50</v>
      </c>
      <c r="D139" s="10" t="s">
        <v>24</v>
      </c>
      <c r="E139" s="10">
        <v>981.0</v>
      </c>
      <c r="F139" s="11">
        <v>2.5986138E7</v>
      </c>
      <c r="G139" s="10" t="s">
        <v>35</v>
      </c>
      <c r="H139" s="12" t="str">
        <f>VLOOKUP(D139,'Ciudad-Vendedor'!B:C,2,FALSE)</f>
        <v>Madrid</v>
      </c>
    </row>
    <row r="140" ht="15.75" hidden="1" customHeight="1">
      <c r="A140" s="9" t="s">
        <v>45</v>
      </c>
      <c r="B140" s="10">
        <v>2017.0</v>
      </c>
      <c r="C140" s="10" t="s">
        <v>50</v>
      </c>
      <c r="D140" s="10" t="s">
        <v>27</v>
      </c>
      <c r="E140" s="10">
        <v>2102.0</v>
      </c>
      <c r="F140" s="11">
        <v>6364343.0</v>
      </c>
      <c r="G140" s="10" t="s">
        <v>35</v>
      </c>
      <c r="H140" s="12" t="str">
        <f>VLOOKUP(D140,'Ciudad-Vendedor'!B:C,2,FALSE)</f>
        <v>Barcelona</v>
      </c>
    </row>
    <row r="141" ht="15.75" hidden="1" customHeight="1">
      <c r="A141" s="9" t="s">
        <v>46</v>
      </c>
      <c r="B141" s="10">
        <v>2017.0</v>
      </c>
      <c r="C141" s="10" t="s">
        <v>50</v>
      </c>
      <c r="D141" s="10" t="s">
        <v>32</v>
      </c>
      <c r="E141" s="10">
        <v>3190.0</v>
      </c>
      <c r="F141" s="11">
        <v>1.9446356E7</v>
      </c>
      <c r="G141" s="10" t="s">
        <v>35</v>
      </c>
      <c r="H141" s="12" t="str">
        <f>VLOOKUP(D141,'Ciudad-Vendedor'!B:C,2,FALSE)</f>
        <v>Valencia</v>
      </c>
    </row>
    <row r="142" ht="15.75" hidden="1" customHeight="1">
      <c r="A142" s="9" t="s">
        <v>42</v>
      </c>
      <c r="B142" s="10">
        <v>2018.0</v>
      </c>
      <c r="C142" s="10" t="s">
        <v>50</v>
      </c>
      <c r="D142" s="10" t="s">
        <v>29</v>
      </c>
      <c r="E142" s="10">
        <v>4574.0</v>
      </c>
      <c r="F142" s="11">
        <v>2.3403699E7</v>
      </c>
      <c r="G142" s="10" t="s">
        <v>35</v>
      </c>
      <c r="H142" s="12" t="str">
        <f>VLOOKUP(D142,'Ciudad-Vendedor'!B:C,2,FALSE)</f>
        <v>Logroño</v>
      </c>
    </row>
    <row r="143" ht="15.75" hidden="1" customHeight="1">
      <c r="A143" s="9" t="s">
        <v>44</v>
      </c>
      <c r="B143" s="10">
        <v>2018.0</v>
      </c>
      <c r="C143" s="10" t="s">
        <v>50</v>
      </c>
      <c r="D143" s="10" t="s">
        <v>24</v>
      </c>
      <c r="E143" s="10">
        <v>2131.0</v>
      </c>
      <c r="F143" s="11">
        <v>2.550163E7</v>
      </c>
      <c r="G143" s="10" t="s">
        <v>35</v>
      </c>
      <c r="H143" s="12" t="str">
        <f>VLOOKUP(D143,'Ciudad-Vendedor'!B:C,2,FALSE)</f>
        <v>Madrid</v>
      </c>
    </row>
    <row r="144" ht="15.75" hidden="1" customHeight="1">
      <c r="A144" s="9" t="s">
        <v>45</v>
      </c>
      <c r="B144" s="10">
        <v>2018.0</v>
      </c>
      <c r="C144" s="10" t="s">
        <v>50</v>
      </c>
      <c r="D144" s="10" t="s">
        <v>24</v>
      </c>
      <c r="E144" s="10">
        <v>1026.0</v>
      </c>
      <c r="F144" s="11">
        <v>2.318258E7</v>
      </c>
      <c r="G144" s="10" t="s">
        <v>35</v>
      </c>
      <c r="H144" s="12" t="str">
        <f>VLOOKUP(D144,'Ciudad-Vendedor'!B:C,2,FALSE)</f>
        <v>Madrid</v>
      </c>
    </row>
    <row r="145" ht="15.75" hidden="1" customHeight="1">
      <c r="A145" s="9" t="s">
        <v>46</v>
      </c>
      <c r="B145" s="10">
        <v>2018.0</v>
      </c>
      <c r="C145" s="10" t="s">
        <v>50</v>
      </c>
      <c r="D145" s="10" t="s">
        <v>24</v>
      </c>
      <c r="E145" s="10">
        <v>1308.0</v>
      </c>
      <c r="F145" s="11">
        <v>1.3992377E7</v>
      </c>
      <c r="G145" s="10" t="s">
        <v>35</v>
      </c>
      <c r="H145" s="12" t="str">
        <f>VLOOKUP(D145,'Ciudad-Vendedor'!B:C,2,FALSE)</f>
        <v>Madrid</v>
      </c>
    </row>
    <row r="146" ht="15.75" hidden="1" customHeight="1">
      <c r="A146" s="9" t="s">
        <v>36</v>
      </c>
      <c r="B146" s="10">
        <v>2016.0</v>
      </c>
      <c r="C146" s="10" t="s">
        <v>48</v>
      </c>
      <c r="D146" s="10" t="s">
        <v>29</v>
      </c>
      <c r="E146" s="10">
        <v>4301.0</v>
      </c>
      <c r="F146" s="11">
        <v>2.1478628E7</v>
      </c>
      <c r="G146" s="10" t="s">
        <v>49</v>
      </c>
      <c r="H146" s="12" t="str">
        <f>VLOOKUP(D146,'Ciudad-Vendedor'!B:C,2,FALSE)</f>
        <v>Logroño</v>
      </c>
    </row>
    <row r="147" ht="15.75" hidden="1" customHeight="1">
      <c r="A147" s="9" t="s">
        <v>37</v>
      </c>
      <c r="B147" s="10">
        <v>2016.0</v>
      </c>
      <c r="C147" s="10" t="s">
        <v>48</v>
      </c>
      <c r="D147" s="10" t="s">
        <v>27</v>
      </c>
      <c r="E147" s="10">
        <v>2696.0</v>
      </c>
      <c r="F147" s="11">
        <v>2.6234243E7</v>
      </c>
      <c r="G147" s="10" t="s">
        <v>49</v>
      </c>
      <c r="H147" s="12" t="str">
        <f>VLOOKUP(D147,'Ciudad-Vendedor'!B:C,2,FALSE)</f>
        <v>Barcelona</v>
      </c>
    </row>
    <row r="148" ht="15.75" hidden="1" customHeight="1">
      <c r="A148" s="9" t="s">
        <v>38</v>
      </c>
      <c r="B148" s="10">
        <v>2016.0</v>
      </c>
      <c r="C148" s="10" t="s">
        <v>48</v>
      </c>
      <c r="D148" s="10" t="s">
        <v>24</v>
      </c>
      <c r="E148" s="10">
        <v>4858.0</v>
      </c>
      <c r="F148" s="11">
        <v>1.3669395E7</v>
      </c>
      <c r="G148" s="10" t="s">
        <v>49</v>
      </c>
      <c r="H148" s="12" t="str">
        <f>VLOOKUP(D148,'Ciudad-Vendedor'!B:C,2,FALSE)</f>
        <v>Madrid</v>
      </c>
    </row>
    <row r="149" ht="15.75" hidden="1" customHeight="1">
      <c r="A149" s="9" t="s">
        <v>33</v>
      </c>
      <c r="B149" s="10">
        <v>2017.0</v>
      </c>
      <c r="C149" s="10" t="s">
        <v>48</v>
      </c>
      <c r="D149" s="10" t="s">
        <v>24</v>
      </c>
      <c r="E149" s="10">
        <v>4836.0</v>
      </c>
      <c r="F149" s="11">
        <v>1.5867065E7</v>
      </c>
      <c r="G149" s="10" t="s">
        <v>49</v>
      </c>
      <c r="H149" s="12" t="str">
        <f>VLOOKUP(D149,'Ciudad-Vendedor'!B:C,2,FALSE)</f>
        <v>Madrid</v>
      </c>
    </row>
    <row r="150" ht="15.75" hidden="1" customHeight="1">
      <c r="A150" s="9" t="s">
        <v>36</v>
      </c>
      <c r="B150" s="10">
        <v>2017.0</v>
      </c>
      <c r="C150" s="10" t="s">
        <v>48</v>
      </c>
      <c r="D150" s="10" t="s">
        <v>32</v>
      </c>
      <c r="E150" s="10">
        <v>932.0</v>
      </c>
      <c r="F150" s="11">
        <v>1.7647949E7</v>
      </c>
      <c r="G150" s="10" t="s">
        <v>49</v>
      </c>
      <c r="H150" s="12" t="str">
        <f>VLOOKUP(D150,'Ciudad-Vendedor'!B:C,2,FALSE)</f>
        <v>Valencia</v>
      </c>
    </row>
    <row r="151" ht="15.75" hidden="1" customHeight="1">
      <c r="A151" s="9" t="s">
        <v>37</v>
      </c>
      <c r="B151" s="10">
        <v>2017.0</v>
      </c>
      <c r="C151" s="10" t="s">
        <v>48</v>
      </c>
      <c r="D151" s="10" t="s">
        <v>27</v>
      </c>
      <c r="E151" s="10">
        <v>4538.0</v>
      </c>
      <c r="F151" s="11">
        <v>1.2131878E7</v>
      </c>
      <c r="G151" s="10" t="s">
        <v>49</v>
      </c>
      <c r="H151" s="12" t="str">
        <f>VLOOKUP(D151,'Ciudad-Vendedor'!B:C,2,FALSE)</f>
        <v>Barcelona</v>
      </c>
    </row>
    <row r="152" ht="15.75" hidden="1" customHeight="1">
      <c r="A152" s="9" t="s">
        <v>38</v>
      </c>
      <c r="B152" s="10">
        <v>2017.0</v>
      </c>
      <c r="C152" s="10" t="s">
        <v>48</v>
      </c>
      <c r="D152" s="10" t="s">
        <v>27</v>
      </c>
      <c r="E152" s="10">
        <v>3726.0</v>
      </c>
      <c r="F152" s="11">
        <v>2.7800655E7</v>
      </c>
      <c r="G152" s="10" t="s">
        <v>49</v>
      </c>
      <c r="H152" s="12" t="str">
        <f>VLOOKUP(D152,'Ciudad-Vendedor'!B:C,2,FALSE)</f>
        <v>Barcelona</v>
      </c>
    </row>
    <row r="153" ht="15.75" hidden="1" customHeight="1">
      <c r="A153" s="9" t="s">
        <v>33</v>
      </c>
      <c r="B153" s="10">
        <v>2018.0</v>
      </c>
      <c r="C153" s="10" t="s">
        <v>48</v>
      </c>
      <c r="D153" s="10" t="s">
        <v>31</v>
      </c>
      <c r="E153" s="10">
        <v>1088.0</v>
      </c>
      <c r="F153" s="11">
        <v>1.8194098E7</v>
      </c>
      <c r="G153" s="10" t="s">
        <v>49</v>
      </c>
      <c r="H153" s="12" t="str">
        <f>VLOOKUP(D153,'Ciudad-Vendedor'!B:C,2,FALSE)</f>
        <v>Bilbao</v>
      </c>
    </row>
    <row r="154" ht="15.75" hidden="1" customHeight="1">
      <c r="A154" s="9" t="s">
        <v>36</v>
      </c>
      <c r="B154" s="10">
        <v>2018.0</v>
      </c>
      <c r="C154" s="10" t="s">
        <v>48</v>
      </c>
      <c r="D154" s="10" t="s">
        <v>32</v>
      </c>
      <c r="E154" s="10">
        <v>2072.0</v>
      </c>
      <c r="F154" s="11">
        <v>2.0187167E7</v>
      </c>
      <c r="G154" s="10" t="s">
        <v>49</v>
      </c>
      <c r="H154" s="12" t="str">
        <f>VLOOKUP(D154,'Ciudad-Vendedor'!B:C,2,FALSE)</f>
        <v>Valencia</v>
      </c>
    </row>
    <row r="155" ht="15.75" hidden="1" customHeight="1">
      <c r="A155" s="9" t="s">
        <v>37</v>
      </c>
      <c r="B155" s="10">
        <v>2018.0</v>
      </c>
      <c r="C155" s="10" t="s">
        <v>48</v>
      </c>
      <c r="D155" s="10" t="s">
        <v>32</v>
      </c>
      <c r="E155" s="10">
        <v>1425.0</v>
      </c>
      <c r="F155" s="11">
        <v>1.7959045E7</v>
      </c>
      <c r="G155" s="10" t="s">
        <v>49</v>
      </c>
      <c r="H155" s="12" t="str">
        <f>VLOOKUP(D155,'Ciudad-Vendedor'!B:C,2,FALSE)</f>
        <v>Valencia</v>
      </c>
    </row>
    <row r="156" ht="15.75" hidden="1" customHeight="1">
      <c r="A156" s="9" t="s">
        <v>38</v>
      </c>
      <c r="B156" s="10">
        <v>2018.0</v>
      </c>
      <c r="C156" s="10" t="s">
        <v>48</v>
      </c>
      <c r="D156" s="10" t="s">
        <v>32</v>
      </c>
      <c r="E156" s="10">
        <v>2167.0</v>
      </c>
      <c r="F156" s="11">
        <v>2.2960434E7</v>
      </c>
      <c r="G156" s="10" t="s">
        <v>49</v>
      </c>
      <c r="H156" s="12" t="str">
        <f>VLOOKUP(D156,'Ciudad-Vendedor'!B:C,2,FALSE)</f>
        <v>Valencia</v>
      </c>
    </row>
    <row r="157" ht="15.75" hidden="1" customHeight="1">
      <c r="A157" s="9" t="s">
        <v>33</v>
      </c>
      <c r="B157" s="10">
        <v>2016.0</v>
      </c>
      <c r="C157" s="10" t="s">
        <v>51</v>
      </c>
      <c r="D157" s="10" t="s">
        <v>32</v>
      </c>
      <c r="E157" s="10">
        <v>3684.0</v>
      </c>
      <c r="F157" s="11">
        <v>3.1929296E7</v>
      </c>
      <c r="G157" s="10" t="s">
        <v>49</v>
      </c>
      <c r="H157" s="12" t="str">
        <f>VLOOKUP(D157,'Ciudad-Vendedor'!B:C,2,FALSE)</f>
        <v>Valencia</v>
      </c>
    </row>
    <row r="158" ht="15.75" customHeight="1">
      <c r="A158" s="9" t="s">
        <v>22</v>
      </c>
      <c r="B158" s="10">
        <v>2016.0</v>
      </c>
      <c r="C158" s="10" t="s">
        <v>53</v>
      </c>
      <c r="D158" s="10" t="s">
        <v>24</v>
      </c>
      <c r="E158" s="10">
        <v>1306.0</v>
      </c>
      <c r="F158" s="11">
        <v>5417604.0</v>
      </c>
      <c r="G158" s="10" t="s">
        <v>49</v>
      </c>
      <c r="H158" s="12" t="str">
        <f>VLOOKUP(D158,'Ciudad-Vendedor'!B:C,2,FALSE)</f>
        <v>Madrid</v>
      </c>
    </row>
    <row r="159" ht="15.75" hidden="1" customHeight="1">
      <c r="A159" s="9" t="s">
        <v>26</v>
      </c>
      <c r="B159" s="10">
        <v>2016.0</v>
      </c>
      <c r="C159" s="10" t="s">
        <v>53</v>
      </c>
      <c r="D159" s="10" t="s">
        <v>32</v>
      </c>
      <c r="E159" s="10">
        <v>2697.0</v>
      </c>
      <c r="F159" s="11">
        <v>9662521.0</v>
      </c>
      <c r="G159" s="10" t="s">
        <v>49</v>
      </c>
      <c r="H159" s="12" t="str">
        <f>VLOOKUP(D159,'Ciudad-Vendedor'!B:C,2,FALSE)</f>
        <v>Valencia</v>
      </c>
    </row>
    <row r="160" ht="15.75" hidden="1" customHeight="1">
      <c r="A160" s="9" t="s">
        <v>28</v>
      </c>
      <c r="B160" s="10">
        <v>2016.0</v>
      </c>
      <c r="C160" s="10" t="s">
        <v>53</v>
      </c>
      <c r="D160" s="10" t="s">
        <v>31</v>
      </c>
      <c r="E160" s="10">
        <v>3671.0</v>
      </c>
      <c r="F160" s="11">
        <v>2.3367335E7</v>
      </c>
      <c r="G160" s="10" t="s">
        <v>49</v>
      </c>
      <c r="H160" s="12" t="str">
        <f>VLOOKUP(D160,'Ciudad-Vendedor'!B:C,2,FALSE)</f>
        <v>Bilbao</v>
      </c>
    </row>
    <row r="161" ht="15.75" hidden="1" customHeight="1">
      <c r="A161" s="9" t="s">
        <v>30</v>
      </c>
      <c r="B161" s="10">
        <v>2016.0</v>
      </c>
      <c r="C161" s="10" t="s">
        <v>53</v>
      </c>
      <c r="D161" s="10" t="s">
        <v>27</v>
      </c>
      <c r="E161" s="10">
        <v>1546.0</v>
      </c>
      <c r="F161" s="11">
        <v>2.4898288E7</v>
      </c>
      <c r="G161" s="10" t="s">
        <v>49</v>
      </c>
      <c r="H161" s="12" t="str">
        <f>VLOOKUP(D161,'Ciudad-Vendedor'!B:C,2,FALSE)</f>
        <v>Barcelona</v>
      </c>
    </row>
    <row r="162" ht="15.75" hidden="1" customHeight="1">
      <c r="A162" s="9" t="s">
        <v>22</v>
      </c>
      <c r="B162" s="10">
        <v>2017.0</v>
      </c>
      <c r="C162" s="10" t="s">
        <v>53</v>
      </c>
      <c r="D162" s="10" t="s">
        <v>29</v>
      </c>
      <c r="E162" s="10">
        <v>2936.0</v>
      </c>
      <c r="F162" s="11">
        <v>2.6855207E7</v>
      </c>
      <c r="G162" s="10" t="s">
        <v>49</v>
      </c>
      <c r="H162" s="12" t="str">
        <f>VLOOKUP(D162,'Ciudad-Vendedor'!B:C,2,FALSE)</f>
        <v>Logroño</v>
      </c>
    </row>
    <row r="163" ht="15.75" hidden="1" customHeight="1">
      <c r="A163" s="9" t="s">
        <v>26</v>
      </c>
      <c r="B163" s="10">
        <v>2017.0</v>
      </c>
      <c r="C163" s="10" t="s">
        <v>53</v>
      </c>
      <c r="D163" s="10" t="s">
        <v>27</v>
      </c>
      <c r="E163" s="10">
        <v>3695.0</v>
      </c>
      <c r="F163" s="11">
        <v>2.6752434E7</v>
      </c>
      <c r="G163" s="10" t="s">
        <v>49</v>
      </c>
      <c r="H163" s="12" t="str">
        <f>VLOOKUP(D163,'Ciudad-Vendedor'!B:C,2,FALSE)</f>
        <v>Barcelona</v>
      </c>
    </row>
    <row r="164" ht="15.75" hidden="1" customHeight="1">
      <c r="A164" s="9" t="s">
        <v>28</v>
      </c>
      <c r="B164" s="10">
        <v>2017.0</v>
      </c>
      <c r="C164" s="10" t="s">
        <v>53</v>
      </c>
      <c r="D164" s="10" t="s">
        <v>27</v>
      </c>
      <c r="E164" s="10">
        <v>2538.0</v>
      </c>
      <c r="F164" s="11">
        <v>2.0260377E7</v>
      </c>
      <c r="G164" s="10" t="s">
        <v>49</v>
      </c>
      <c r="H164" s="12" t="str">
        <f>VLOOKUP(D164,'Ciudad-Vendedor'!B:C,2,FALSE)</f>
        <v>Barcelona</v>
      </c>
    </row>
    <row r="165" ht="15.75" hidden="1" customHeight="1">
      <c r="A165" s="9" t="s">
        <v>30</v>
      </c>
      <c r="B165" s="10">
        <v>2017.0</v>
      </c>
      <c r="C165" s="10" t="s">
        <v>53</v>
      </c>
      <c r="D165" s="10" t="s">
        <v>27</v>
      </c>
      <c r="E165" s="10">
        <v>2109.0</v>
      </c>
      <c r="F165" s="11">
        <v>1.1102083E7</v>
      </c>
      <c r="G165" s="10" t="s">
        <v>49</v>
      </c>
      <c r="H165" s="12" t="str">
        <f>VLOOKUP(D165,'Ciudad-Vendedor'!B:C,2,FALSE)</f>
        <v>Barcelona</v>
      </c>
    </row>
    <row r="166" ht="15.75" hidden="1" customHeight="1">
      <c r="A166" s="9" t="s">
        <v>22</v>
      </c>
      <c r="B166" s="10">
        <v>2018.0</v>
      </c>
      <c r="C166" s="10" t="s">
        <v>53</v>
      </c>
      <c r="D166" s="10" t="s">
        <v>27</v>
      </c>
      <c r="E166" s="10">
        <v>3187.0</v>
      </c>
      <c r="F166" s="11">
        <v>9831454.0</v>
      </c>
      <c r="G166" s="10" t="s">
        <v>49</v>
      </c>
      <c r="H166" s="12" t="str">
        <f>VLOOKUP(D166,'Ciudad-Vendedor'!B:C,2,FALSE)</f>
        <v>Barcelona</v>
      </c>
    </row>
    <row r="167" ht="15.75" hidden="1" customHeight="1">
      <c r="A167" s="9" t="s">
        <v>26</v>
      </c>
      <c r="B167" s="10">
        <v>2018.0</v>
      </c>
      <c r="C167" s="10" t="s">
        <v>53</v>
      </c>
      <c r="D167" s="10" t="s">
        <v>32</v>
      </c>
      <c r="E167" s="10">
        <v>4153.0</v>
      </c>
      <c r="F167" s="11">
        <v>2.4478544E7</v>
      </c>
      <c r="G167" s="10" t="s">
        <v>49</v>
      </c>
      <c r="H167" s="12" t="str">
        <f>VLOOKUP(D167,'Ciudad-Vendedor'!B:C,2,FALSE)</f>
        <v>Valencia</v>
      </c>
    </row>
    <row r="168" ht="15.75" hidden="1" customHeight="1">
      <c r="A168" s="9" t="s">
        <v>28</v>
      </c>
      <c r="B168" s="10">
        <v>2018.0</v>
      </c>
      <c r="C168" s="10" t="s">
        <v>53</v>
      </c>
      <c r="D168" s="10" t="s">
        <v>32</v>
      </c>
      <c r="E168" s="10">
        <v>2613.0</v>
      </c>
      <c r="F168" s="11">
        <v>2.5398033E7</v>
      </c>
      <c r="G168" s="10" t="s">
        <v>49</v>
      </c>
      <c r="H168" s="12" t="str">
        <f>VLOOKUP(D168,'Ciudad-Vendedor'!B:C,2,FALSE)</f>
        <v>Valencia</v>
      </c>
    </row>
    <row r="169" ht="15.75" hidden="1" customHeight="1">
      <c r="A169" s="9" t="s">
        <v>30</v>
      </c>
      <c r="B169" s="10">
        <v>2018.0</v>
      </c>
      <c r="C169" s="10" t="s">
        <v>53</v>
      </c>
      <c r="D169" s="10" t="s">
        <v>32</v>
      </c>
      <c r="E169" s="10">
        <v>2018.0</v>
      </c>
      <c r="F169" s="11">
        <v>5608677.0</v>
      </c>
      <c r="G169" s="10" t="s">
        <v>49</v>
      </c>
      <c r="H169" s="12" t="str">
        <f>VLOOKUP(D169,'Ciudad-Vendedor'!B:C,2,FALSE)</f>
        <v>Valencia</v>
      </c>
    </row>
    <row r="170" ht="15.75" hidden="1" customHeight="1">
      <c r="A170" s="9" t="s">
        <v>42</v>
      </c>
      <c r="B170" s="10">
        <v>2016.0</v>
      </c>
      <c r="C170" s="10" t="s">
        <v>56</v>
      </c>
      <c r="D170" s="10" t="s">
        <v>29</v>
      </c>
      <c r="E170" s="10">
        <v>2815.0</v>
      </c>
      <c r="F170" s="11">
        <v>1.6917541E7</v>
      </c>
      <c r="G170" s="10" t="s">
        <v>49</v>
      </c>
      <c r="H170" s="12" t="str">
        <f>VLOOKUP(D170,'Ciudad-Vendedor'!B:C,2,FALSE)</f>
        <v>Logroño</v>
      </c>
    </row>
    <row r="171" ht="15.75" customHeight="1">
      <c r="A171" s="9" t="s">
        <v>44</v>
      </c>
      <c r="B171" s="10">
        <v>2016.0</v>
      </c>
      <c r="C171" s="10" t="s">
        <v>56</v>
      </c>
      <c r="D171" s="10" t="s">
        <v>24</v>
      </c>
      <c r="E171" s="10">
        <v>3761.0</v>
      </c>
      <c r="F171" s="11">
        <v>8066334.0</v>
      </c>
      <c r="G171" s="10" t="s">
        <v>49</v>
      </c>
      <c r="H171" s="12" t="str">
        <f>VLOOKUP(D171,'Ciudad-Vendedor'!B:C,2,FALSE)</f>
        <v>Madrid</v>
      </c>
    </row>
    <row r="172" ht="15.75" hidden="1" customHeight="1">
      <c r="A172" s="9" t="s">
        <v>45</v>
      </c>
      <c r="B172" s="10">
        <v>2016.0</v>
      </c>
      <c r="C172" s="10" t="s">
        <v>56</v>
      </c>
      <c r="D172" s="10" t="s">
        <v>29</v>
      </c>
      <c r="E172" s="10">
        <v>4754.0</v>
      </c>
      <c r="F172" s="11">
        <v>2.089624E7</v>
      </c>
      <c r="G172" s="10" t="s">
        <v>49</v>
      </c>
      <c r="H172" s="12" t="str">
        <f>VLOOKUP(D172,'Ciudad-Vendedor'!B:C,2,FALSE)</f>
        <v>Logroño</v>
      </c>
    </row>
    <row r="173" ht="15.75" hidden="1" customHeight="1">
      <c r="A173" s="9" t="s">
        <v>46</v>
      </c>
      <c r="B173" s="10">
        <v>2016.0</v>
      </c>
      <c r="C173" s="10" t="s">
        <v>56</v>
      </c>
      <c r="D173" s="10" t="s">
        <v>31</v>
      </c>
      <c r="E173" s="10">
        <v>3035.0</v>
      </c>
      <c r="F173" s="11">
        <v>1.8264416E7</v>
      </c>
      <c r="G173" s="10" t="s">
        <v>49</v>
      </c>
      <c r="H173" s="12" t="str">
        <f>VLOOKUP(D173,'Ciudad-Vendedor'!B:C,2,FALSE)</f>
        <v>Bilbao</v>
      </c>
    </row>
    <row r="174" ht="15.75" hidden="1" customHeight="1">
      <c r="A174" s="9" t="s">
        <v>42</v>
      </c>
      <c r="B174" s="10">
        <v>2017.0</v>
      </c>
      <c r="C174" s="10" t="s">
        <v>56</v>
      </c>
      <c r="D174" s="10" t="s">
        <v>27</v>
      </c>
      <c r="E174" s="10">
        <v>995.0</v>
      </c>
      <c r="F174" s="11">
        <v>8718052.0</v>
      </c>
      <c r="G174" s="10" t="s">
        <v>49</v>
      </c>
      <c r="H174" s="12" t="str">
        <f>VLOOKUP(D174,'Ciudad-Vendedor'!B:C,2,FALSE)</f>
        <v>Barcelona</v>
      </c>
    </row>
    <row r="175" ht="15.75" hidden="1" customHeight="1">
      <c r="A175" s="9" t="s">
        <v>44</v>
      </c>
      <c r="B175" s="10">
        <v>2017.0</v>
      </c>
      <c r="C175" s="10" t="s">
        <v>56</v>
      </c>
      <c r="D175" s="10" t="s">
        <v>24</v>
      </c>
      <c r="E175" s="10">
        <v>2133.0</v>
      </c>
      <c r="F175" s="11">
        <v>2.4566041E7</v>
      </c>
      <c r="G175" s="10" t="s">
        <v>49</v>
      </c>
      <c r="H175" s="12" t="str">
        <f>VLOOKUP(D175,'Ciudad-Vendedor'!B:C,2,FALSE)</f>
        <v>Madrid</v>
      </c>
    </row>
    <row r="176" ht="15.75" hidden="1" customHeight="1">
      <c r="A176" s="9" t="s">
        <v>45</v>
      </c>
      <c r="B176" s="10">
        <v>2017.0</v>
      </c>
      <c r="C176" s="10" t="s">
        <v>56</v>
      </c>
      <c r="D176" s="10" t="s">
        <v>31</v>
      </c>
      <c r="E176" s="10">
        <v>2912.0</v>
      </c>
      <c r="F176" s="11">
        <v>1.7918813E7</v>
      </c>
      <c r="G176" s="10" t="s">
        <v>49</v>
      </c>
      <c r="H176" s="12" t="str">
        <f>VLOOKUP(D176,'Ciudad-Vendedor'!B:C,2,FALSE)</f>
        <v>Bilbao</v>
      </c>
    </row>
    <row r="177" ht="15.75" hidden="1" customHeight="1">
      <c r="A177" s="9" t="s">
        <v>46</v>
      </c>
      <c r="B177" s="10">
        <v>2017.0</v>
      </c>
      <c r="C177" s="10" t="s">
        <v>56</v>
      </c>
      <c r="D177" s="10" t="s">
        <v>29</v>
      </c>
      <c r="E177" s="10">
        <v>2650.0</v>
      </c>
      <c r="F177" s="11">
        <v>3.0372259E7</v>
      </c>
      <c r="G177" s="10" t="s">
        <v>49</v>
      </c>
      <c r="H177" s="12" t="str">
        <f>VLOOKUP(D177,'Ciudad-Vendedor'!B:C,2,FALSE)</f>
        <v>Logroño</v>
      </c>
    </row>
    <row r="178" ht="15.75" hidden="1" customHeight="1">
      <c r="A178" s="9" t="s">
        <v>42</v>
      </c>
      <c r="B178" s="10">
        <v>2018.0</v>
      </c>
      <c r="C178" s="10" t="s">
        <v>56</v>
      </c>
      <c r="D178" s="10" t="s">
        <v>29</v>
      </c>
      <c r="E178" s="10">
        <v>2109.0</v>
      </c>
      <c r="F178" s="11">
        <v>1.5430177E7</v>
      </c>
      <c r="G178" s="10" t="s">
        <v>49</v>
      </c>
      <c r="H178" s="12" t="str">
        <f>VLOOKUP(D178,'Ciudad-Vendedor'!B:C,2,FALSE)</f>
        <v>Logroño</v>
      </c>
    </row>
    <row r="179" ht="15.75" hidden="1" customHeight="1">
      <c r="A179" s="9" t="s">
        <v>44</v>
      </c>
      <c r="B179" s="10">
        <v>2018.0</v>
      </c>
      <c r="C179" s="10" t="s">
        <v>56</v>
      </c>
      <c r="D179" s="10" t="s">
        <v>32</v>
      </c>
      <c r="E179" s="10">
        <v>2918.0</v>
      </c>
      <c r="F179" s="11">
        <v>1.8209808E7</v>
      </c>
      <c r="G179" s="10" t="s">
        <v>49</v>
      </c>
      <c r="H179" s="12" t="str">
        <f>VLOOKUP(D179,'Ciudad-Vendedor'!B:C,2,FALSE)</f>
        <v>Valencia</v>
      </c>
    </row>
    <row r="180" ht="15.75" hidden="1" customHeight="1">
      <c r="A180" s="9" t="s">
        <v>45</v>
      </c>
      <c r="B180" s="10">
        <v>2018.0</v>
      </c>
      <c r="C180" s="10" t="s">
        <v>56</v>
      </c>
      <c r="D180" s="10" t="s">
        <v>32</v>
      </c>
      <c r="E180" s="10">
        <v>3338.0</v>
      </c>
      <c r="F180" s="11">
        <v>3.0817683E7</v>
      </c>
      <c r="G180" s="10" t="s">
        <v>49</v>
      </c>
      <c r="H180" s="12" t="str">
        <f>VLOOKUP(D180,'Ciudad-Vendedor'!B:C,2,FALSE)</f>
        <v>Valencia</v>
      </c>
    </row>
    <row r="181" ht="15.75" hidden="1" customHeight="1">
      <c r="A181" s="13" t="s">
        <v>46</v>
      </c>
      <c r="B181" s="14">
        <v>2018.0</v>
      </c>
      <c r="C181" s="14" t="s">
        <v>56</v>
      </c>
      <c r="D181" s="14" t="s">
        <v>32</v>
      </c>
      <c r="E181" s="14">
        <v>4242.0</v>
      </c>
      <c r="F181" s="15">
        <v>7839347.0</v>
      </c>
      <c r="G181" s="14" t="s">
        <v>49</v>
      </c>
      <c r="H181" s="12" t="str">
        <f>VLOOKUP(D181,'Ciudad-Vendedor'!B:C,2,FALSE)</f>
        <v>Valencia</v>
      </c>
    </row>
    <row r="182" ht="15.75" hidden="1" customHeight="1">
      <c r="C182" s="31" t="s">
        <v>70</v>
      </c>
      <c r="F182" s="32">
        <f>SUM(F2:F181)</f>
        <v>3203400970</v>
      </c>
    </row>
    <row r="183" ht="15.75" hidden="1" customHeight="1">
      <c r="C183" s="31" t="s">
        <v>71</v>
      </c>
      <c r="F183" s="32">
        <f>AVERAGE(F2:F181)</f>
        <v>17796672.06</v>
      </c>
    </row>
    <row r="184" ht="15.75" hidden="1" customHeight="1">
      <c r="C184" s="31" t="s">
        <v>72</v>
      </c>
      <c r="F184" s="32">
        <f>MAX(F2:F181)</f>
        <v>31939624</v>
      </c>
    </row>
    <row r="185" ht="15.75" hidden="1" customHeight="1">
      <c r="C185" s="31" t="s">
        <v>73</v>
      </c>
      <c r="F185" s="32">
        <f>MIN(F2:F181)</f>
        <v>5090135</v>
      </c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85">
    <filterColumn colId="5">
      <customFilters>
        <customFilter operator="lessThan" val="10000000"/>
      </customFilters>
    </filterColumn>
    <filterColumn colId="3">
      <filters blank="1">
        <filter val="Zuloaga"/>
      </filters>
    </filterColumn>
  </autoFilter>
  <mergeCells count="4">
    <mergeCell ref="C182:E182"/>
    <mergeCell ref="C183:E183"/>
    <mergeCell ref="C184:E184"/>
    <mergeCell ref="C185:E185"/>
  </mergeCells>
  <conditionalFormatting sqref="F1:F1000">
    <cfRule type="cellIs" dxfId="0" priority="1" operator="greaterThan">
      <formula>"30,000,000"</formula>
    </cfRule>
  </conditionalFormatting>
  <conditionalFormatting sqref="F1:F1000">
    <cfRule type="cellIs" dxfId="1" priority="2" operator="lessThanOrEqual">
      <formula>10000000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18.88"/>
    <col customWidth="1" min="3" max="6" width="18.0"/>
  </cols>
  <sheetData>
    <row r="1">
      <c r="R1" s="34"/>
      <c r="S1" s="34"/>
      <c r="T1" s="34"/>
      <c r="U1" s="34"/>
      <c r="V1" s="34"/>
      <c r="W1" s="34"/>
      <c r="X1" s="34"/>
      <c r="Y1" s="34"/>
      <c r="Z1" s="34"/>
    </row>
    <row r="2">
      <c r="R2" s="34"/>
      <c r="S2" s="34"/>
      <c r="T2" s="34"/>
      <c r="U2" s="34"/>
      <c r="V2" s="34"/>
      <c r="W2" s="34"/>
      <c r="X2" s="34"/>
      <c r="Y2" s="34"/>
      <c r="Z2" s="34"/>
    </row>
    <row r="3">
      <c r="R3" s="34"/>
      <c r="S3" s="34"/>
      <c r="T3" s="34"/>
      <c r="U3" s="34"/>
      <c r="V3" s="34"/>
      <c r="W3" s="34"/>
      <c r="X3" s="34"/>
      <c r="Y3" s="34"/>
      <c r="Z3" s="34"/>
    </row>
    <row r="4">
      <c r="R4" s="34"/>
      <c r="S4" s="34"/>
      <c r="T4" s="34"/>
      <c r="U4" s="34"/>
      <c r="V4" s="34"/>
      <c r="W4" s="34"/>
      <c r="X4" s="34"/>
      <c r="Y4" s="34"/>
      <c r="Z4" s="34"/>
    </row>
    <row r="5">
      <c r="R5" s="34"/>
      <c r="S5" s="34"/>
      <c r="T5" s="34"/>
      <c r="U5" s="34"/>
      <c r="V5" s="34"/>
      <c r="W5" s="34"/>
      <c r="X5" s="34"/>
      <c r="Y5" s="34"/>
      <c r="Z5" s="34"/>
    </row>
    <row r="6">
      <c r="R6" s="34"/>
      <c r="S6" s="34"/>
      <c r="T6" s="34"/>
      <c r="U6" s="34"/>
      <c r="V6" s="34"/>
      <c r="W6" s="34"/>
      <c r="X6" s="34"/>
      <c r="Y6" s="34"/>
      <c r="Z6" s="34"/>
    </row>
    <row r="7">
      <c r="R7" s="34"/>
      <c r="S7" s="34"/>
      <c r="T7" s="34"/>
      <c r="U7" s="34"/>
      <c r="V7" s="34"/>
      <c r="W7" s="34"/>
      <c r="X7" s="34"/>
      <c r="Y7" s="34"/>
      <c r="Z7" s="34"/>
    </row>
    <row r="8">
      <c r="R8" s="34"/>
      <c r="S8" s="34"/>
      <c r="T8" s="34"/>
      <c r="U8" s="34"/>
      <c r="V8" s="34"/>
      <c r="W8" s="34"/>
      <c r="X8" s="34"/>
      <c r="Y8" s="34"/>
      <c r="Z8" s="34"/>
    </row>
    <row r="9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2013-01-21T13:36:19Z</dcterms:created>
  <dc:creator>DOCENTES</dc:creator>
</cp:coreProperties>
</file>