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 Lofton\Documents\RProjects\FCR-phytos\2_Data_analysis\"/>
    </mc:Choice>
  </mc:AlternateContent>
  <bookViews>
    <workbookView xWindow="0" yWindow="0" windowWidth="19200" windowHeight="6730" activeTab="1"/>
  </bookViews>
  <sheets>
    <sheet name="Table2" sheetId="1" r:id="rId1"/>
    <sheet name="for_pasting" sheetId="2" r:id="rId2"/>
  </sheets>
  <calcPr calcId="0"/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T2" i="2"/>
  <c r="R2" i="2"/>
  <c r="S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2" i="2"/>
  <c r="P53" i="1"/>
  <c r="Q53" i="1"/>
  <c r="R53" i="1"/>
  <c r="S53" i="1"/>
  <c r="U53" i="1"/>
  <c r="V53" i="1"/>
  <c r="W53" i="1"/>
  <c r="X53" i="1"/>
  <c r="Y53" i="1"/>
  <c r="Z53" i="1"/>
  <c r="AA53" i="1"/>
  <c r="AB53" i="1"/>
  <c r="P54" i="1"/>
  <c r="Q54" i="1"/>
  <c r="R54" i="1"/>
  <c r="S54" i="1"/>
  <c r="U54" i="1"/>
  <c r="V54" i="1"/>
  <c r="W54" i="1"/>
  <c r="X54" i="1"/>
  <c r="Y54" i="1"/>
  <c r="Z54" i="1"/>
  <c r="AA54" i="1"/>
  <c r="AB54" i="1"/>
  <c r="AB52" i="1"/>
  <c r="AA52" i="1"/>
  <c r="Z52" i="1"/>
  <c r="Y52" i="1"/>
  <c r="X52" i="1"/>
  <c r="W52" i="1"/>
  <c r="V52" i="1"/>
  <c r="U52" i="1"/>
  <c r="S52" i="1"/>
  <c r="R52" i="1"/>
  <c r="Q52" i="1"/>
  <c r="P52" i="1"/>
  <c r="AB51" i="1"/>
  <c r="AA51" i="1"/>
  <c r="Z51" i="1"/>
  <c r="Y51" i="1"/>
  <c r="X51" i="1"/>
  <c r="W51" i="1"/>
  <c r="V51" i="1"/>
  <c r="U51" i="1"/>
  <c r="S51" i="1"/>
  <c r="R51" i="1"/>
  <c r="Q51" i="1"/>
  <c r="P51" i="1"/>
  <c r="P43" i="1"/>
  <c r="Q43" i="1"/>
  <c r="R43" i="1"/>
  <c r="S43" i="1"/>
  <c r="U43" i="1"/>
  <c r="V43" i="1"/>
  <c r="W43" i="1"/>
  <c r="X43" i="1"/>
  <c r="Y43" i="1"/>
  <c r="Z43" i="1"/>
  <c r="AA43" i="1"/>
  <c r="AB43" i="1"/>
  <c r="P44" i="1"/>
  <c r="Q44" i="1"/>
  <c r="R44" i="1"/>
  <c r="S44" i="1"/>
  <c r="U44" i="1"/>
  <c r="V44" i="1"/>
  <c r="W44" i="1"/>
  <c r="X44" i="1"/>
  <c r="Y44" i="1"/>
  <c r="Z44" i="1"/>
  <c r="AA44" i="1"/>
  <c r="AB44" i="1"/>
  <c r="P45" i="1"/>
  <c r="Q45" i="1"/>
  <c r="R45" i="1"/>
  <c r="S45" i="1"/>
  <c r="U45" i="1"/>
  <c r="V45" i="1"/>
  <c r="W45" i="1"/>
  <c r="X45" i="1"/>
  <c r="Y45" i="1"/>
  <c r="Z45" i="1"/>
  <c r="AA45" i="1"/>
  <c r="AB45" i="1"/>
  <c r="P46" i="1"/>
  <c r="Q46" i="1"/>
  <c r="R46" i="1"/>
  <c r="S46" i="1"/>
  <c r="U46" i="1"/>
  <c r="V46" i="1"/>
  <c r="W46" i="1"/>
  <c r="X46" i="1"/>
  <c r="Y46" i="1"/>
  <c r="Z46" i="1"/>
  <c r="AA46" i="1"/>
  <c r="AB46" i="1"/>
  <c r="P47" i="1"/>
  <c r="Q47" i="1"/>
  <c r="R47" i="1"/>
  <c r="S47" i="1"/>
  <c r="U47" i="1"/>
  <c r="V47" i="1"/>
  <c r="W47" i="1"/>
  <c r="X47" i="1"/>
  <c r="Y47" i="1"/>
  <c r="Z47" i="1"/>
  <c r="AA47" i="1"/>
  <c r="AB47" i="1"/>
  <c r="P48" i="1"/>
  <c r="Q48" i="1"/>
  <c r="R48" i="1"/>
  <c r="S48" i="1"/>
  <c r="U48" i="1"/>
  <c r="V48" i="1"/>
  <c r="W48" i="1"/>
  <c r="X48" i="1"/>
  <c r="Y48" i="1"/>
  <c r="Z48" i="1"/>
  <c r="AA48" i="1"/>
  <c r="AB48" i="1"/>
  <c r="P49" i="1"/>
  <c r="Q49" i="1"/>
  <c r="R49" i="1"/>
  <c r="S49" i="1"/>
  <c r="U49" i="1"/>
  <c r="V49" i="1"/>
  <c r="W49" i="1"/>
  <c r="X49" i="1"/>
  <c r="Y49" i="1"/>
  <c r="Z49" i="1"/>
  <c r="AA49" i="1"/>
  <c r="AB49" i="1"/>
  <c r="P50" i="1"/>
  <c r="Q50" i="1"/>
  <c r="R50" i="1"/>
  <c r="S50" i="1"/>
  <c r="U50" i="1"/>
  <c r="V50" i="1"/>
  <c r="W50" i="1"/>
  <c r="X50" i="1"/>
  <c r="Y50" i="1"/>
  <c r="Z50" i="1"/>
  <c r="AA50" i="1"/>
  <c r="AB50" i="1"/>
  <c r="AB42" i="1"/>
  <c r="AA42" i="1"/>
  <c r="Z42" i="1"/>
  <c r="Y42" i="1"/>
  <c r="X42" i="1"/>
  <c r="W42" i="1"/>
  <c r="V42" i="1"/>
  <c r="U42" i="1"/>
  <c r="S42" i="1"/>
  <c r="R42" i="1"/>
  <c r="Q42" i="1"/>
  <c r="P42" i="1"/>
  <c r="P34" i="1"/>
  <c r="Q34" i="1"/>
  <c r="R34" i="1"/>
  <c r="S34" i="1"/>
  <c r="U34" i="1"/>
  <c r="V34" i="1"/>
  <c r="W34" i="1"/>
  <c r="X34" i="1"/>
  <c r="Y34" i="1"/>
  <c r="Z34" i="1"/>
  <c r="AA34" i="1"/>
  <c r="AB34" i="1"/>
  <c r="P35" i="1"/>
  <c r="Q35" i="1"/>
  <c r="R35" i="1"/>
  <c r="S35" i="1"/>
  <c r="U35" i="1"/>
  <c r="V35" i="1"/>
  <c r="W35" i="1"/>
  <c r="X35" i="1"/>
  <c r="Y35" i="1"/>
  <c r="Z35" i="1"/>
  <c r="AA35" i="1"/>
  <c r="AB35" i="1"/>
  <c r="P36" i="1"/>
  <c r="Q36" i="1"/>
  <c r="R36" i="1"/>
  <c r="S36" i="1"/>
  <c r="U36" i="1"/>
  <c r="V36" i="1"/>
  <c r="W36" i="1"/>
  <c r="X36" i="1"/>
  <c r="Y36" i="1"/>
  <c r="Z36" i="1"/>
  <c r="AA36" i="1"/>
  <c r="AB36" i="1"/>
  <c r="P37" i="1"/>
  <c r="Q37" i="1"/>
  <c r="R37" i="1"/>
  <c r="S37" i="1"/>
  <c r="U37" i="1"/>
  <c r="V37" i="1"/>
  <c r="W37" i="1"/>
  <c r="X37" i="1"/>
  <c r="Y37" i="1"/>
  <c r="Z37" i="1"/>
  <c r="AA37" i="1"/>
  <c r="AB37" i="1"/>
  <c r="P38" i="1"/>
  <c r="Q38" i="1"/>
  <c r="R38" i="1"/>
  <c r="S38" i="1"/>
  <c r="U38" i="1"/>
  <c r="V38" i="1"/>
  <c r="W38" i="1"/>
  <c r="X38" i="1"/>
  <c r="Y38" i="1"/>
  <c r="Z38" i="1"/>
  <c r="AA38" i="1"/>
  <c r="AB38" i="1"/>
  <c r="P39" i="1"/>
  <c r="Q39" i="1"/>
  <c r="R39" i="1"/>
  <c r="S39" i="1"/>
  <c r="U39" i="1"/>
  <c r="V39" i="1"/>
  <c r="W39" i="1"/>
  <c r="X39" i="1"/>
  <c r="Y39" i="1"/>
  <c r="Z39" i="1"/>
  <c r="AA39" i="1"/>
  <c r="AB39" i="1"/>
  <c r="P40" i="1"/>
  <c r="Q40" i="1"/>
  <c r="R40" i="1"/>
  <c r="S40" i="1"/>
  <c r="U40" i="1"/>
  <c r="V40" i="1"/>
  <c r="W40" i="1"/>
  <c r="X40" i="1"/>
  <c r="Y40" i="1"/>
  <c r="Z40" i="1"/>
  <c r="AA40" i="1"/>
  <c r="AB40" i="1"/>
  <c r="P41" i="1"/>
  <c r="Q41" i="1"/>
  <c r="R41" i="1"/>
  <c r="S41" i="1"/>
  <c r="U41" i="1"/>
  <c r="V41" i="1"/>
  <c r="W41" i="1"/>
  <c r="X41" i="1"/>
  <c r="Y41" i="1"/>
  <c r="Z41" i="1"/>
  <c r="AA41" i="1"/>
  <c r="AB41" i="1"/>
  <c r="AB33" i="1"/>
  <c r="AA33" i="1"/>
  <c r="Z33" i="1"/>
  <c r="Y33" i="1"/>
  <c r="X33" i="1"/>
  <c r="W33" i="1"/>
  <c r="V33" i="1"/>
  <c r="U33" i="1"/>
  <c r="S33" i="1"/>
  <c r="R33" i="1"/>
  <c r="Q33" i="1"/>
  <c r="P33" i="1"/>
  <c r="P30" i="1"/>
  <c r="Q30" i="1"/>
  <c r="R30" i="1"/>
  <c r="S30" i="1"/>
  <c r="U30" i="1"/>
  <c r="V30" i="1"/>
  <c r="W30" i="1"/>
  <c r="X30" i="1"/>
  <c r="Y30" i="1"/>
  <c r="Z30" i="1"/>
  <c r="AA30" i="1"/>
  <c r="AB30" i="1"/>
  <c r="P31" i="1"/>
  <c r="Q31" i="1"/>
  <c r="R31" i="1"/>
  <c r="S31" i="1"/>
  <c r="U31" i="1"/>
  <c r="V31" i="1"/>
  <c r="W31" i="1"/>
  <c r="X31" i="1"/>
  <c r="Y31" i="1"/>
  <c r="Z31" i="1"/>
  <c r="AA31" i="1"/>
  <c r="AB31" i="1"/>
  <c r="P32" i="1"/>
  <c r="Q32" i="1"/>
  <c r="R32" i="1"/>
  <c r="S32" i="1"/>
  <c r="U32" i="1"/>
  <c r="V32" i="1"/>
  <c r="W32" i="1"/>
  <c r="X32" i="1"/>
  <c r="Y32" i="1"/>
  <c r="Z32" i="1"/>
  <c r="AA32" i="1"/>
  <c r="AB32" i="1"/>
  <c r="AB29" i="1"/>
  <c r="AA29" i="1"/>
  <c r="Z29" i="1"/>
  <c r="Y29" i="1"/>
  <c r="X29" i="1"/>
  <c r="W29" i="1"/>
  <c r="V29" i="1"/>
  <c r="U29" i="1"/>
  <c r="S29" i="1"/>
  <c r="R29" i="1"/>
  <c r="Q29" i="1"/>
  <c r="P29" i="1"/>
  <c r="AB28" i="1"/>
  <c r="AA28" i="1"/>
  <c r="Z28" i="1"/>
  <c r="Y28" i="1"/>
  <c r="X28" i="1"/>
  <c r="W28" i="1"/>
  <c r="V28" i="1"/>
  <c r="U28" i="1"/>
  <c r="S28" i="1"/>
  <c r="R28" i="1"/>
  <c r="Q28" i="1"/>
  <c r="P28" i="1"/>
  <c r="AB27" i="1"/>
  <c r="AA27" i="1"/>
  <c r="Z27" i="1"/>
  <c r="Y27" i="1"/>
  <c r="X27" i="1"/>
  <c r="W27" i="1"/>
  <c r="V27" i="1"/>
  <c r="U27" i="1"/>
  <c r="S27" i="1"/>
  <c r="R27" i="1"/>
  <c r="Q27" i="1"/>
  <c r="P27" i="1"/>
  <c r="AB26" i="1"/>
  <c r="AA26" i="1"/>
  <c r="Z26" i="1"/>
  <c r="Y26" i="1"/>
  <c r="X26" i="1"/>
  <c r="W26" i="1"/>
  <c r="V26" i="1"/>
  <c r="U26" i="1"/>
  <c r="S26" i="1"/>
  <c r="R26" i="1"/>
  <c r="Q26" i="1"/>
  <c r="P26" i="1"/>
  <c r="AB25" i="1"/>
  <c r="AA25" i="1"/>
  <c r="Z25" i="1"/>
  <c r="Y25" i="1"/>
  <c r="X25" i="1"/>
  <c r="W25" i="1"/>
  <c r="V25" i="1"/>
  <c r="U25" i="1"/>
  <c r="S25" i="1"/>
  <c r="R25" i="1"/>
  <c r="Q25" i="1"/>
  <c r="P25" i="1"/>
  <c r="AB24" i="1"/>
  <c r="AA24" i="1"/>
  <c r="Z24" i="1"/>
  <c r="Y24" i="1"/>
  <c r="X24" i="1"/>
  <c r="W24" i="1"/>
  <c r="V24" i="1"/>
  <c r="U24" i="1"/>
  <c r="S24" i="1"/>
  <c r="R24" i="1"/>
  <c r="Q24" i="1"/>
  <c r="P24" i="1"/>
  <c r="P21" i="1"/>
  <c r="Q21" i="1"/>
  <c r="R21" i="1"/>
  <c r="S21" i="1"/>
  <c r="U21" i="1"/>
  <c r="V21" i="1"/>
  <c r="W21" i="1"/>
  <c r="X21" i="1"/>
  <c r="Y21" i="1"/>
  <c r="Z21" i="1"/>
  <c r="AA21" i="1"/>
  <c r="AB21" i="1"/>
  <c r="P22" i="1"/>
  <c r="Q22" i="1"/>
  <c r="R22" i="1"/>
  <c r="S22" i="1"/>
  <c r="U22" i="1"/>
  <c r="V22" i="1"/>
  <c r="W22" i="1"/>
  <c r="X22" i="1"/>
  <c r="Y22" i="1"/>
  <c r="Z22" i="1"/>
  <c r="AA22" i="1"/>
  <c r="AB22" i="1"/>
  <c r="P23" i="1"/>
  <c r="Q23" i="1"/>
  <c r="R23" i="1"/>
  <c r="S23" i="1"/>
  <c r="U23" i="1"/>
  <c r="V23" i="1"/>
  <c r="W23" i="1"/>
  <c r="X23" i="1"/>
  <c r="Y23" i="1"/>
  <c r="Z23" i="1"/>
  <c r="AA23" i="1"/>
  <c r="AB23" i="1"/>
  <c r="AB20" i="1"/>
  <c r="AA20" i="1"/>
  <c r="Z20" i="1"/>
  <c r="Y20" i="1"/>
  <c r="X20" i="1"/>
  <c r="W20" i="1"/>
  <c r="V20" i="1"/>
  <c r="U20" i="1"/>
  <c r="S20" i="1"/>
  <c r="R20" i="1"/>
  <c r="Q20" i="1"/>
  <c r="P20" i="1"/>
  <c r="AB19" i="1"/>
  <c r="AA19" i="1"/>
  <c r="Z19" i="1"/>
  <c r="Y19" i="1"/>
  <c r="X19" i="1"/>
  <c r="W19" i="1"/>
  <c r="V19" i="1"/>
  <c r="U19" i="1"/>
  <c r="S19" i="1"/>
  <c r="R19" i="1"/>
  <c r="Q19" i="1"/>
  <c r="P19" i="1"/>
  <c r="AB18" i="1"/>
  <c r="AA18" i="1"/>
  <c r="Z18" i="1"/>
  <c r="Y18" i="1"/>
  <c r="X18" i="1"/>
  <c r="W18" i="1"/>
  <c r="V18" i="1"/>
  <c r="U18" i="1"/>
  <c r="S18" i="1"/>
  <c r="R18" i="1"/>
  <c r="Q18" i="1"/>
  <c r="P18" i="1"/>
  <c r="P16" i="1"/>
  <c r="Q16" i="1"/>
  <c r="R16" i="1"/>
  <c r="S16" i="1"/>
  <c r="U16" i="1"/>
  <c r="V16" i="1"/>
  <c r="W16" i="1"/>
  <c r="X16" i="1"/>
  <c r="Y16" i="1"/>
  <c r="Z16" i="1"/>
  <c r="AA16" i="1"/>
  <c r="AB16" i="1"/>
  <c r="P17" i="1"/>
  <c r="Q17" i="1"/>
  <c r="R17" i="1"/>
  <c r="S17" i="1"/>
  <c r="U17" i="1"/>
  <c r="V17" i="1"/>
  <c r="W17" i="1"/>
  <c r="X17" i="1"/>
  <c r="Y17" i="1"/>
  <c r="Z17" i="1"/>
  <c r="AA17" i="1"/>
  <c r="AB17" i="1"/>
  <c r="AB15" i="1"/>
  <c r="AA15" i="1"/>
  <c r="Z15" i="1"/>
  <c r="Y15" i="1"/>
  <c r="X15" i="1"/>
  <c r="W15" i="1"/>
  <c r="V15" i="1"/>
  <c r="U15" i="1"/>
  <c r="S15" i="1"/>
  <c r="R15" i="1"/>
  <c r="Q15" i="1"/>
  <c r="P15" i="1"/>
  <c r="AB14" i="1"/>
  <c r="AA14" i="1"/>
  <c r="Z14" i="1"/>
  <c r="Y14" i="1"/>
  <c r="X14" i="1"/>
  <c r="W14" i="1"/>
  <c r="V14" i="1"/>
  <c r="U14" i="1"/>
  <c r="S14" i="1"/>
  <c r="R14" i="1"/>
  <c r="Q14" i="1"/>
  <c r="P14" i="1"/>
  <c r="U13" i="1"/>
  <c r="V13" i="1"/>
  <c r="W13" i="1"/>
  <c r="X13" i="1"/>
  <c r="Y13" i="1"/>
  <c r="Z13" i="1"/>
  <c r="AA13" i="1"/>
  <c r="AB13" i="1"/>
  <c r="V12" i="1"/>
  <c r="W12" i="1"/>
  <c r="X12" i="1"/>
  <c r="Y12" i="1"/>
  <c r="Z12" i="1"/>
  <c r="AA12" i="1"/>
  <c r="AB12" i="1"/>
  <c r="U12" i="1"/>
  <c r="S13" i="1"/>
  <c r="R13" i="1"/>
  <c r="Q13" i="1"/>
  <c r="P13" i="1"/>
  <c r="Q12" i="1"/>
  <c r="R12" i="1"/>
  <c r="S12" i="1"/>
  <c r="P12" i="1"/>
  <c r="AB11" i="1"/>
  <c r="AA11" i="1"/>
  <c r="Z11" i="1"/>
  <c r="Y11" i="1"/>
  <c r="X11" i="1"/>
  <c r="W11" i="1"/>
  <c r="V11" i="1"/>
  <c r="U11" i="1"/>
  <c r="AB10" i="1"/>
  <c r="AA10" i="1"/>
  <c r="Z10" i="1"/>
  <c r="Y10" i="1"/>
  <c r="X10" i="1"/>
  <c r="W10" i="1"/>
  <c r="V10" i="1"/>
  <c r="U10" i="1"/>
  <c r="AB9" i="1"/>
  <c r="AA9" i="1"/>
  <c r="Z9" i="1"/>
  <c r="Y9" i="1"/>
  <c r="X9" i="1"/>
  <c r="W9" i="1"/>
  <c r="V9" i="1"/>
  <c r="U9" i="1"/>
  <c r="S11" i="1"/>
  <c r="R11" i="1"/>
  <c r="Q11" i="1"/>
  <c r="P11" i="1"/>
  <c r="S10" i="1"/>
  <c r="R10" i="1"/>
  <c r="Q10" i="1"/>
  <c r="P10" i="1"/>
  <c r="S9" i="1"/>
  <c r="R9" i="1"/>
  <c r="Q9" i="1"/>
  <c r="P9" i="1"/>
  <c r="Y8" i="1"/>
  <c r="Z8" i="1"/>
  <c r="AA8" i="1"/>
  <c r="AB8" i="1"/>
  <c r="X8" i="1"/>
  <c r="W8" i="1"/>
  <c r="V8" i="1"/>
  <c r="U8" i="1"/>
  <c r="Q8" i="1"/>
  <c r="R8" i="1"/>
  <c r="S8" i="1"/>
  <c r="P8" i="1"/>
  <c r="Y7" i="1"/>
  <c r="Z7" i="1"/>
  <c r="AA7" i="1"/>
  <c r="AB7" i="1"/>
  <c r="X7" i="1"/>
  <c r="W7" i="1"/>
  <c r="V7" i="1"/>
  <c r="U7" i="1"/>
  <c r="Q7" i="1"/>
  <c r="R7" i="1"/>
  <c r="S7" i="1"/>
  <c r="P7" i="1"/>
  <c r="U3" i="1"/>
  <c r="V3" i="1"/>
  <c r="W3" i="1"/>
  <c r="X3" i="1"/>
  <c r="Y3" i="1"/>
  <c r="Z3" i="1"/>
  <c r="AA3" i="1"/>
  <c r="AB3" i="1"/>
  <c r="U4" i="1"/>
  <c r="V4" i="1"/>
  <c r="W4" i="1"/>
  <c r="X4" i="1"/>
  <c r="Y4" i="1"/>
  <c r="Z4" i="1"/>
  <c r="AA4" i="1"/>
  <c r="AB4" i="1"/>
  <c r="U5" i="1"/>
  <c r="V5" i="1"/>
  <c r="W5" i="1"/>
  <c r="X5" i="1"/>
  <c r="Y5" i="1"/>
  <c r="Z5" i="1"/>
  <c r="AA5" i="1"/>
  <c r="AB5" i="1"/>
  <c r="U6" i="1"/>
  <c r="V6" i="1"/>
  <c r="W6" i="1"/>
  <c r="X6" i="1"/>
  <c r="Y6" i="1"/>
  <c r="Z6" i="1"/>
  <c r="AA6" i="1"/>
  <c r="AB6" i="1"/>
  <c r="V2" i="1"/>
  <c r="W2" i="1"/>
  <c r="X2" i="1"/>
  <c r="Y2" i="1"/>
  <c r="Z2" i="1"/>
  <c r="AA2" i="1"/>
  <c r="AB2" i="1"/>
  <c r="U2" i="1"/>
  <c r="P5" i="1"/>
  <c r="Q5" i="1"/>
  <c r="R5" i="1"/>
  <c r="S5" i="1"/>
  <c r="P6" i="1"/>
  <c r="Q6" i="1"/>
  <c r="R6" i="1"/>
  <c r="S6" i="1"/>
  <c r="P3" i="1"/>
  <c r="Q3" i="1"/>
  <c r="R3" i="1"/>
  <c r="S3" i="1"/>
  <c r="P4" i="1"/>
  <c r="Q4" i="1"/>
  <c r="R4" i="1"/>
  <c r="S4" i="1"/>
  <c r="Q2" i="1"/>
  <c r="R2" i="1"/>
  <c r="S2" i="1"/>
  <c r="P2" i="1"/>
</calcChain>
</file>

<file path=xl/sharedStrings.xml><?xml version="1.0" encoding="utf-8"?>
<sst xmlns="http://schemas.openxmlformats.org/spreadsheetml/2006/main" count="201" uniqueCount="67">
  <si>
    <t>Driver</t>
  </si>
  <si>
    <t>mean_EM</t>
  </si>
  <si>
    <t>SD_EM</t>
  </si>
  <si>
    <t>mean_no_EM</t>
  </si>
  <si>
    <t>SD_no_EM</t>
  </si>
  <si>
    <t>adj_AD_p</t>
  </si>
  <si>
    <t>mean_2016</t>
  </si>
  <si>
    <t>SD_2016</t>
  </si>
  <si>
    <t>mean_2017</t>
  </si>
  <si>
    <t>SD_2017</t>
  </si>
  <si>
    <t>mean_2018</t>
  </si>
  <si>
    <t>SD_2018</t>
  </si>
  <si>
    <t>mean_2019</t>
  </si>
  <si>
    <t>SD_2019</t>
  </si>
  <si>
    <t>pz_Temp_C</t>
  </si>
  <si>
    <t>Temp_C_Cmax</t>
  </si>
  <si>
    <t>Temp_C_grab</t>
  </si>
  <si>
    <t>thermo.depth</t>
  </si>
  <si>
    <t>schmidt.stability</t>
  </si>
  <si>
    <t>n2</t>
  </si>
  <si>
    <t>Kd</t>
  </si>
  <si>
    <t>pz_depth_m</t>
  </si>
  <si>
    <t>perc_light_Cmax</t>
  </si>
  <si>
    <t>perc_light_grab</t>
  </si>
  <si>
    <t>pz_SRP_mean</t>
  </si>
  <si>
    <t>pz_DIN_mean</t>
  </si>
  <si>
    <t>pz_DOC_mean</t>
  </si>
  <si>
    <t>pz_SRP_CV</t>
  </si>
  <si>
    <t>pz_DIN_CV</t>
  </si>
  <si>
    <t>pz_DOC_CV</t>
  </si>
  <si>
    <t>SRPmax_ugL</t>
  </si>
  <si>
    <t>DINmax_ugL</t>
  </si>
  <si>
    <t>DOCmax_mgL</t>
  </si>
  <si>
    <t>SRPmax_depth_m</t>
  </si>
  <si>
    <t>DINmax_depth_m</t>
  </si>
  <si>
    <t>DOCmax_depth_m</t>
  </si>
  <si>
    <t>Cmax_SRP_ugL</t>
  </si>
  <si>
    <t>Cmax_DIN_ugL</t>
  </si>
  <si>
    <t>Cmax_DOC_mgL</t>
  </si>
  <si>
    <t>Grab_SRP_ugL</t>
  </si>
  <si>
    <t>Grab_DIN_ugL</t>
  </si>
  <si>
    <t>Grab_DOC_mgL</t>
  </si>
  <si>
    <t>Max_biomass_ugL</t>
  </si>
  <si>
    <t>Peak_depth_m</t>
  </si>
  <si>
    <t>Peak_width_m</t>
  </si>
  <si>
    <t>BV_Bacillaria</t>
  </si>
  <si>
    <t>BV_Chlorophytes</t>
  </si>
  <si>
    <t>BV_Chrysophytes</t>
  </si>
  <si>
    <t>BV_Cryptophytes</t>
  </si>
  <si>
    <t>BV_Cyanobacteria</t>
  </si>
  <si>
    <t>BV_Desmids</t>
  </si>
  <si>
    <t>BV_Dinoflagellates</t>
  </si>
  <si>
    <t>BV_Euglenoids</t>
  </si>
  <si>
    <t>BV_Raphids</t>
  </si>
  <si>
    <t>rel_abund_Bacillaria</t>
  </si>
  <si>
    <t>rel_abund_Chlorophytes</t>
  </si>
  <si>
    <t>rel_abund_Chrysophytes</t>
  </si>
  <si>
    <t>rel_abund_Cryptophytes</t>
  </si>
  <si>
    <t>rel_abund_Cyanobacteria</t>
  </si>
  <si>
    <t>rel_abund_Desmids</t>
  </si>
  <si>
    <t>rel_abund_Dinoflagellates</t>
  </si>
  <si>
    <t>rel_abund_Euglenoids</t>
  </si>
  <si>
    <t>rel_abund_Raphids</t>
  </si>
  <si>
    <t>richness</t>
  </si>
  <si>
    <t>shannon</t>
  </si>
  <si>
    <t>jaccard</t>
  </si>
  <si>
    <t>braycurtis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</si>
</sst>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opLeftCell="A38" workbookViewId="0">
      <selection activeCell="F2" sqref="F2:F54"/>
    </sheetView>
  </sheetViews>
  <sheetFormatPr defaultRowHeight="14.5" x14ac:dyDescent="0.35"/>
  <cols>
    <col min="1" max="1" width="30.54296875" customWidth="1"/>
    <col min="15" max="15" width="30.5429687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</row>
    <row r="2" spans="1:28" x14ac:dyDescent="0.35">
      <c r="A2" t="s">
        <v>14</v>
      </c>
      <c r="B2" s="1">
        <v>20.747769698182399</v>
      </c>
      <c r="C2" s="1">
        <v>3.62723449593553</v>
      </c>
      <c r="D2" s="1">
        <v>22.051579820450801</v>
      </c>
      <c r="E2" s="1">
        <v>3.2649932911756299</v>
      </c>
      <c r="F2">
        <v>1</v>
      </c>
      <c r="G2" s="1">
        <v>20.594766285825798</v>
      </c>
      <c r="H2" s="1">
        <v>4.2204361642660899</v>
      </c>
      <c r="I2" s="1">
        <v>20.9517742479911</v>
      </c>
      <c r="J2" s="1">
        <v>2.77501875622885</v>
      </c>
      <c r="K2" s="1">
        <v>22.471718055659899</v>
      </c>
      <c r="L2" s="1">
        <v>2.3602212078473301</v>
      </c>
      <c r="M2" s="1">
        <v>21.680869612913401</v>
      </c>
      <c r="N2" s="1">
        <v>3.9329744929781398</v>
      </c>
      <c r="O2" t="s">
        <v>14</v>
      </c>
      <c r="P2" s="1">
        <f>ROUND(B2,1)</f>
        <v>20.7</v>
      </c>
      <c r="Q2" s="1">
        <f t="shared" ref="Q2:S2" si="0">ROUND(C2,1)</f>
        <v>3.6</v>
      </c>
      <c r="R2" s="1">
        <f t="shared" si="0"/>
        <v>22.1</v>
      </c>
      <c r="S2" s="1">
        <f t="shared" si="0"/>
        <v>3.3</v>
      </c>
      <c r="U2" s="1">
        <f>ROUND(G2,1)</f>
        <v>20.6</v>
      </c>
      <c r="V2" s="1">
        <f t="shared" ref="V2:AB2" si="1">ROUND(H2,1)</f>
        <v>4.2</v>
      </c>
      <c r="W2" s="1">
        <f t="shared" si="1"/>
        <v>21</v>
      </c>
      <c r="X2" s="1">
        <f t="shared" si="1"/>
        <v>2.8</v>
      </c>
      <c r="Y2" s="1">
        <f t="shared" si="1"/>
        <v>22.5</v>
      </c>
      <c r="Z2" s="1">
        <f t="shared" si="1"/>
        <v>2.4</v>
      </c>
      <c r="AA2" s="1">
        <f t="shared" si="1"/>
        <v>21.7</v>
      </c>
      <c r="AB2" s="1">
        <f t="shared" si="1"/>
        <v>3.9</v>
      </c>
    </row>
    <row r="3" spans="1:28" x14ac:dyDescent="0.35">
      <c r="A3" t="s">
        <v>15</v>
      </c>
      <c r="B3" s="1">
        <v>17.363178787878802</v>
      </c>
      <c r="C3" s="1">
        <v>4.7937544628895497</v>
      </c>
      <c r="D3" s="1">
        <v>17.710423333333299</v>
      </c>
      <c r="E3" s="1">
        <v>5.2875900636499003</v>
      </c>
      <c r="F3">
        <v>1</v>
      </c>
      <c r="G3" s="1">
        <v>17.086926315789501</v>
      </c>
      <c r="H3" s="1">
        <v>5.1933759319864103</v>
      </c>
      <c r="I3" s="1">
        <v>17.738092857142899</v>
      </c>
      <c r="J3" s="1">
        <v>4.3541670047587404</v>
      </c>
      <c r="K3" s="1">
        <v>17.867926666666701</v>
      </c>
      <c r="L3" s="1">
        <v>5.3178890728057402</v>
      </c>
      <c r="M3" s="1">
        <v>17.55292</v>
      </c>
      <c r="N3" s="1">
        <v>5.4388563272950297</v>
      </c>
      <c r="O3" t="s">
        <v>15</v>
      </c>
      <c r="P3" s="1">
        <f t="shared" ref="P3:P4" si="2">ROUND(B3,1)</f>
        <v>17.399999999999999</v>
      </c>
      <c r="Q3" s="1">
        <f t="shared" ref="Q3:Q5" si="3">ROUND(C3,1)</f>
        <v>4.8</v>
      </c>
      <c r="R3" s="1">
        <f t="shared" ref="R3:R5" si="4">ROUND(D3,1)</f>
        <v>17.7</v>
      </c>
      <c r="S3" s="1">
        <f t="shared" ref="S3:S5" si="5">ROUND(E3,1)</f>
        <v>5.3</v>
      </c>
      <c r="U3" s="1">
        <f t="shared" ref="U3:U6" si="6">ROUND(G3,1)</f>
        <v>17.100000000000001</v>
      </c>
      <c r="V3" s="1">
        <f t="shared" ref="V3:V6" si="7">ROUND(H3,1)</f>
        <v>5.2</v>
      </c>
      <c r="W3" s="1">
        <f t="shared" ref="W3:W6" si="8">ROUND(I3,1)</f>
        <v>17.7</v>
      </c>
      <c r="X3" s="1">
        <f t="shared" ref="X3:X6" si="9">ROUND(J3,1)</f>
        <v>4.4000000000000004</v>
      </c>
      <c r="Y3" s="1">
        <f t="shared" ref="Y3:Y6" si="10">ROUND(K3,1)</f>
        <v>17.899999999999999</v>
      </c>
      <c r="Z3" s="1">
        <f t="shared" ref="Z3:Z6" si="11">ROUND(L3,1)</f>
        <v>5.3</v>
      </c>
      <c r="AA3" s="1">
        <f t="shared" ref="AA3:AA6" si="12">ROUND(M3,1)</f>
        <v>17.600000000000001</v>
      </c>
      <c r="AB3" s="1">
        <f t="shared" ref="AB3:AB6" si="13">ROUND(N3,1)</f>
        <v>5.4</v>
      </c>
    </row>
    <row r="4" spans="1:28" x14ac:dyDescent="0.35">
      <c r="A4" t="s">
        <v>16</v>
      </c>
      <c r="B4" s="1">
        <v>17.5398363636364</v>
      </c>
      <c r="C4" s="1">
        <v>4.7327204125784101</v>
      </c>
      <c r="D4" s="1">
        <v>18.0017070333333</v>
      </c>
      <c r="E4" s="1">
        <v>5.4682712781898202</v>
      </c>
      <c r="F4">
        <v>1</v>
      </c>
      <c r="G4" s="1">
        <v>17.0930684210526</v>
      </c>
      <c r="H4" s="1">
        <v>5.1768047439250697</v>
      </c>
      <c r="I4" s="1">
        <v>18.146164285714299</v>
      </c>
      <c r="J4" s="1">
        <v>4.1642224106727799</v>
      </c>
      <c r="K4" s="1">
        <v>18.466333333333299</v>
      </c>
      <c r="L4" s="1">
        <v>5.56490639950378</v>
      </c>
      <c r="M4" s="1">
        <v>17.537080733333301</v>
      </c>
      <c r="N4" s="1">
        <v>5.52350069593236</v>
      </c>
      <c r="O4" t="s">
        <v>16</v>
      </c>
      <c r="P4" s="1">
        <f t="shared" si="2"/>
        <v>17.5</v>
      </c>
      <c r="Q4" s="1">
        <f t="shared" si="3"/>
        <v>4.7</v>
      </c>
      <c r="R4" s="1">
        <f t="shared" si="4"/>
        <v>18</v>
      </c>
      <c r="S4" s="1">
        <f t="shared" si="5"/>
        <v>5.5</v>
      </c>
      <c r="U4" s="1">
        <f t="shared" si="6"/>
        <v>17.100000000000001</v>
      </c>
      <c r="V4" s="1">
        <f t="shared" si="7"/>
        <v>5.2</v>
      </c>
      <c r="W4" s="1">
        <f t="shared" si="8"/>
        <v>18.100000000000001</v>
      </c>
      <c r="X4" s="1">
        <f t="shared" si="9"/>
        <v>4.2</v>
      </c>
      <c r="Y4" s="1">
        <f t="shared" si="10"/>
        <v>18.5</v>
      </c>
      <c r="Z4" s="1">
        <f t="shared" si="11"/>
        <v>5.6</v>
      </c>
      <c r="AA4" s="1">
        <f t="shared" si="12"/>
        <v>17.5</v>
      </c>
      <c r="AB4" s="1">
        <f t="shared" si="13"/>
        <v>5.5</v>
      </c>
    </row>
    <row r="5" spans="1:28" x14ac:dyDescent="0.35">
      <c r="A5" t="s">
        <v>17</v>
      </c>
      <c r="B5" s="1">
        <v>3.9397524385759799</v>
      </c>
      <c r="C5" s="1">
        <v>1.0795356963642599</v>
      </c>
      <c r="D5" s="1">
        <v>2.8169000487189999</v>
      </c>
      <c r="E5" s="1">
        <v>0.43384735265998903</v>
      </c>
      <c r="F5">
        <v>3.2241000000000003E-4</v>
      </c>
      <c r="G5" s="1">
        <v>4.1145927881223301</v>
      </c>
      <c r="H5" s="1">
        <v>1.1217286199413601</v>
      </c>
      <c r="I5" s="1">
        <v>3.6842165430851401</v>
      </c>
      <c r="J5" s="1">
        <v>1.00202584962866</v>
      </c>
      <c r="K5" s="1">
        <v>2.8677463274911501</v>
      </c>
      <c r="L5" s="1">
        <v>0.44480053807929898</v>
      </c>
      <c r="M5" s="1">
        <v>2.7660537699468501</v>
      </c>
      <c r="N5" s="1">
        <v>0.43186114281959198</v>
      </c>
      <c r="O5" t="s">
        <v>17</v>
      </c>
      <c r="P5" s="1">
        <f>ROUND(B5,1)</f>
        <v>3.9</v>
      </c>
      <c r="Q5" s="1">
        <f t="shared" si="3"/>
        <v>1.1000000000000001</v>
      </c>
      <c r="R5" s="1">
        <f t="shared" si="4"/>
        <v>2.8</v>
      </c>
      <c r="S5" s="1">
        <f t="shared" si="5"/>
        <v>0.4</v>
      </c>
      <c r="U5" s="1">
        <f t="shared" si="6"/>
        <v>4.0999999999999996</v>
      </c>
      <c r="V5" s="1">
        <f t="shared" si="7"/>
        <v>1.1000000000000001</v>
      </c>
      <c r="W5" s="1">
        <f t="shared" si="8"/>
        <v>3.7</v>
      </c>
      <c r="X5" s="1">
        <f t="shared" si="9"/>
        <v>1</v>
      </c>
      <c r="Y5" s="1">
        <f t="shared" si="10"/>
        <v>2.9</v>
      </c>
      <c r="Z5" s="1">
        <f t="shared" si="11"/>
        <v>0.4</v>
      </c>
      <c r="AA5" s="1">
        <f t="shared" si="12"/>
        <v>2.8</v>
      </c>
      <c r="AB5" s="1">
        <f t="shared" si="13"/>
        <v>0.4</v>
      </c>
    </row>
    <row r="6" spans="1:28" x14ac:dyDescent="0.35">
      <c r="A6" t="s">
        <v>18</v>
      </c>
      <c r="B6" s="1">
        <v>25.093702711930199</v>
      </c>
      <c r="C6" s="1">
        <v>8.4090171980741193</v>
      </c>
      <c r="D6" s="1">
        <v>36.788611121678798</v>
      </c>
      <c r="E6" s="1">
        <v>6.6303998309713998</v>
      </c>
      <c r="F6">
        <v>2.5388480000000001E-5</v>
      </c>
      <c r="G6" s="1">
        <v>24.595984357072702</v>
      </c>
      <c r="H6" s="1">
        <v>8.6828107512239701</v>
      </c>
      <c r="I6" s="1">
        <v>25.821137230567999</v>
      </c>
      <c r="J6" s="1">
        <v>8.2836746638301104</v>
      </c>
      <c r="K6" s="1">
        <v>37.616526872803497</v>
      </c>
      <c r="L6" s="1">
        <v>6.2973650993108103</v>
      </c>
      <c r="M6" s="1">
        <v>35.960695370553999</v>
      </c>
      <c r="N6" s="1">
        <v>7.0667492030977499</v>
      </c>
      <c r="O6" t="s">
        <v>18</v>
      </c>
      <c r="P6" s="1">
        <f t="shared" ref="P6:P7" si="14">ROUND(B6,1)</f>
        <v>25.1</v>
      </c>
      <c r="Q6" s="1">
        <f t="shared" ref="Q6" si="15">ROUND(C6,1)</f>
        <v>8.4</v>
      </c>
      <c r="R6" s="1">
        <f t="shared" ref="R6" si="16">ROUND(D6,1)</f>
        <v>36.799999999999997</v>
      </c>
      <c r="S6" s="1">
        <f t="shared" ref="S6" si="17">ROUND(E6,1)</f>
        <v>6.6</v>
      </c>
      <c r="U6" s="1">
        <f t="shared" si="6"/>
        <v>24.6</v>
      </c>
      <c r="V6" s="1">
        <f t="shared" si="7"/>
        <v>8.6999999999999993</v>
      </c>
      <c r="W6" s="1">
        <f t="shared" si="8"/>
        <v>25.8</v>
      </c>
      <c r="X6" s="1">
        <f t="shared" si="9"/>
        <v>8.3000000000000007</v>
      </c>
      <c r="Y6" s="1">
        <f t="shared" si="10"/>
        <v>37.6</v>
      </c>
      <c r="Z6" s="1">
        <f t="shared" si="11"/>
        <v>6.3</v>
      </c>
      <c r="AA6" s="1">
        <f t="shared" si="12"/>
        <v>36</v>
      </c>
      <c r="AB6" s="1">
        <f t="shared" si="13"/>
        <v>7.1</v>
      </c>
    </row>
    <row r="7" spans="1:28" x14ac:dyDescent="0.35">
      <c r="A7" t="s">
        <v>19</v>
      </c>
      <c r="B7" s="2">
        <v>6.0393021306515103E-3</v>
      </c>
      <c r="C7" s="2">
        <v>1.84575021498776E-3</v>
      </c>
      <c r="D7" s="2">
        <v>9.25606468093477E-3</v>
      </c>
      <c r="E7" s="2">
        <v>2.0604008560856598E-3</v>
      </c>
      <c r="F7">
        <v>3.2333710000000001E-6</v>
      </c>
      <c r="G7" s="2">
        <v>6.3404122749210201E-3</v>
      </c>
      <c r="H7" s="2">
        <v>1.75632494245805E-3</v>
      </c>
      <c r="I7" s="2">
        <v>5.5992180736422204E-3</v>
      </c>
      <c r="J7" s="2">
        <v>1.9546094518736799E-3</v>
      </c>
      <c r="K7" s="2">
        <v>9.8483832781412293E-3</v>
      </c>
      <c r="L7" s="2">
        <v>2.03683668064506E-3</v>
      </c>
      <c r="M7" s="2">
        <v>8.6637460837283107E-3</v>
      </c>
      <c r="N7" s="2">
        <v>1.9731267433840201E-3</v>
      </c>
      <c r="O7" t="s">
        <v>19</v>
      </c>
      <c r="P7" s="2">
        <f>ROUND(B7,4)</f>
        <v>6.0000000000000001E-3</v>
      </c>
      <c r="Q7" s="2">
        <f t="shared" ref="Q7:S7" si="18">ROUND(C7,4)</f>
        <v>1.8E-3</v>
      </c>
      <c r="R7" s="2">
        <f t="shared" si="18"/>
        <v>9.2999999999999992E-3</v>
      </c>
      <c r="S7" s="2">
        <f t="shared" si="18"/>
        <v>2.0999999999999999E-3</v>
      </c>
      <c r="U7" s="2">
        <f>ROUND(G7,4)</f>
        <v>6.3E-3</v>
      </c>
      <c r="V7" s="2">
        <f t="shared" ref="V7" si="19">ROUND(H7,4)</f>
        <v>1.8E-3</v>
      </c>
      <c r="W7" s="2">
        <f t="shared" ref="W7" si="20">ROUND(I7,4)</f>
        <v>5.5999999999999999E-3</v>
      </c>
      <c r="X7" s="2">
        <f t="shared" ref="X7" si="21">ROUND(J7,4)</f>
        <v>2E-3</v>
      </c>
      <c r="Y7" s="2">
        <f>ROUND(K7,4)</f>
        <v>9.7999999999999997E-3</v>
      </c>
      <c r="Z7" s="2">
        <f t="shared" ref="Z7" si="22">ROUND(L7,4)</f>
        <v>2E-3</v>
      </c>
      <c r="AA7" s="2">
        <f t="shared" ref="AA7" si="23">ROUND(M7,4)</f>
        <v>8.6999999999999994E-3</v>
      </c>
      <c r="AB7" s="2">
        <f t="shared" ref="AB7" si="24">ROUND(N7,4)</f>
        <v>2E-3</v>
      </c>
    </row>
    <row r="8" spans="1:28" x14ac:dyDescent="0.35">
      <c r="A8" t="s">
        <v>20</v>
      </c>
      <c r="B8" s="3">
        <v>0.99077806299410298</v>
      </c>
      <c r="C8" s="3">
        <v>0.25600565927645103</v>
      </c>
      <c r="D8" s="3">
        <v>0.938087161326288</v>
      </c>
      <c r="E8" s="3">
        <v>0.218283482287673</v>
      </c>
      <c r="F8">
        <v>1</v>
      </c>
      <c r="G8" s="3">
        <v>0.939193157804037</v>
      </c>
      <c r="H8" s="3">
        <v>0.22900206251518901</v>
      </c>
      <c r="I8" s="3">
        <v>1.0595579365808601</v>
      </c>
      <c r="J8" s="3">
        <v>0.281291086606139</v>
      </c>
      <c r="K8" s="3">
        <v>0.98737558201270503</v>
      </c>
      <c r="L8" s="3">
        <v>0.23319288763232901</v>
      </c>
      <c r="M8" s="3">
        <v>0.89208463535229898</v>
      </c>
      <c r="N8" s="3">
        <v>0.20025958889602899</v>
      </c>
      <c r="O8" t="s">
        <v>20</v>
      </c>
      <c r="P8" s="3">
        <f>ROUND(B8,2)</f>
        <v>0.99</v>
      </c>
      <c r="Q8" s="3">
        <f t="shared" ref="Q8:S8" si="25">ROUND(C8,2)</f>
        <v>0.26</v>
      </c>
      <c r="R8" s="3">
        <f t="shared" si="25"/>
        <v>0.94</v>
      </c>
      <c r="S8" s="3">
        <f t="shared" si="25"/>
        <v>0.22</v>
      </c>
      <c r="U8" s="3">
        <f>ROUND(G8,2)</f>
        <v>0.94</v>
      </c>
      <c r="V8" s="3">
        <f t="shared" ref="V8" si="26">ROUND(H8,2)</f>
        <v>0.23</v>
      </c>
      <c r="W8" s="3">
        <f t="shared" ref="W8" si="27">ROUND(I8,2)</f>
        <v>1.06</v>
      </c>
      <c r="X8" s="3">
        <f t="shared" ref="X8" si="28">ROUND(J8,2)</f>
        <v>0.28000000000000003</v>
      </c>
      <c r="Y8" s="3">
        <f>ROUND(K8,2)</f>
        <v>0.99</v>
      </c>
      <c r="Z8" s="3">
        <f t="shared" ref="Z8" si="29">ROUND(L8,2)</f>
        <v>0.23</v>
      </c>
      <c r="AA8" s="3">
        <f t="shared" ref="AA8" si="30">ROUND(M8,2)</f>
        <v>0.89</v>
      </c>
      <c r="AB8" s="3">
        <f t="shared" ref="AB8" si="31">ROUND(N8,2)</f>
        <v>0.2</v>
      </c>
    </row>
    <row r="9" spans="1:28" x14ac:dyDescent="0.35">
      <c r="A9" t="s">
        <v>21</v>
      </c>
      <c r="B9" s="1">
        <v>5.4615999999999998</v>
      </c>
      <c r="C9" s="1">
        <v>1.1861567002917699</v>
      </c>
      <c r="D9" s="1">
        <v>4.5658620689655196</v>
      </c>
      <c r="E9" s="1">
        <v>1.64361730260983</v>
      </c>
      <c r="F9">
        <v>0.27788879999999999</v>
      </c>
      <c r="G9" s="1">
        <v>5.8108000000000004</v>
      </c>
      <c r="H9" s="1">
        <v>1.1682408547627701</v>
      </c>
      <c r="I9" s="1">
        <v>4.9960000000000004</v>
      </c>
      <c r="J9" s="1">
        <v>1.07621665370607</v>
      </c>
      <c r="K9" s="1">
        <v>4.2239285714285701</v>
      </c>
      <c r="L9" s="1">
        <v>0.81689293755581704</v>
      </c>
      <c r="M9" s="1">
        <v>4.8849999999999998</v>
      </c>
      <c r="N9" s="1">
        <v>2.1347750299671899</v>
      </c>
      <c r="O9" t="s">
        <v>21</v>
      </c>
      <c r="P9" s="1">
        <f t="shared" ref="P9:P10" si="32">ROUND(B9,1)</f>
        <v>5.5</v>
      </c>
      <c r="Q9" s="1">
        <f t="shared" ref="Q9:Q11" si="33">ROUND(C9,1)</f>
        <v>1.2</v>
      </c>
      <c r="R9" s="1">
        <f t="shared" ref="R9:R11" si="34">ROUND(D9,1)</f>
        <v>4.5999999999999996</v>
      </c>
      <c r="S9" s="1">
        <f t="shared" ref="S9:S11" si="35">ROUND(E9,1)</f>
        <v>1.6</v>
      </c>
      <c r="U9" s="1">
        <f t="shared" ref="U9:U11" si="36">ROUND(G9,1)</f>
        <v>5.8</v>
      </c>
      <c r="V9" s="1">
        <f t="shared" ref="V9:V11" si="37">ROUND(H9,1)</f>
        <v>1.2</v>
      </c>
      <c r="W9" s="1">
        <f t="shared" ref="W9:W11" si="38">ROUND(I9,1)</f>
        <v>5</v>
      </c>
      <c r="X9" s="1">
        <f t="shared" ref="X9:X11" si="39">ROUND(J9,1)</f>
        <v>1.1000000000000001</v>
      </c>
      <c r="Y9" s="1">
        <f t="shared" ref="Y9:Y11" si="40">ROUND(K9,1)</f>
        <v>4.2</v>
      </c>
      <c r="Z9" s="1">
        <f t="shared" ref="Z9:Z11" si="41">ROUND(L9,1)</f>
        <v>0.8</v>
      </c>
      <c r="AA9" s="1">
        <f t="shared" ref="AA9:AA11" si="42">ROUND(M9,1)</f>
        <v>4.9000000000000004</v>
      </c>
      <c r="AB9" s="1">
        <f t="shared" ref="AB9:AB11" si="43">ROUND(N9,1)</f>
        <v>2.1</v>
      </c>
    </row>
    <row r="10" spans="1:28" x14ac:dyDescent="0.35">
      <c r="A10" t="s">
        <v>22</v>
      </c>
      <c r="B10" s="1">
        <v>3.3861583910320401</v>
      </c>
      <c r="C10" s="1">
        <v>5.2454953620537497</v>
      </c>
      <c r="D10" s="1">
        <v>7.3712307991145298</v>
      </c>
      <c r="E10" s="1">
        <v>13.5242294901555</v>
      </c>
      <c r="F10">
        <v>1</v>
      </c>
      <c r="G10" s="1">
        <v>2.64715865506433</v>
      </c>
      <c r="H10" s="1">
        <v>2.2191222032043898</v>
      </c>
      <c r="I10" s="1">
        <v>4.4093887946796402</v>
      </c>
      <c r="J10" s="1">
        <v>7.73681089479041</v>
      </c>
      <c r="K10" s="1">
        <v>4.9420525161304001</v>
      </c>
      <c r="L10" s="1">
        <v>6.2418512718428696</v>
      </c>
      <c r="M10" s="1">
        <v>10.021243471460901</v>
      </c>
      <c r="N10" s="1">
        <v>18.566847680715501</v>
      </c>
      <c r="O10" t="s">
        <v>22</v>
      </c>
      <c r="P10" s="1">
        <f>ROUND(B10,1)</f>
        <v>3.4</v>
      </c>
      <c r="Q10" s="1">
        <f t="shared" si="33"/>
        <v>5.2</v>
      </c>
      <c r="R10" s="1">
        <f t="shared" si="34"/>
        <v>7.4</v>
      </c>
      <c r="S10" s="1">
        <f t="shared" si="35"/>
        <v>13.5</v>
      </c>
      <c r="U10" s="1">
        <f t="shared" si="36"/>
        <v>2.6</v>
      </c>
      <c r="V10" s="1">
        <f t="shared" si="37"/>
        <v>2.2000000000000002</v>
      </c>
      <c r="W10" s="1">
        <f t="shared" si="38"/>
        <v>4.4000000000000004</v>
      </c>
      <c r="X10" s="1">
        <f t="shared" si="39"/>
        <v>7.7</v>
      </c>
      <c r="Y10" s="1">
        <f t="shared" si="40"/>
        <v>4.9000000000000004</v>
      </c>
      <c r="Z10" s="1">
        <f t="shared" si="41"/>
        <v>6.2</v>
      </c>
      <c r="AA10" s="1">
        <f t="shared" si="42"/>
        <v>10</v>
      </c>
      <c r="AB10" s="1">
        <f t="shared" si="43"/>
        <v>18.600000000000001</v>
      </c>
    </row>
    <row r="11" spans="1:28" x14ac:dyDescent="0.35">
      <c r="A11" t="s">
        <v>23</v>
      </c>
      <c r="B11" s="1">
        <v>3.8306663251059399</v>
      </c>
      <c r="C11" s="1">
        <v>5.3331991530884499</v>
      </c>
      <c r="D11" s="1">
        <v>9.9626040614186504</v>
      </c>
      <c r="E11" s="1">
        <v>18.215897693931101</v>
      </c>
      <c r="F11">
        <v>1</v>
      </c>
      <c r="G11" s="1">
        <v>2.7201427163018299</v>
      </c>
      <c r="H11" s="1">
        <v>2.25012996143376</v>
      </c>
      <c r="I11" s="1">
        <v>5.3683143988347197</v>
      </c>
      <c r="J11" s="1">
        <v>7.7151502725327301</v>
      </c>
      <c r="K11" s="1">
        <v>8.4023494809235899</v>
      </c>
      <c r="L11" s="1">
        <v>14.9896832602633</v>
      </c>
      <c r="M11" s="1">
        <v>11.6646999674133</v>
      </c>
      <c r="N11" s="1">
        <v>21.834236005312601</v>
      </c>
      <c r="O11" t="s">
        <v>23</v>
      </c>
      <c r="P11" s="1">
        <f t="shared" ref="P11" si="44">ROUND(B11,1)</f>
        <v>3.8</v>
      </c>
      <c r="Q11" s="1">
        <f t="shared" si="33"/>
        <v>5.3</v>
      </c>
      <c r="R11" s="1">
        <f t="shared" si="34"/>
        <v>10</v>
      </c>
      <c r="S11" s="1">
        <f t="shared" si="35"/>
        <v>18.2</v>
      </c>
      <c r="U11" s="1">
        <f t="shared" si="36"/>
        <v>2.7</v>
      </c>
      <c r="V11" s="1">
        <f t="shared" si="37"/>
        <v>2.2999999999999998</v>
      </c>
      <c r="W11" s="1">
        <f t="shared" si="38"/>
        <v>5.4</v>
      </c>
      <c r="X11" s="1">
        <f t="shared" si="39"/>
        <v>7.7</v>
      </c>
      <c r="Y11" s="1">
        <f t="shared" si="40"/>
        <v>8.4</v>
      </c>
      <c r="Z11" s="1">
        <f t="shared" si="41"/>
        <v>15</v>
      </c>
      <c r="AA11" s="1">
        <f t="shared" si="42"/>
        <v>11.7</v>
      </c>
      <c r="AB11" s="1">
        <f t="shared" si="43"/>
        <v>21.8</v>
      </c>
    </row>
    <row r="12" spans="1:28" x14ac:dyDescent="0.35">
      <c r="A12" t="s">
        <v>24</v>
      </c>
      <c r="B12" s="4">
        <v>9.3190476190476197</v>
      </c>
      <c r="C12" s="4">
        <v>2.8190445434914002</v>
      </c>
      <c r="D12" s="4">
        <v>7.7808779761904798</v>
      </c>
      <c r="E12" s="4">
        <v>2.1707360785363301</v>
      </c>
      <c r="F12">
        <v>1</v>
      </c>
      <c r="G12" s="4">
        <v>9.6166666666666707</v>
      </c>
      <c r="H12" s="4">
        <v>1.80892039140924</v>
      </c>
      <c r="I12" s="4">
        <v>8.9222222222222207</v>
      </c>
      <c r="J12" s="4">
        <v>3.8162542232267902</v>
      </c>
      <c r="K12" s="4">
        <v>8.2277777777777796</v>
      </c>
      <c r="L12" s="4">
        <v>1.9227302292291399</v>
      </c>
      <c r="M12" s="4">
        <v>7.3865546218487399</v>
      </c>
      <c r="N12" s="4">
        <v>2.3542425851909701</v>
      </c>
      <c r="O12" t="s">
        <v>24</v>
      </c>
      <c r="P12" s="4">
        <f>ROUND(B12,0)</f>
        <v>9</v>
      </c>
      <c r="Q12" s="4">
        <f t="shared" ref="Q12:S12" si="45">ROUND(C12,0)</f>
        <v>3</v>
      </c>
      <c r="R12" s="4">
        <f t="shared" si="45"/>
        <v>8</v>
      </c>
      <c r="S12" s="4">
        <f t="shared" si="45"/>
        <v>2</v>
      </c>
      <c r="U12" s="4">
        <f>ROUND(G12,0)</f>
        <v>10</v>
      </c>
      <c r="V12" s="4">
        <f t="shared" ref="V12:AB12" si="46">ROUND(H12,0)</f>
        <v>2</v>
      </c>
      <c r="W12" s="4">
        <f t="shared" si="46"/>
        <v>9</v>
      </c>
      <c r="X12" s="4">
        <f t="shared" si="46"/>
        <v>4</v>
      </c>
      <c r="Y12" s="4">
        <f t="shared" si="46"/>
        <v>8</v>
      </c>
      <c r="Z12" s="4">
        <f t="shared" si="46"/>
        <v>2</v>
      </c>
      <c r="AA12" s="4">
        <f t="shared" si="46"/>
        <v>7</v>
      </c>
      <c r="AB12" s="4">
        <f t="shared" si="46"/>
        <v>2</v>
      </c>
    </row>
    <row r="13" spans="1:28" x14ac:dyDescent="0.35">
      <c r="A13" t="s">
        <v>25</v>
      </c>
      <c r="B13" s="4">
        <v>22.5566666666667</v>
      </c>
      <c r="C13" s="4">
        <v>23.7814364358894</v>
      </c>
      <c r="D13" s="4">
        <v>16.059300595238099</v>
      </c>
      <c r="E13" s="4">
        <v>5.3599031413907801</v>
      </c>
      <c r="F13">
        <v>1</v>
      </c>
      <c r="G13" s="4">
        <v>14.1533333333333</v>
      </c>
      <c r="H13" s="4">
        <v>6.4701442087384304</v>
      </c>
      <c r="I13" s="4">
        <v>33.761111111111099</v>
      </c>
      <c r="J13" s="4">
        <v>32.883041696548297</v>
      </c>
      <c r="K13" s="4">
        <v>18.216666666666701</v>
      </c>
      <c r="L13" s="4">
        <v>5.7067733356741996</v>
      </c>
      <c r="M13" s="4">
        <v>14.155742296918801</v>
      </c>
      <c r="N13" s="4">
        <v>4.3533768413308502</v>
      </c>
      <c r="O13" t="s">
        <v>25</v>
      </c>
      <c r="P13" s="4">
        <f>ROUND(B13,0)</f>
        <v>23</v>
      </c>
      <c r="Q13" s="4">
        <f t="shared" ref="Q13" si="47">ROUND(C13,0)</f>
        <v>24</v>
      </c>
      <c r="R13" s="4">
        <f t="shared" ref="R13" si="48">ROUND(D13,0)</f>
        <v>16</v>
      </c>
      <c r="S13" s="4">
        <f t="shared" ref="S13" si="49">ROUND(E13,0)</f>
        <v>5</v>
      </c>
      <c r="U13" s="4">
        <f>ROUND(G13,0)</f>
        <v>14</v>
      </c>
      <c r="V13" s="4">
        <f t="shared" ref="V13" si="50">ROUND(H13,0)</f>
        <v>6</v>
      </c>
      <c r="W13" s="4">
        <f t="shared" ref="W13" si="51">ROUND(I13,0)</f>
        <v>34</v>
      </c>
      <c r="X13" s="4">
        <f t="shared" ref="X13" si="52">ROUND(J13,0)</f>
        <v>33</v>
      </c>
      <c r="Y13" s="4">
        <f t="shared" ref="Y13" si="53">ROUND(K13,0)</f>
        <v>18</v>
      </c>
      <c r="Z13" s="4">
        <f t="shared" ref="Z13" si="54">ROUND(L13,0)</f>
        <v>6</v>
      </c>
      <c r="AA13" s="4">
        <f t="shared" ref="AA13" si="55">ROUND(M13,0)</f>
        <v>14</v>
      </c>
      <c r="AB13" s="4">
        <f t="shared" ref="AB13" si="56">ROUND(N13,0)</f>
        <v>4</v>
      </c>
    </row>
    <row r="14" spans="1:28" x14ac:dyDescent="0.35">
      <c r="A14" t="s">
        <v>26</v>
      </c>
      <c r="B14" s="1">
        <v>2.56378231292517</v>
      </c>
      <c r="C14" s="1">
        <v>1.00970935641494</v>
      </c>
      <c r="D14" s="1">
        <v>4.01848214285714</v>
      </c>
      <c r="E14" s="1">
        <v>1.3702230401241</v>
      </c>
      <c r="F14">
        <v>1.635009E-4</v>
      </c>
      <c r="G14" s="1">
        <v>2.11511904761905</v>
      </c>
      <c r="H14" s="1">
        <v>0.65783491445406095</v>
      </c>
      <c r="I14" s="1">
        <v>3.1619999999999999</v>
      </c>
      <c r="J14" s="1">
        <v>1.1034786625622399</v>
      </c>
      <c r="K14" s="1">
        <v>4.55833333333333</v>
      </c>
      <c r="L14" s="1">
        <v>1.1402928821767</v>
      </c>
      <c r="M14" s="1">
        <v>3.5421428571428599</v>
      </c>
      <c r="N14" s="1">
        <v>1.4091269902732499</v>
      </c>
      <c r="O14" t="s">
        <v>26</v>
      </c>
      <c r="P14" s="1">
        <f t="shared" ref="P14" si="57">ROUND(B14,1)</f>
        <v>2.6</v>
      </c>
      <c r="Q14" s="1">
        <f t="shared" ref="Q14" si="58">ROUND(C14,1)</f>
        <v>1</v>
      </c>
      <c r="R14" s="1">
        <f t="shared" ref="R14" si="59">ROUND(D14,1)</f>
        <v>4</v>
      </c>
      <c r="S14" s="1">
        <f t="shared" ref="S14" si="60">ROUND(E14,1)</f>
        <v>1.4</v>
      </c>
      <c r="U14" s="1">
        <f t="shared" ref="U14" si="61">ROUND(G14,1)</f>
        <v>2.1</v>
      </c>
      <c r="V14" s="1">
        <f t="shared" ref="V14" si="62">ROUND(H14,1)</f>
        <v>0.7</v>
      </c>
      <c r="W14" s="1">
        <f t="shared" ref="W14" si="63">ROUND(I14,1)</f>
        <v>3.2</v>
      </c>
      <c r="X14" s="1">
        <f t="shared" ref="X14" si="64">ROUND(J14,1)</f>
        <v>1.1000000000000001</v>
      </c>
      <c r="Y14" s="1">
        <f t="shared" ref="Y14" si="65">ROUND(K14,1)</f>
        <v>4.5999999999999996</v>
      </c>
      <c r="Z14" s="1">
        <f t="shared" ref="Z14" si="66">ROUND(L14,1)</f>
        <v>1.1000000000000001</v>
      </c>
      <c r="AA14" s="1">
        <f t="shared" ref="AA14" si="67">ROUND(M14,1)</f>
        <v>3.5</v>
      </c>
      <c r="AB14" s="1">
        <f t="shared" ref="AB14" si="68">ROUND(N14,1)</f>
        <v>1.4</v>
      </c>
    </row>
    <row r="15" spans="1:28" x14ac:dyDescent="0.35">
      <c r="A15" t="s">
        <v>27</v>
      </c>
      <c r="B15" s="3">
        <v>0.26085714285714301</v>
      </c>
      <c r="C15" s="3">
        <v>0.116249514320843</v>
      </c>
      <c r="D15" s="3">
        <v>0.34843750000000001</v>
      </c>
      <c r="E15" s="3">
        <v>0.25099941363509498</v>
      </c>
      <c r="F15">
        <v>1</v>
      </c>
      <c r="G15" s="3">
        <v>0.25750000000000001</v>
      </c>
      <c r="H15" s="3">
        <v>0.119246538071783</v>
      </c>
      <c r="I15" s="3">
        <v>0.26533333333333298</v>
      </c>
      <c r="J15" s="3">
        <v>0.116119806767879</v>
      </c>
      <c r="K15" s="3">
        <v>0.22866666666666699</v>
      </c>
      <c r="L15" s="3">
        <v>0.131141508448299</v>
      </c>
      <c r="M15" s="3">
        <v>0.45411764705882401</v>
      </c>
      <c r="N15" s="3">
        <v>0.28583340479047897</v>
      </c>
      <c r="O15" t="s">
        <v>27</v>
      </c>
      <c r="P15" s="3">
        <f>ROUND(B15,2)</f>
        <v>0.26</v>
      </c>
      <c r="Q15" s="3">
        <f t="shared" ref="Q15" si="69">ROUND(C15,2)</f>
        <v>0.12</v>
      </c>
      <c r="R15" s="3">
        <f t="shared" ref="R15" si="70">ROUND(D15,2)</f>
        <v>0.35</v>
      </c>
      <c r="S15" s="3">
        <f t="shared" ref="S15" si="71">ROUND(E15,2)</f>
        <v>0.25</v>
      </c>
      <c r="U15" s="3">
        <f>ROUND(G15,2)</f>
        <v>0.26</v>
      </c>
      <c r="V15" s="3">
        <f t="shared" ref="V15" si="72">ROUND(H15,2)</f>
        <v>0.12</v>
      </c>
      <c r="W15" s="3">
        <f t="shared" ref="W15" si="73">ROUND(I15,2)</f>
        <v>0.27</v>
      </c>
      <c r="X15" s="3">
        <f t="shared" ref="X15" si="74">ROUND(J15,2)</f>
        <v>0.12</v>
      </c>
      <c r="Y15" s="3">
        <f>ROUND(K15,2)</f>
        <v>0.23</v>
      </c>
      <c r="Z15" s="3">
        <f t="shared" ref="Z15" si="75">ROUND(L15,2)</f>
        <v>0.13</v>
      </c>
      <c r="AA15" s="3">
        <f t="shared" ref="AA15" si="76">ROUND(M15,2)</f>
        <v>0.45</v>
      </c>
      <c r="AB15" s="3">
        <f t="shared" ref="AB15" si="77">ROUND(N15,2)</f>
        <v>0.28999999999999998</v>
      </c>
    </row>
    <row r="16" spans="1:28" x14ac:dyDescent="0.35">
      <c r="A16" t="s">
        <v>28</v>
      </c>
      <c r="B16" s="3">
        <v>0.58171428571428596</v>
      </c>
      <c r="C16" s="3">
        <v>0.37306745734664698</v>
      </c>
      <c r="D16" s="3">
        <v>0.37656250000000002</v>
      </c>
      <c r="E16" s="3">
        <v>0.25599406967677502</v>
      </c>
      <c r="F16">
        <v>0.55244000000000004</v>
      </c>
      <c r="G16" s="3">
        <v>0.55149999999999999</v>
      </c>
      <c r="H16" s="3">
        <v>0.34369930248156699</v>
      </c>
      <c r="I16" s="3">
        <v>0.622</v>
      </c>
      <c r="J16" s="3">
        <v>0.41790634630945001</v>
      </c>
      <c r="K16" s="3">
        <v>0.35</v>
      </c>
      <c r="L16" s="3">
        <v>0.26060369474411899</v>
      </c>
      <c r="M16" s="3">
        <v>0.4</v>
      </c>
      <c r="N16" s="3">
        <v>0.25748786379167499</v>
      </c>
      <c r="O16" t="s">
        <v>28</v>
      </c>
      <c r="P16" s="3">
        <f t="shared" ref="P16:P17" si="78">ROUND(B16,2)</f>
        <v>0.57999999999999996</v>
      </c>
      <c r="Q16" s="3">
        <f t="shared" ref="Q16:Q17" si="79">ROUND(C16,2)</f>
        <v>0.37</v>
      </c>
      <c r="R16" s="3">
        <f t="shared" ref="R16:R17" si="80">ROUND(D16,2)</f>
        <v>0.38</v>
      </c>
      <c r="S16" s="3">
        <f t="shared" ref="S16:S17" si="81">ROUND(E16,2)</f>
        <v>0.26</v>
      </c>
      <c r="U16" s="3">
        <f t="shared" ref="U16:U17" si="82">ROUND(G16,2)</f>
        <v>0.55000000000000004</v>
      </c>
      <c r="V16" s="3">
        <f t="shared" ref="V16:V17" si="83">ROUND(H16,2)</f>
        <v>0.34</v>
      </c>
      <c r="W16" s="3">
        <f t="shared" ref="W16:W17" si="84">ROUND(I16,2)</f>
        <v>0.62</v>
      </c>
      <c r="X16" s="3">
        <f t="shared" ref="X16:X17" si="85">ROUND(J16,2)</f>
        <v>0.42</v>
      </c>
      <c r="Y16" s="3">
        <f t="shared" ref="Y16:Y17" si="86">ROUND(K16,2)</f>
        <v>0.35</v>
      </c>
      <c r="Z16" s="3">
        <f t="shared" ref="Z16:Z17" si="87">ROUND(L16,2)</f>
        <v>0.26</v>
      </c>
      <c r="AA16" s="3">
        <f t="shared" ref="AA16:AA17" si="88">ROUND(M16,2)</f>
        <v>0.4</v>
      </c>
      <c r="AB16" s="3">
        <f t="shared" ref="AB16:AB17" si="89">ROUND(N16,2)</f>
        <v>0.26</v>
      </c>
    </row>
    <row r="17" spans="1:28" x14ac:dyDescent="0.35">
      <c r="A17" t="s">
        <v>29</v>
      </c>
      <c r="B17" s="3">
        <v>0.14085714285714299</v>
      </c>
      <c r="C17" s="3">
        <v>0.113198717218138</v>
      </c>
      <c r="D17" s="3">
        <v>0.20599999999999999</v>
      </c>
      <c r="E17" s="3">
        <v>0.16728254026007</v>
      </c>
      <c r="F17">
        <v>1</v>
      </c>
      <c r="G17" s="3">
        <v>0.14599999999999999</v>
      </c>
      <c r="H17" s="3">
        <v>0.13732021739446501</v>
      </c>
      <c r="I17" s="3">
        <v>0.13400000000000001</v>
      </c>
      <c r="J17" s="3">
        <v>7.3756355658343098E-2</v>
      </c>
      <c r="K17" s="3">
        <v>0.14399999999999999</v>
      </c>
      <c r="L17" s="3">
        <v>0.13531972720719099</v>
      </c>
      <c r="M17" s="3">
        <v>0.26800000000000002</v>
      </c>
      <c r="N17" s="3">
        <v>0.17724881623622399</v>
      </c>
      <c r="O17" t="s">
        <v>29</v>
      </c>
      <c r="P17" s="3">
        <f t="shared" si="78"/>
        <v>0.14000000000000001</v>
      </c>
      <c r="Q17" s="3">
        <f t="shared" si="79"/>
        <v>0.11</v>
      </c>
      <c r="R17" s="3">
        <f t="shared" si="80"/>
        <v>0.21</v>
      </c>
      <c r="S17" s="3">
        <f t="shared" si="81"/>
        <v>0.17</v>
      </c>
      <c r="U17" s="3">
        <f t="shared" si="82"/>
        <v>0.15</v>
      </c>
      <c r="V17" s="3">
        <f t="shared" si="83"/>
        <v>0.14000000000000001</v>
      </c>
      <c r="W17" s="3">
        <f t="shared" si="84"/>
        <v>0.13</v>
      </c>
      <c r="X17" s="3">
        <f t="shared" si="85"/>
        <v>7.0000000000000007E-2</v>
      </c>
      <c r="Y17" s="3">
        <f t="shared" si="86"/>
        <v>0.14000000000000001</v>
      </c>
      <c r="Z17" s="3">
        <f t="shared" si="87"/>
        <v>0.14000000000000001</v>
      </c>
      <c r="AA17" s="3">
        <f t="shared" si="88"/>
        <v>0.27</v>
      </c>
      <c r="AB17" s="3">
        <f t="shared" si="89"/>
        <v>0.18</v>
      </c>
    </row>
    <row r="18" spans="1:28" x14ac:dyDescent="0.35">
      <c r="A18" t="s">
        <v>30</v>
      </c>
      <c r="B18" s="4">
        <v>12.185185185185199</v>
      </c>
      <c r="C18" s="4">
        <v>3.50863809911215</v>
      </c>
      <c r="D18" s="4">
        <v>10.785714285714301</v>
      </c>
      <c r="E18" s="4">
        <v>1.9693417373089099</v>
      </c>
      <c r="F18">
        <v>1</v>
      </c>
      <c r="G18" s="4">
        <v>13</v>
      </c>
      <c r="H18" s="4">
        <v>2.1838568563966798</v>
      </c>
      <c r="I18" s="4">
        <v>11.307692307692299</v>
      </c>
      <c r="J18" s="4">
        <v>4.4606542006118204</v>
      </c>
      <c r="K18" s="4">
        <v>10.2307692307692</v>
      </c>
      <c r="L18" s="4">
        <v>2.2043081361221599</v>
      </c>
      <c r="M18" s="4">
        <v>11.266666666666699</v>
      </c>
      <c r="N18" s="4">
        <v>1.66761877566558</v>
      </c>
      <c r="O18" t="s">
        <v>30</v>
      </c>
      <c r="P18" s="4">
        <f>ROUND(B18,0)</f>
        <v>12</v>
      </c>
      <c r="Q18" s="4">
        <f t="shared" ref="Q18:Q19" si="90">ROUND(C18,0)</f>
        <v>4</v>
      </c>
      <c r="R18" s="4">
        <f t="shared" ref="R18:R19" si="91">ROUND(D18,0)</f>
        <v>11</v>
      </c>
      <c r="S18" s="4">
        <f t="shared" ref="S18:S19" si="92">ROUND(E18,0)</f>
        <v>2</v>
      </c>
      <c r="U18" s="4">
        <f>ROUND(G18,0)</f>
        <v>13</v>
      </c>
      <c r="V18" s="4">
        <f t="shared" ref="V18:V19" si="93">ROUND(H18,0)</f>
        <v>2</v>
      </c>
      <c r="W18" s="4">
        <f t="shared" ref="W18:W19" si="94">ROUND(I18,0)</f>
        <v>11</v>
      </c>
      <c r="X18" s="4">
        <f t="shared" ref="X18:X19" si="95">ROUND(J18,0)</f>
        <v>4</v>
      </c>
      <c r="Y18" s="4">
        <f t="shared" ref="Y18:Y19" si="96">ROUND(K18,0)</f>
        <v>10</v>
      </c>
      <c r="Z18" s="4">
        <f t="shared" ref="Z18:Z19" si="97">ROUND(L18,0)</f>
        <v>2</v>
      </c>
      <c r="AA18" s="4">
        <f t="shared" ref="AA18:AA19" si="98">ROUND(M18,0)</f>
        <v>11</v>
      </c>
      <c r="AB18" s="4">
        <f t="shared" ref="AB18:AB19" si="99">ROUND(N18,0)</f>
        <v>2</v>
      </c>
    </row>
    <row r="19" spans="1:28" x14ac:dyDescent="0.35">
      <c r="A19" t="s">
        <v>31</v>
      </c>
      <c r="B19" s="4">
        <v>47.714285714285701</v>
      </c>
      <c r="C19" s="4">
        <v>61.746908200078401</v>
      </c>
      <c r="D19" s="4">
        <v>22.806451612903199</v>
      </c>
      <c r="E19" s="4">
        <v>10.4256713767466</v>
      </c>
      <c r="F19">
        <v>1</v>
      </c>
      <c r="G19" s="4">
        <v>27.8</v>
      </c>
      <c r="H19" s="4">
        <v>20.431142379890801</v>
      </c>
      <c r="I19" s="4">
        <v>74.266666666666694</v>
      </c>
      <c r="J19" s="4">
        <v>85.854084407929093</v>
      </c>
      <c r="K19" s="4">
        <v>24.785714285714299</v>
      </c>
      <c r="L19" s="4">
        <v>11.0187153476296</v>
      </c>
      <c r="M19" s="4">
        <v>21.176470588235301</v>
      </c>
      <c r="N19" s="4">
        <v>9.9450697214602695</v>
      </c>
      <c r="O19" t="s">
        <v>31</v>
      </c>
      <c r="P19" s="4">
        <f>ROUND(B19,0)</f>
        <v>48</v>
      </c>
      <c r="Q19" s="4">
        <f t="shared" si="90"/>
        <v>62</v>
      </c>
      <c r="R19" s="4">
        <f t="shared" si="91"/>
        <v>23</v>
      </c>
      <c r="S19" s="4">
        <f t="shared" si="92"/>
        <v>10</v>
      </c>
      <c r="U19" s="4">
        <f>ROUND(G19,0)</f>
        <v>28</v>
      </c>
      <c r="V19" s="4">
        <f t="shared" si="93"/>
        <v>20</v>
      </c>
      <c r="W19" s="4">
        <f t="shared" si="94"/>
        <v>74</v>
      </c>
      <c r="X19" s="4">
        <f t="shared" si="95"/>
        <v>86</v>
      </c>
      <c r="Y19" s="4">
        <f t="shared" si="96"/>
        <v>25</v>
      </c>
      <c r="Z19" s="4">
        <f t="shared" si="97"/>
        <v>11</v>
      </c>
      <c r="AA19" s="4">
        <f t="shared" si="98"/>
        <v>21</v>
      </c>
      <c r="AB19" s="4">
        <f t="shared" si="99"/>
        <v>10</v>
      </c>
    </row>
    <row r="20" spans="1:28" x14ac:dyDescent="0.35">
      <c r="A20" t="s">
        <v>32</v>
      </c>
      <c r="B20" s="1">
        <v>3.16</v>
      </c>
      <c r="C20" s="1">
        <v>1.3687648597839299</v>
      </c>
      <c r="D20" s="1">
        <v>4.7222222222222197</v>
      </c>
      <c r="E20" s="1">
        <v>1.5628704689014099</v>
      </c>
      <c r="F20">
        <v>7.9641499999999997E-4</v>
      </c>
      <c r="G20" s="1">
        <v>2.71764705882353</v>
      </c>
      <c r="H20" s="1">
        <v>1.38348983286725</v>
      </c>
      <c r="I20" s="1">
        <v>3.7384615384615398</v>
      </c>
      <c r="J20" s="1">
        <v>1.1558102940783299</v>
      </c>
      <c r="K20" s="1">
        <v>5.4636363636363603</v>
      </c>
      <c r="L20" s="1">
        <v>1.7772297134994799</v>
      </c>
      <c r="M20" s="1">
        <v>4.2125000000000004</v>
      </c>
      <c r="N20" s="1">
        <v>1.20325946218317</v>
      </c>
      <c r="O20" t="s">
        <v>32</v>
      </c>
      <c r="P20" s="1">
        <f t="shared" ref="P20" si="100">ROUND(B20,1)</f>
        <v>3.2</v>
      </c>
      <c r="Q20" s="1">
        <f t="shared" ref="Q20" si="101">ROUND(C20,1)</f>
        <v>1.4</v>
      </c>
      <c r="R20" s="1">
        <f t="shared" ref="R20" si="102">ROUND(D20,1)</f>
        <v>4.7</v>
      </c>
      <c r="S20" s="1">
        <f t="shared" ref="S20" si="103">ROUND(E20,1)</f>
        <v>1.6</v>
      </c>
      <c r="U20" s="1">
        <f t="shared" ref="U20" si="104">ROUND(G20,1)</f>
        <v>2.7</v>
      </c>
      <c r="V20" s="1">
        <f t="shared" ref="V20" si="105">ROUND(H20,1)</f>
        <v>1.4</v>
      </c>
      <c r="W20" s="1">
        <f t="shared" ref="W20" si="106">ROUND(I20,1)</f>
        <v>3.7</v>
      </c>
      <c r="X20" s="1">
        <f t="shared" ref="X20" si="107">ROUND(J20,1)</f>
        <v>1.2</v>
      </c>
      <c r="Y20" s="1">
        <f t="shared" ref="Y20" si="108">ROUND(K20,1)</f>
        <v>5.5</v>
      </c>
      <c r="Z20" s="1">
        <f t="shared" ref="Z20" si="109">ROUND(L20,1)</f>
        <v>1.8</v>
      </c>
      <c r="AA20" s="1">
        <f t="shared" ref="AA20" si="110">ROUND(M20,1)</f>
        <v>4.2</v>
      </c>
      <c r="AB20" s="1">
        <f t="shared" ref="AB20" si="111">ROUND(N20,1)</f>
        <v>1.2</v>
      </c>
    </row>
    <row r="21" spans="1:28" x14ac:dyDescent="0.35">
      <c r="A21" t="s">
        <v>33</v>
      </c>
      <c r="B21" s="1">
        <v>2.3925925925925902</v>
      </c>
      <c r="C21" s="1">
        <v>1.8691680432184701</v>
      </c>
      <c r="D21" s="1">
        <v>1.2250000000000001</v>
      </c>
      <c r="E21" s="1">
        <v>0.66143782776614801</v>
      </c>
      <c r="F21">
        <v>6.9705600000000004E-4</v>
      </c>
      <c r="G21" s="1">
        <v>2.95</v>
      </c>
      <c r="H21" s="1">
        <v>1.85959052564723</v>
      </c>
      <c r="I21" s="1">
        <v>1.7923076923076899</v>
      </c>
      <c r="J21" s="1">
        <v>1.7523610446392699</v>
      </c>
      <c r="K21" s="1">
        <v>0.90769230769230802</v>
      </c>
      <c r="L21" s="1">
        <v>0.778311782494156</v>
      </c>
      <c r="M21" s="1">
        <v>1.5</v>
      </c>
      <c r="N21" s="1">
        <v>0.38729833462074198</v>
      </c>
      <c r="O21" t="s">
        <v>33</v>
      </c>
      <c r="P21" s="1">
        <f t="shared" ref="P21:P23" si="112">ROUND(B21,1)</f>
        <v>2.4</v>
      </c>
      <c r="Q21" s="1">
        <f t="shared" ref="Q21:Q23" si="113">ROUND(C21,1)</f>
        <v>1.9</v>
      </c>
      <c r="R21" s="1">
        <f t="shared" ref="R21:R23" si="114">ROUND(D21,1)</f>
        <v>1.2</v>
      </c>
      <c r="S21" s="1">
        <f t="shared" ref="S21:S23" si="115">ROUND(E21,1)</f>
        <v>0.7</v>
      </c>
      <c r="U21" s="1">
        <f t="shared" ref="U21:U23" si="116">ROUND(G21,1)</f>
        <v>3</v>
      </c>
      <c r="V21" s="1">
        <f t="shared" ref="V21:V23" si="117">ROUND(H21,1)</f>
        <v>1.9</v>
      </c>
      <c r="W21" s="1">
        <f t="shared" ref="W21:W23" si="118">ROUND(I21,1)</f>
        <v>1.8</v>
      </c>
      <c r="X21" s="1">
        <f t="shared" ref="X21:X23" si="119">ROUND(J21,1)</f>
        <v>1.8</v>
      </c>
      <c r="Y21" s="1">
        <f t="shared" ref="Y21:Y23" si="120">ROUND(K21,1)</f>
        <v>0.9</v>
      </c>
      <c r="Z21" s="1">
        <f t="shared" ref="Z21:Z23" si="121">ROUND(L21,1)</f>
        <v>0.8</v>
      </c>
      <c r="AA21" s="1">
        <f t="shared" ref="AA21:AA23" si="122">ROUND(M21,1)</f>
        <v>1.5</v>
      </c>
      <c r="AB21" s="1">
        <f t="shared" ref="AB21:AB23" si="123">ROUND(N21,1)</f>
        <v>0.4</v>
      </c>
    </row>
    <row r="22" spans="1:28" x14ac:dyDescent="0.35">
      <c r="A22" t="s">
        <v>34</v>
      </c>
      <c r="B22" s="1">
        <v>3.54</v>
      </c>
      <c r="C22" s="1">
        <v>2.6923857777945899</v>
      </c>
      <c r="D22" s="1">
        <v>2.4774193548387098</v>
      </c>
      <c r="E22" s="1">
        <v>2.34004411317669</v>
      </c>
      <c r="F22">
        <v>1</v>
      </c>
      <c r="G22" s="1">
        <v>3.8450000000000002</v>
      </c>
      <c r="H22" s="1">
        <v>2.6458458004955601</v>
      </c>
      <c r="I22" s="1">
        <v>3.1333333333333302</v>
      </c>
      <c r="J22" s="1">
        <v>2.7917395157517002</v>
      </c>
      <c r="K22" s="1">
        <v>1.6714285714285699</v>
      </c>
      <c r="L22" s="1">
        <v>1.7433074539853499</v>
      </c>
      <c r="M22" s="1">
        <v>3.1411764705882401</v>
      </c>
      <c r="N22" s="1">
        <v>2.60025451242984</v>
      </c>
      <c r="O22" t="s">
        <v>34</v>
      </c>
      <c r="P22" s="1">
        <f t="shared" si="112"/>
        <v>3.5</v>
      </c>
      <c r="Q22" s="1">
        <f t="shared" si="113"/>
        <v>2.7</v>
      </c>
      <c r="R22" s="1">
        <f t="shared" si="114"/>
        <v>2.5</v>
      </c>
      <c r="S22" s="1">
        <f t="shared" si="115"/>
        <v>2.2999999999999998</v>
      </c>
      <c r="U22" s="1">
        <f t="shared" si="116"/>
        <v>3.8</v>
      </c>
      <c r="V22" s="1">
        <f t="shared" si="117"/>
        <v>2.6</v>
      </c>
      <c r="W22" s="1">
        <f t="shared" si="118"/>
        <v>3.1</v>
      </c>
      <c r="X22" s="1">
        <f t="shared" si="119"/>
        <v>2.8</v>
      </c>
      <c r="Y22" s="1">
        <f t="shared" si="120"/>
        <v>1.7</v>
      </c>
      <c r="Z22" s="1">
        <f t="shared" si="121"/>
        <v>1.7</v>
      </c>
      <c r="AA22" s="1">
        <f t="shared" si="122"/>
        <v>3.1</v>
      </c>
      <c r="AB22" s="1">
        <f t="shared" si="123"/>
        <v>2.6</v>
      </c>
    </row>
    <row r="23" spans="1:28" x14ac:dyDescent="0.35">
      <c r="A23" t="s">
        <v>35</v>
      </c>
      <c r="B23" s="1">
        <v>1.98</v>
      </c>
      <c r="C23" s="1">
        <v>2.0244028493735402</v>
      </c>
      <c r="D23" s="1">
        <v>1.23703703703704</v>
      </c>
      <c r="E23" s="1">
        <v>1.52848546158209</v>
      </c>
      <c r="F23">
        <v>1</v>
      </c>
      <c r="G23" s="1">
        <v>2.6470588235294099</v>
      </c>
      <c r="H23" s="1">
        <v>2.0937757900079799</v>
      </c>
      <c r="I23" s="1">
        <v>1.10769230769231</v>
      </c>
      <c r="J23" s="1">
        <v>1.6137231993444701</v>
      </c>
      <c r="K23" s="1">
        <v>0.50909090909090904</v>
      </c>
      <c r="L23" s="1">
        <v>0.70064904974537101</v>
      </c>
      <c r="M23" s="1">
        <v>1.7375</v>
      </c>
      <c r="N23" s="1">
        <v>1.7511424842085199</v>
      </c>
      <c r="O23" t="s">
        <v>35</v>
      </c>
      <c r="P23" s="1">
        <f t="shared" si="112"/>
        <v>2</v>
      </c>
      <c r="Q23" s="1">
        <f t="shared" si="113"/>
        <v>2</v>
      </c>
      <c r="R23" s="1">
        <f t="shared" si="114"/>
        <v>1.2</v>
      </c>
      <c r="S23" s="1">
        <f t="shared" si="115"/>
        <v>1.5</v>
      </c>
      <c r="U23" s="1">
        <f t="shared" si="116"/>
        <v>2.6</v>
      </c>
      <c r="V23" s="1">
        <f t="shared" si="117"/>
        <v>2.1</v>
      </c>
      <c r="W23" s="1">
        <f t="shared" si="118"/>
        <v>1.1000000000000001</v>
      </c>
      <c r="X23" s="1">
        <f t="shared" si="119"/>
        <v>1.6</v>
      </c>
      <c r="Y23" s="1">
        <f t="shared" si="120"/>
        <v>0.5</v>
      </c>
      <c r="Z23" s="1">
        <f t="shared" si="121"/>
        <v>0.7</v>
      </c>
      <c r="AA23" s="1">
        <f t="shared" si="122"/>
        <v>1.7</v>
      </c>
      <c r="AB23" s="1">
        <f t="shared" si="123"/>
        <v>1.8</v>
      </c>
    </row>
    <row r="24" spans="1:28" x14ac:dyDescent="0.35">
      <c r="A24" t="s">
        <v>36</v>
      </c>
      <c r="B24" s="4">
        <v>9.0588235294117592</v>
      </c>
      <c r="C24" s="4">
        <v>3.3749628637291398</v>
      </c>
      <c r="D24" s="4">
        <v>7.32258064516129</v>
      </c>
      <c r="E24" s="4">
        <v>2.8912176993347001</v>
      </c>
      <c r="F24">
        <v>1</v>
      </c>
      <c r="G24" s="4">
        <v>9.6315789473684195</v>
      </c>
      <c r="H24" s="4">
        <v>3.0038961055378599</v>
      </c>
      <c r="I24" s="4">
        <v>8.3333333333333304</v>
      </c>
      <c r="J24" s="4">
        <v>3.7733400639347701</v>
      </c>
      <c r="K24" s="4">
        <v>7.5333333333333297</v>
      </c>
      <c r="L24" s="4">
        <v>1.88477610139267</v>
      </c>
      <c r="M24" s="4">
        <v>7.125</v>
      </c>
      <c r="N24" s="4">
        <v>3.6492008257516702</v>
      </c>
      <c r="O24" t="s">
        <v>36</v>
      </c>
      <c r="P24" s="4">
        <f>ROUND(B24,0)</f>
        <v>9</v>
      </c>
      <c r="Q24" s="4">
        <f t="shared" ref="Q24:Q25" si="124">ROUND(C24,0)</f>
        <v>3</v>
      </c>
      <c r="R24" s="4">
        <f t="shared" ref="R24:R25" si="125">ROUND(D24,0)</f>
        <v>7</v>
      </c>
      <c r="S24" s="4">
        <f t="shared" ref="S24:S25" si="126">ROUND(E24,0)</f>
        <v>3</v>
      </c>
      <c r="U24" s="4">
        <f>ROUND(G24,0)</f>
        <v>10</v>
      </c>
      <c r="V24" s="4">
        <f t="shared" ref="V24:V25" si="127">ROUND(H24,0)</f>
        <v>3</v>
      </c>
      <c r="W24" s="4">
        <f t="shared" ref="W24:W25" si="128">ROUND(I24,0)</f>
        <v>8</v>
      </c>
      <c r="X24" s="4">
        <f t="shared" ref="X24:X25" si="129">ROUND(J24,0)</f>
        <v>4</v>
      </c>
      <c r="Y24" s="4">
        <f t="shared" ref="Y24:Y25" si="130">ROUND(K24,0)</f>
        <v>8</v>
      </c>
      <c r="Z24" s="4">
        <f t="shared" ref="Z24:Z25" si="131">ROUND(L24,0)</f>
        <v>2</v>
      </c>
      <c r="AA24" s="4">
        <f t="shared" ref="AA24:AA25" si="132">ROUND(M24,0)</f>
        <v>7</v>
      </c>
      <c r="AB24" s="4">
        <f t="shared" ref="AB24:AB25" si="133">ROUND(N24,0)</f>
        <v>4</v>
      </c>
    </row>
    <row r="25" spans="1:28" x14ac:dyDescent="0.35">
      <c r="A25" t="s">
        <v>37</v>
      </c>
      <c r="B25" s="4">
        <v>31.235294117647101</v>
      </c>
      <c r="C25" s="4">
        <v>41.735138035959203</v>
      </c>
      <c r="D25" s="4">
        <v>18.838709677419399</v>
      </c>
      <c r="E25" s="4">
        <v>9.3598318154175804</v>
      </c>
      <c r="F25">
        <v>1</v>
      </c>
      <c r="G25" s="4">
        <v>18.842105263157901</v>
      </c>
      <c r="H25" s="4">
        <v>23.101859371763702</v>
      </c>
      <c r="I25" s="4">
        <v>46.933333333333302</v>
      </c>
      <c r="J25" s="4">
        <v>54.286892217796598</v>
      </c>
      <c r="K25" s="4">
        <v>16.600000000000001</v>
      </c>
      <c r="L25" s="4">
        <v>6.4564474973249997</v>
      </c>
      <c r="M25" s="4">
        <v>20.9375</v>
      </c>
      <c r="N25" s="4">
        <v>11.2514813839482</v>
      </c>
      <c r="O25" t="s">
        <v>37</v>
      </c>
      <c r="P25" s="4">
        <f>ROUND(B25,0)</f>
        <v>31</v>
      </c>
      <c r="Q25" s="4">
        <f t="shared" si="124"/>
        <v>42</v>
      </c>
      <c r="R25" s="4">
        <f t="shared" si="125"/>
        <v>19</v>
      </c>
      <c r="S25" s="4">
        <f t="shared" si="126"/>
        <v>9</v>
      </c>
      <c r="U25" s="4">
        <f>ROUND(G25,0)</f>
        <v>19</v>
      </c>
      <c r="V25" s="4">
        <f t="shared" si="127"/>
        <v>23</v>
      </c>
      <c r="W25" s="4">
        <f t="shared" si="128"/>
        <v>47</v>
      </c>
      <c r="X25" s="4">
        <f t="shared" si="129"/>
        <v>54</v>
      </c>
      <c r="Y25" s="4">
        <f t="shared" si="130"/>
        <v>17</v>
      </c>
      <c r="Z25" s="4">
        <f t="shared" si="131"/>
        <v>6</v>
      </c>
      <c r="AA25" s="4">
        <f t="shared" si="132"/>
        <v>21</v>
      </c>
      <c r="AB25" s="4">
        <f t="shared" si="133"/>
        <v>11</v>
      </c>
    </row>
    <row r="26" spans="1:28" x14ac:dyDescent="0.35">
      <c r="A26" t="s">
        <v>38</v>
      </c>
      <c r="B26" s="1">
        <v>2.5085714285714298</v>
      </c>
      <c r="C26" s="1">
        <v>1.2756478005015199</v>
      </c>
      <c r="D26" s="1">
        <v>3.6903225806451601</v>
      </c>
      <c r="E26" s="1">
        <v>1.5060665852278201</v>
      </c>
      <c r="F26">
        <v>1.585758E-3</v>
      </c>
      <c r="G26" s="1">
        <v>2.2250000000000001</v>
      </c>
      <c r="H26" s="1">
        <v>1.2916228062728701</v>
      </c>
      <c r="I26" s="1">
        <v>2.8866666666666698</v>
      </c>
      <c r="J26" s="1">
        <v>1.1915576040668501</v>
      </c>
      <c r="K26" s="1">
        <v>4.26</v>
      </c>
      <c r="L26" s="1">
        <v>0.88220502961937097</v>
      </c>
      <c r="M26" s="1">
        <v>3.15625</v>
      </c>
      <c r="N26" s="1">
        <v>1.7836175785932</v>
      </c>
      <c r="O26" t="s">
        <v>38</v>
      </c>
      <c r="P26" s="1">
        <f t="shared" ref="P26" si="134">ROUND(B26,1)</f>
        <v>2.5</v>
      </c>
      <c r="Q26" s="1">
        <f t="shared" ref="Q26" si="135">ROUND(C26,1)</f>
        <v>1.3</v>
      </c>
      <c r="R26" s="1">
        <f t="shared" ref="R26" si="136">ROUND(D26,1)</f>
        <v>3.7</v>
      </c>
      <c r="S26" s="1">
        <f t="shared" ref="S26" si="137">ROUND(E26,1)</f>
        <v>1.5</v>
      </c>
      <c r="U26" s="1">
        <f t="shared" ref="U26" si="138">ROUND(G26,1)</f>
        <v>2.2000000000000002</v>
      </c>
      <c r="V26" s="1">
        <f t="shared" ref="V26" si="139">ROUND(H26,1)</f>
        <v>1.3</v>
      </c>
      <c r="W26" s="1">
        <f t="shared" ref="W26" si="140">ROUND(I26,1)</f>
        <v>2.9</v>
      </c>
      <c r="X26" s="1">
        <f t="shared" ref="X26" si="141">ROUND(J26,1)</f>
        <v>1.2</v>
      </c>
      <c r="Y26" s="1">
        <f t="shared" ref="Y26" si="142">ROUND(K26,1)</f>
        <v>4.3</v>
      </c>
      <c r="Z26" s="1">
        <f t="shared" ref="Z26" si="143">ROUND(L26,1)</f>
        <v>0.9</v>
      </c>
      <c r="AA26" s="1">
        <f t="shared" ref="AA26" si="144">ROUND(M26,1)</f>
        <v>3.2</v>
      </c>
      <c r="AB26" s="1">
        <f t="shared" ref="AB26" si="145">ROUND(N26,1)</f>
        <v>1.8</v>
      </c>
    </row>
    <row r="27" spans="1:28" x14ac:dyDescent="0.35">
      <c r="A27" t="s">
        <v>39</v>
      </c>
      <c r="B27" s="4">
        <v>8.9705882352941195</v>
      </c>
      <c r="C27" s="4">
        <v>3.5546409622867001</v>
      </c>
      <c r="D27" s="4">
        <v>7.40625</v>
      </c>
      <c r="E27" s="4">
        <v>3.0570845799605002</v>
      </c>
      <c r="F27">
        <v>1</v>
      </c>
      <c r="G27" s="4">
        <v>9.2105263157894708</v>
      </c>
      <c r="H27" s="4">
        <v>3.3095643783236799</v>
      </c>
      <c r="I27" s="4">
        <v>8.6666666666666696</v>
      </c>
      <c r="J27" s="4">
        <v>3.9400265892262101</v>
      </c>
      <c r="K27" s="4">
        <v>7.5333333333333297</v>
      </c>
      <c r="L27" s="4">
        <v>1.88477610139267</v>
      </c>
      <c r="M27" s="4">
        <v>7.2941176470588198</v>
      </c>
      <c r="N27" s="4">
        <v>3.8691844405887501</v>
      </c>
      <c r="O27" t="s">
        <v>39</v>
      </c>
      <c r="P27" s="4">
        <f>ROUND(B27,0)</f>
        <v>9</v>
      </c>
      <c r="Q27" s="4">
        <f t="shared" ref="Q27:Q28" si="146">ROUND(C27,0)</f>
        <v>4</v>
      </c>
      <c r="R27" s="4">
        <f t="shared" ref="R27:R28" si="147">ROUND(D27,0)</f>
        <v>7</v>
      </c>
      <c r="S27" s="4">
        <f t="shared" ref="S27:S28" si="148">ROUND(E27,0)</f>
        <v>3</v>
      </c>
      <c r="U27" s="4">
        <f>ROUND(G27,0)</f>
        <v>9</v>
      </c>
      <c r="V27" s="4">
        <f t="shared" ref="V27:V28" si="149">ROUND(H27,0)</f>
        <v>3</v>
      </c>
      <c r="W27" s="4">
        <f t="shared" ref="W27:W28" si="150">ROUND(I27,0)</f>
        <v>9</v>
      </c>
      <c r="X27" s="4">
        <f t="shared" ref="X27:X28" si="151">ROUND(J27,0)</f>
        <v>4</v>
      </c>
      <c r="Y27" s="4">
        <f t="shared" ref="Y27:Y28" si="152">ROUND(K27,0)</f>
        <v>8</v>
      </c>
      <c r="Z27" s="4">
        <f t="shared" ref="Z27:Z28" si="153">ROUND(L27,0)</f>
        <v>2</v>
      </c>
      <c r="AA27" s="4">
        <f t="shared" ref="AA27:AA28" si="154">ROUND(M27,0)</f>
        <v>7</v>
      </c>
      <c r="AB27" s="4">
        <f t="shared" ref="AB27:AB28" si="155">ROUND(N27,0)</f>
        <v>4</v>
      </c>
    </row>
    <row r="28" spans="1:28" x14ac:dyDescent="0.35">
      <c r="A28" t="s">
        <v>40</v>
      </c>
      <c r="B28" s="4">
        <v>31</v>
      </c>
      <c r="C28" s="4">
        <v>42.007935758219098</v>
      </c>
      <c r="D28" s="4">
        <v>18.21875</v>
      </c>
      <c r="E28" s="4">
        <v>9.0864463936412498</v>
      </c>
      <c r="F28">
        <v>1</v>
      </c>
      <c r="G28" s="4">
        <v>18.578947368421101</v>
      </c>
      <c r="H28" s="4">
        <v>23.248215676987801</v>
      </c>
      <c r="I28" s="4">
        <v>46.733333333333299</v>
      </c>
      <c r="J28" s="4">
        <v>54.681502052034602</v>
      </c>
      <c r="K28" s="4">
        <v>16.600000000000001</v>
      </c>
      <c r="L28" s="4">
        <v>6.4564474973249997</v>
      </c>
      <c r="M28" s="4">
        <v>19.647058823529399</v>
      </c>
      <c r="N28" s="4">
        <v>10.9026440398109</v>
      </c>
      <c r="O28" t="s">
        <v>40</v>
      </c>
      <c r="P28" s="4">
        <f>ROUND(B28,0)</f>
        <v>31</v>
      </c>
      <c r="Q28" s="4">
        <f t="shared" si="146"/>
        <v>42</v>
      </c>
      <c r="R28" s="4">
        <f t="shared" si="147"/>
        <v>18</v>
      </c>
      <c r="S28" s="4">
        <f t="shared" si="148"/>
        <v>9</v>
      </c>
      <c r="U28" s="4">
        <f>ROUND(G28,0)</f>
        <v>19</v>
      </c>
      <c r="V28" s="4">
        <f t="shared" si="149"/>
        <v>23</v>
      </c>
      <c r="W28" s="4">
        <f t="shared" si="150"/>
        <v>47</v>
      </c>
      <c r="X28" s="4">
        <f t="shared" si="151"/>
        <v>55</v>
      </c>
      <c r="Y28" s="4">
        <f t="shared" si="152"/>
        <v>17</v>
      </c>
      <c r="Z28" s="4">
        <f t="shared" si="153"/>
        <v>6</v>
      </c>
      <c r="AA28" s="4">
        <f t="shared" si="154"/>
        <v>20</v>
      </c>
      <c r="AB28" s="4">
        <f t="shared" si="155"/>
        <v>11</v>
      </c>
    </row>
    <row r="29" spans="1:28" x14ac:dyDescent="0.35">
      <c r="A29" t="s">
        <v>41</v>
      </c>
      <c r="B29" s="1">
        <v>2.5257142857142898</v>
      </c>
      <c r="C29" s="1">
        <v>1.32050410542223</v>
      </c>
      <c r="D29" s="1">
        <v>3.7483870967741901</v>
      </c>
      <c r="E29" s="1">
        <v>1.44010901618406</v>
      </c>
      <c r="F29">
        <v>5.8599100000000001E-4</v>
      </c>
      <c r="G29" s="1">
        <v>2.21</v>
      </c>
      <c r="H29" s="1">
        <v>1.29975706232074</v>
      </c>
      <c r="I29" s="1">
        <v>2.9466666666666699</v>
      </c>
      <c r="J29" s="1">
        <v>1.2687826936908999</v>
      </c>
      <c r="K29" s="1">
        <v>4.26</v>
      </c>
      <c r="L29" s="1">
        <v>0.88220502961937097</v>
      </c>
      <c r="M29" s="1">
        <v>3.2687499999999998</v>
      </c>
      <c r="N29" s="1">
        <v>1.70712965725122</v>
      </c>
      <c r="O29" t="s">
        <v>41</v>
      </c>
      <c r="P29" s="1">
        <f t="shared" ref="P29" si="156">ROUND(B29,1)</f>
        <v>2.5</v>
      </c>
      <c r="Q29" s="1">
        <f t="shared" ref="Q29" si="157">ROUND(C29,1)</f>
        <v>1.3</v>
      </c>
      <c r="R29" s="1">
        <f t="shared" ref="R29" si="158">ROUND(D29,1)</f>
        <v>3.7</v>
      </c>
      <c r="S29" s="1">
        <f t="shared" ref="S29" si="159">ROUND(E29,1)</f>
        <v>1.4</v>
      </c>
      <c r="U29" s="1">
        <f t="shared" ref="U29" si="160">ROUND(G29,1)</f>
        <v>2.2000000000000002</v>
      </c>
      <c r="V29" s="1">
        <f t="shared" ref="V29" si="161">ROUND(H29,1)</f>
        <v>1.3</v>
      </c>
      <c r="W29" s="1">
        <f t="shared" ref="W29" si="162">ROUND(I29,1)</f>
        <v>2.9</v>
      </c>
      <c r="X29" s="1">
        <f t="shared" ref="X29" si="163">ROUND(J29,1)</f>
        <v>1.3</v>
      </c>
      <c r="Y29" s="1">
        <f t="shared" ref="Y29" si="164">ROUND(K29,1)</f>
        <v>4.3</v>
      </c>
      <c r="Z29" s="1">
        <f t="shared" ref="Z29" si="165">ROUND(L29,1)</f>
        <v>0.9</v>
      </c>
      <c r="AA29" s="1">
        <f t="shared" ref="AA29" si="166">ROUND(M29,1)</f>
        <v>3.3</v>
      </c>
      <c r="AB29" s="1">
        <f t="shared" ref="AB29" si="167">ROUND(N29,1)</f>
        <v>1.7</v>
      </c>
    </row>
    <row r="30" spans="1:28" x14ac:dyDescent="0.35">
      <c r="A30" t="s">
        <v>42</v>
      </c>
      <c r="B30" s="1">
        <v>25.5994285714286</v>
      </c>
      <c r="C30" s="1">
        <v>17.224465661114799</v>
      </c>
      <c r="D30" s="1">
        <v>28.364687499999999</v>
      </c>
      <c r="E30" s="1">
        <v>21.0558956550102</v>
      </c>
      <c r="F30">
        <v>1</v>
      </c>
      <c r="G30" s="1">
        <v>27.2605</v>
      </c>
      <c r="H30" s="1">
        <v>15.5149216715291</v>
      </c>
      <c r="I30" s="1">
        <v>23.3846666666667</v>
      </c>
      <c r="J30" s="1">
        <v>19.612116468677002</v>
      </c>
      <c r="K30" s="1">
        <v>22.515999999999998</v>
      </c>
      <c r="L30" s="1">
        <v>12.7923078449512</v>
      </c>
      <c r="M30" s="1">
        <v>33.5252941176471</v>
      </c>
      <c r="N30" s="1">
        <v>25.601538312581699</v>
      </c>
      <c r="O30" t="s">
        <v>42</v>
      </c>
      <c r="P30" s="1">
        <f t="shared" ref="P30:P32" si="168">ROUND(B30,1)</f>
        <v>25.6</v>
      </c>
      <c r="Q30" s="1">
        <f t="shared" ref="Q30:Q32" si="169">ROUND(C30,1)</f>
        <v>17.2</v>
      </c>
      <c r="R30" s="1">
        <f t="shared" ref="R30:R32" si="170">ROUND(D30,1)</f>
        <v>28.4</v>
      </c>
      <c r="S30" s="1">
        <f t="shared" ref="S30:S32" si="171">ROUND(E30,1)</f>
        <v>21.1</v>
      </c>
      <c r="U30" s="1">
        <f t="shared" ref="U30:U32" si="172">ROUND(G30,1)</f>
        <v>27.3</v>
      </c>
      <c r="V30" s="1">
        <f t="shared" ref="V30:V32" si="173">ROUND(H30,1)</f>
        <v>15.5</v>
      </c>
      <c r="W30" s="1">
        <f t="shared" ref="W30:W32" si="174">ROUND(I30,1)</f>
        <v>23.4</v>
      </c>
      <c r="X30" s="1">
        <f t="shared" ref="X30:X32" si="175">ROUND(J30,1)</f>
        <v>19.600000000000001</v>
      </c>
      <c r="Y30" s="1">
        <f t="shared" ref="Y30:Y32" si="176">ROUND(K30,1)</f>
        <v>22.5</v>
      </c>
      <c r="Z30" s="1">
        <f t="shared" ref="Z30:Z32" si="177">ROUND(L30,1)</f>
        <v>12.8</v>
      </c>
      <c r="AA30" s="1">
        <f t="shared" ref="AA30:AA32" si="178">ROUND(M30,1)</f>
        <v>33.5</v>
      </c>
      <c r="AB30" s="1">
        <f t="shared" ref="AB30:AB32" si="179">ROUND(N30,1)</f>
        <v>25.6</v>
      </c>
    </row>
    <row r="31" spans="1:28" x14ac:dyDescent="0.35">
      <c r="A31" t="s">
        <v>43</v>
      </c>
      <c r="B31" s="1">
        <v>4.45057142857143</v>
      </c>
      <c r="C31" s="1">
        <v>1.33085099456998</v>
      </c>
      <c r="D31" s="1">
        <v>3.0787499999999999</v>
      </c>
      <c r="E31" s="1">
        <v>1.3093897864666699</v>
      </c>
      <c r="F31">
        <v>2.3099850000000001E-3</v>
      </c>
      <c r="G31" s="1">
        <v>4.6914999999999996</v>
      </c>
      <c r="H31" s="1">
        <v>1.0258463771314299</v>
      </c>
      <c r="I31" s="1">
        <v>4.1293333333333297</v>
      </c>
      <c r="J31" s="1">
        <v>1.6369809609970001</v>
      </c>
      <c r="K31" s="1">
        <v>2.93733333333333</v>
      </c>
      <c r="L31" s="1">
        <v>1.07810989809989</v>
      </c>
      <c r="M31" s="1">
        <v>3.20352941176471</v>
      </c>
      <c r="N31" s="1">
        <v>1.5064940307568</v>
      </c>
      <c r="O31" t="s">
        <v>43</v>
      </c>
      <c r="P31" s="1">
        <f t="shared" si="168"/>
        <v>4.5</v>
      </c>
      <c r="Q31" s="1">
        <f t="shared" si="169"/>
        <v>1.3</v>
      </c>
      <c r="R31" s="1">
        <f t="shared" si="170"/>
        <v>3.1</v>
      </c>
      <c r="S31" s="1">
        <f t="shared" si="171"/>
        <v>1.3</v>
      </c>
      <c r="U31" s="1">
        <f t="shared" si="172"/>
        <v>4.7</v>
      </c>
      <c r="V31" s="1">
        <f t="shared" si="173"/>
        <v>1</v>
      </c>
      <c r="W31" s="1">
        <f t="shared" si="174"/>
        <v>4.0999999999999996</v>
      </c>
      <c r="X31" s="1">
        <f t="shared" si="175"/>
        <v>1.6</v>
      </c>
      <c r="Y31" s="1">
        <f t="shared" si="176"/>
        <v>2.9</v>
      </c>
      <c r="Z31" s="1">
        <f t="shared" si="177"/>
        <v>1.1000000000000001</v>
      </c>
      <c r="AA31" s="1">
        <f t="shared" si="178"/>
        <v>3.2</v>
      </c>
      <c r="AB31" s="1">
        <f t="shared" si="179"/>
        <v>1.5</v>
      </c>
    </row>
    <row r="32" spans="1:28" x14ac:dyDescent="0.35">
      <c r="A32" t="s">
        <v>44</v>
      </c>
      <c r="B32" s="1">
        <v>3.6617142857142899</v>
      </c>
      <c r="C32" s="1">
        <v>1.53879724940939</v>
      </c>
      <c r="D32" s="1">
        <v>3.4325000000000001</v>
      </c>
      <c r="E32" s="1">
        <v>1.13238543535033</v>
      </c>
      <c r="F32">
        <v>1</v>
      </c>
      <c r="G32" s="1">
        <v>3.5394999999999999</v>
      </c>
      <c r="H32" s="1">
        <v>1.2285741628750799</v>
      </c>
      <c r="I32" s="1">
        <v>3.82466666666667</v>
      </c>
      <c r="J32" s="1">
        <v>1.91111361203232</v>
      </c>
      <c r="K32" s="1">
        <v>3.4113333333333302</v>
      </c>
      <c r="L32" s="1">
        <v>1.22525138334178</v>
      </c>
      <c r="M32" s="1">
        <v>3.4511764705882402</v>
      </c>
      <c r="N32" s="1">
        <v>1.08169937108781</v>
      </c>
      <c r="O32" t="s">
        <v>44</v>
      </c>
      <c r="P32" s="1">
        <f t="shared" si="168"/>
        <v>3.7</v>
      </c>
      <c r="Q32" s="1">
        <f t="shared" si="169"/>
        <v>1.5</v>
      </c>
      <c r="R32" s="1">
        <f t="shared" si="170"/>
        <v>3.4</v>
      </c>
      <c r="S32" s="1">
        <f t="shared" si="171"/>
        <v>1.1000000000000001</v>
      </c>
      <c r="U32" s="1">
        <f t="shared" si="172"/>
        <v>3.5</v>
      </c>
      <c r="V32" s="1">
        <f t="shared" si="173"/>
        <v>1.2</v>
      </c>
      <c r="W32" s="1">
        <f t="shared" si="174"/>
        <v>3.8</v>
      </c>
      <c r="X32" s="1">
        <f t="shared" si="175"/>
        <v>1.9</v>
      </c>
      <c r="Y32" s="1">
        <f t="shared" si="176"/>
        <v>3.4</v>
      </c>
      <c r="Z32" s="1">
        <f t="shared" si="177"/>
        <v>1.2</v>
      </c>
      <c r="AA32" s="1">
        <f t="shared" si="178"/>
        <v>3.5</v>
      </c>
      <c r="AB32" s="1">
        <f t="shared" si="179"/>
        <v>1.1000000000000001</v>
      </c>
    </row>
    <row r="33" spans="1:28" x14ac:dyDescent="0.35">
      <c r="A33" t="s">
        <v>45</v>
      </c>
      <c r="B33" s="4">
        <v>52572.110095862197</v>
      </c>
      <c r="C33" s="4">
        <v>66627.333674237001</v>
      </c>
      <c r="D33" s="4">
        <v>37510.919938420499</v>
      </c>
      <c r="E33" s="4">
        <v>36949.691917469398</v>
      </c>
      <c r="F33">
        <v>1</v>
      </c>
      <c r="G33" s="4">
        <v>45744.552875273599</v>
      </c>
      <c r="H33" s="4">
        <v>68866.665293439495</v>
      </c>
      <c r="I33" s="4">
        <v>61675.519723313599</v>
      </c>
      <c r="J33" s="4">
        <v>64723.438130179296</v>
      </c>
      <c r="K33" s="4">
        <v>35841.567896086497</v>
      </c>
      <c r="L33" s="4">
        <v>34825.131328995303</v>
      </c>
      <c r="M33" s="4">
        <v>38983.877622832901</v>
      </c>
      <c r="N33" s="4">
        <v>39738.1512137018</v>
      </c>
      <c r="O33" t="s">
        <v>45</v>
      </c>
      <c r="P33" s="4">
        <f>ROUND(B33,0)</f>
        <v>52572</v>
      </c>
      <c r="Q33" s="4">
        <f t="shared" ref="Q33" si="180">ROUND(C33,0)</f>
        <v>66627</v>
      </c>
      <c r="R33" s="4">
        <f t="shared" ref="R33" si="181">ROUND(D33,0)</f>
        <v>37511</v>
      </c>
      <c r="S33" s="4">
        <f t="shared" ref="S33" si="182">ROUND(E33,0)</f>
        <v>36950</v>
      </c>
      <c r="U33" s="4">
        <f>ROUND(G33,0)</f>
        <v>45745</v>
      </c>
      <c r="V33" s="4">
        <f t="shared" ref="V33" si="183">ROUND(H33,0)</f>
        <v>68867</v>
      </c>
      <c r="W33" s="4">
        <f t="shared" ref="W33" si="184">ROUND(I33,0)</f>
        <v>61676</v>
      </c>
      <c r="X33" s="4">
        <f t="shared" ref="X33" si="185">ROUND(J33,0)</f>
        <v>64723</v>
      </c>
      <c r="Y33" s="4">
        <f t="shared" ref="Y33" si="186">ROUND(K33,0)</f>
        <v>35842</v>
      </c>
      <c r="Z33" s="4">
        <f t="shared" ref="Z33" si="187">ROUND(L33,0)</f>
        <v>34825</v>
      </c>
      <c r="AA33" s="4">
        <f t="shared" ref="AA33" si="188">ROUND(M33,0)</f>
        <v>38984</v>
      </c>
      <c r="AB33" s="4">
        <f t="shared" ref="AB33" si="189">ROUND(N33,0)</f>
        <v>39738</v>
      </c>
    </row>
    <row r="34" spans="1:28" x14ac:dyDescent="0.35">
      <c r="A34" t="s">
        <v>46</v>
      </c>
      <c r="B34" s="4">
        <v>61200.252595828402</v>
      </c>
      <c r="C34" s="4">
        <v>115898.566997382</v>
      </c>
      <c r="D34" s="4">
        <v>68573.972175758099</v>
      </c>
      <c r="E34" s="4">
        <v>87425.969136225598</v>
      </c>
      <c r="F34">
        <v>1</v>
      </c>
      <c r="G34" s="4">
        <v>42341.630877699703</v>
      </c>
      <c r="H34" s="4">
        <v>59827.050614492902</v>
      </c>
      <c r="I34" s="4">
        <v>86345.081553333395</v>
      </c>
      <c r="J34" s="4">
        <v>163029.60159749899</v>
      </c>
      <c r="K34" s="4">
        <v>62121.276620406199</v>
      </c>
      <c r="L34" s="4">
        <v>49579.687378934999</v>
      </c>
      <c r="M34" s="4">
        <v>74267.527077539096</v>
      </c>
      <c r="N34" s="4">
        <v>112180.83225541199</v>
      </c>
      <c r="O34" t="s">
        <v>46</v>
      </c>
      <c r="P34" s="4">
        <f t="shared" ref="P34:P41" si="190">ROUND(B34,0)</f>
        <v>61200</v>
      </c>
      <c r="Q34" s="4">
        <f t="shared" ref="Q34:Q41" si="191">ROUND(C34,0)</f>
        <v>115899</v>
      </c>
      <c r="R34" s="4">
        <f t="shared" ref="R34:R41" si="192">ROUND(D34,0)</f>
        <v>68574</v>
      </c>
      <c r="S34" s="4">
        <f t="shared" ref="S34:S41" si="193">ROUND(E34,0)</f>
        <v>87426</v>
      </c>
      <c r="U34" s="4">
        <f t="shared" ref="U34:U41" si="194">ROUND(G34,0)</f>
        <v>42342</v>
      </c>
      <c r="V34" s="4">
        <f t="shared" ref="V34:V41" si="195">ROUND(H34,0)</f>
        <v>59827</v>
      </c>
      <c r="W34" s="4">
        <f t="shared" ref="W34:W41" si="196">ROUND(I34,0)</f>
        <v>86345</v>
      </c>
      <c r="X34" s="4">
        <f t="shared" ref="X34:X41" si="197">ROUND(J34,0)</f>
        <v>163030</v>
      </c>
      <c r="Y34" s="4">
        <f t="shared" ref="Y34:Y41" si="198">ROUND(K34,0)</f>
        <v>62121</v>
      </c>
      <c r="Z34" s="4">
        <f t="shared" ref="Z34:Z41" si="199">ROUND(L34,0)</f>
        <v>49580</v>
      </c>
      <c r="AA34" s="4">
        <f t="shared" ref="AA34:AA41" si="200">ROUND(M34,0)</f>
        <v>74268</v>
      </c>
      <c r="AB34" s="4">
        <f t="shared" ref="AB34:AB41" si="201">ROUND(N34,0)</f>
        <v>112181</v>
      </c>
    </row>
    <row r="35" spans="1:28" x14ac:dyDescent="0.35">
      <c r="A35" t="s">
        <v>47</v>
      </c>
      <c r="B35" s="4">
        <v>20658.867490407101</v>
      </c>
      <c r="C35" s="4">
        <v>62101.177285584497</v>
      </c>
      <c r="D35" s="4">
        <v>26491.736007411098</v>
      </c>
      <c r="E35" s="4">
        <v>90733.784743403507</v>
      </c>
      <c r="F35">
        <v>1</v>
      </c>
      <c r="G35" s="4">
        <v>33096.1455548452</v>
      </c>
      <c r="H35" s="4">
        <v>80522.035756100202</v>
      </c>
      <c r="I35" s="4">
        <v>4075.8300711563402</v>
      </c>
      <c r="J35" s="4">
        <v>7131.7710738449896</v>
      </c>
      <c r="K35" s="4">
        <v>50077.463565289901</v>
      </c>
      <c r="L35" s="4">
        <v>130294.77433797201</v>
      </c>
      <c r="M35" s="4">
        <v>5680.7999269298098</v>
      </c>
      <c r="N35" s="4">
        <v>10694.9206313374</v>
      </c>
      <c r="O35" t="s">
        <v>47</v>
      </c>
      <c r="P35" s="4">
        <f t="shared" si="190"/>
        <v>20659</v>
      </c>
      <c r="Q35" s="4">
        <f t="shared" si="191"/>
        <v>62101</v>
      </c>
      <c r="R35" s="4">
        <f t="shared" si="192"/>
        <v>26492</v>
      </c>
      <c r="S35" s="4">
        <f t="shared" si="193"/>
        <v>90734</v>
      </c>
      <c r="U35" s="4">
        <f t="shared" si="194"/>
        <v>33096</v>
      </c>
      <c r="V35" s="4">
        <f t="shared" si="195"/>
        <v>80522</v>
      </c>
      <c r="W35" s="4">
        <f t="shared" si="196"/>
        <v>4076</v>
      </c>
      <c r="X35" s="4">
        <f t="shared" si="197"/>
        <v>7132</v>
      </c>
      <c r="Y35" s="4">
        <f t="shared" si="198"/>
        <v>50077</v>
      </c>
      <c r="Z35" s="4">
        <f t="shared" si="199"/>
        <v>130295</v>
      </c>
      <c r="AA35" s="4">
        <f t="shared" si="200"/>
        <v>5681</v>
      </c>
      <c r="AB35" s="4">
        <f t="shared" si="201"/>
        <v>10695</v>
      </c>
    </row>
    <row r="36" spans="1:28" x14ac:dyDescent="0.35">
      <c r="A36" t="s">
        <v>48</v>
      </c>
      <c r="B36" s="4">
        <v>320781.83997960598</v>
      </c>
      <c r="C36" s="4">
        <v>704462.91867572197</v>
      </c>
      <c r="D36" s="4">
        <v>178184.14992378899</v>
      </c>
      <c r="E36" s="4">
        <v>166418.15882767001</v>
      </c>
      <c r="F36">
        <v>0.83269400000000005</v>
      </c>
      <c r="G36" s="4">
        <v>401175.02532060997</v>
      </c>
      <c r="H36" s="4">
        <v>896757.74026332295</v>
      </c>
      <c r="I36" s="4">
        <v>213590.926191601</v>
      </c>
      <c r="J36" s="4">
        <v>303807.74161847599</v>
      </c>
      <c r="K36" s="4">
        <v>215252.34563010201</v>
      </c>
      <c r="L36" s="4">
        <v>198748.98305351799</v>
      </c>
      <c r="M36" s="4">
        <v>145476.918418218</v>
      </c>
      <c r="N36" s="4">
        <v>129115.29674028599</v>
      </c>
      <c r="O36" t="s">
        <v>48</v>
      </c>
      <c r="P36" s="4">
        <f t="shared" si="190"/>
        <v>320782</v>
      </c>
      <c r="Q36" s="4">
        <f t="shared" si="191"/>
        <v>704463</v>
      </c>
      <c r="R36" s="4">
        <f t="shared" si="192"/>
        <v>178184</v>
      </c>
      <c r="S36" s="4">
        <f t="shared" si="193"/>
        <v>166418</v>
      </c>
      <c r="U36" s="4">
        <f t="shared" si="194"/>
        <v>401175</v>
      </c>
      <c r="V36" s="4">
        <f t="shared" si="195"/>
        <v>896758</v>
      </c>
      <c r="W36" s="4">
        <f t="shared" si="196"/>
        <v>213591</v>
      </c>
      <c r="X36" s="4">
        <f t="shared" si="197"/>
        <v>303808</v>
      </c>
      <c r="Y36" s="4">
        <f t="shared" si="198"/>
        <v>215252</v>
      </c>
      <c r="Z36" s="4">
        <f t="shared" si="199"/>
        <v>198749</v>
      </c>
      <c r="AA36" s="4">
        <f t="shared" si="200"/>
        <v>145477</v>
      </c>
      <c r="AB36" s="4">
        <f t="shared" si="201"/>
        <v>129115</v>
      </c>
    </row>
    <row r="37" spans="1:28" x14ac:dyDescent="0.35">
      <c r="A37" t="s">
        <v>49</v>
      </c>
      <c r="B37" s="4">
        <v>591217.503002843</v>
      </c>
      <c r="C37" s="4">
        <v>1884495.8132801901</v>
      </c>
      <c r="D37" s="4">
        <v>1011759.77874276</v>
      </c>
      <c r="E37" s="4">
        <v>1441147.6421620799</v>
      </c>
      <c r="F37">
        <v>0.67735199999999995</v>
      </c>
      <c r="G37" s="4">
        <v>150434.71851383999</v>
      </c>
      <c r="H37" s="4">
        <v>174853.87414738999</v>
      </c>
      <c r="I37" s="4">
        <v>1178927.88232151</v>
      </c>
      <c r="J37" s="4">
        <v>2817005.58735938</v>
      </c>
      <c r="K37" s="4">
        <v>559216.65603171801</v>
      </c>
      <c r="L37" s="4">
        <v>1279232.5634239099</v>
      </c>
      <c r="M37" s="4">
        <v>1411062.5340760399</v>
      </c>
      <c r="N37" s="4">
        <v>1493560.0108773501</v>
      </c>
      <c r="O37" t="s">
        <v>49</v>
      </c>
      <c r="P37" s="4">
        <f t="shared" si="190"/>
        <v>591218</v>
      </c>
      <c r="Q37" s="4">
        <f t="shared" si="191"/>
        <v>1884496</v>
      </c>
      <c r="R37" s="4">
        <f t="shared" si="192"/>
        <v>1011760</v>
      </c>
      <c r="S37" s="4">
        <f t="shared" si="193"/>
        <v>1441148</v>
      </c>
      <c r="U37" s="4">
        <f t="shared" si="194"/>
        <v>150435</v>
      </c>
      <c r="V37" s="4">
        <f t="shared" si="195"/>
        <v>174854</v>
      </c>
      <c r="W37" s="4">
        <f t="shared" si="196"/>
        <v>1178928</v>
      </c>
      <c r="X37" s="4">
        <f t="shared" si="197"/>
        <v>2817006</v>
      </c>
      <c r="Y37" s="4">
        <f t="shared" si="198"/>
        <v>559217</v>
      </c>
      <c r="Z37" s="4">
        <f t="shared" si="199"/>
        <v>1279233</v>
      </c>
      <c r="AA37" s="4">
        <f t="shared" si="200"/>
        <v>1411063</v>
      </c>
      <c r="AB37" s="4">
        <f t="shared" si="201"/>
        <v>1493560</v>
      </c>
    </row>
    <row r="38" spans="1:28" x14ac:dyDescent="0.35">
      <c r="A38" t="s">
        <v>50</v>
      </c>
      <c r="B38" s="4">
        <v>13406.6096698485</v>
      </c>
      <c r="C38" s="4">
        <v>37099.920458585897</v>
      </c>
      <c r="D38" s="4">
        <v>129846.97919691</v>
      </c>
      <c r="E38" s="4">
        <v>182073.691873295</v>
      </c>
      <c r="F38">
        <v>1.9879640000000001E-2</v>
      </c>
      <c r="G38" s="4">
        <v>3806.6779474874702</v>
      </c>
      <c r="H38" s="4">
        <v>10833.9950151381</v>
      </c>
      <c r="I38" s="4">
        <v>26206.5186329965</v>
      </c>
      <c r="J38" s="4">
        <v>53630.259980397197</v>
      </c>
      <c r="K38" s="4">
        <v>222248.40464641899</v>
      </c>
      <c r="L38" s="4">
        <v>216433.29546818801</v>
      </c>
      <c r="M38" s="4">
        <v>48316.309682636798</v>
      </c>
      <c r="N38" s="4">
        <v>90413.945768664998</v>
      </c>
      <c r="O38" t="s">
        <v>50</v>
      </c>
      <c r="P38" s="4">
        <f t="shared" si="190"/>
        <v>13407</v>
      </c>
      <c r="Q38" s="4">
        <f t="shared" si="191"/>
        <v>37100</v>
      </c>
      <c r="R38" s="4">
        <f t="shared" si="192"/>
        <v>129847</v>
      </c>
      <c r="S38" s="4">
        <f t="shared" si="193"/>
        <v>182074</v>
      </c>
      <c r="U38" s="4">
        <f t="shared" si="194"/>
        <v>3807</v>
      </c>
      <c r="V38" s="4">
        <f t="shared" si="195"/>
        <v>10834</v>
      </c>
      <c r="W38" s="4">
        <f t="shared" si="196"/>
        <v>26207</v>
      </c>
      <c r="X38" s="4">
        <f t="shared" si="197"/>
        <v>53630</v>
      </c>
      <c r="Y38" s="4">
        <f t="shared" si="198"/>
        <v>222248</v>
      </c>
      <c r="Z38" s="4">
        <f t="shared" si="199"/>
        <v>216433</v>
      </c>
      <c r="AA38" s="4">
        <f t="shared" si="200"/>
        <v>48316</v>
      </c>
      <c r="AB38" s="4">
        <f t="shared" si="201"/>
        <v>90414</v>
      </c>
    </row>
    <row r="39" spans="1:28" x14ac:dyDescent="0.35">
      <c r="A39" t="s">
        <v>51</v>
      </c>
      <c r="B39" s="4">
        <v>80805.304473958706</v>
      </c>
      <c r="C39" s="4">
        <v>174278.71711418399</v>
      </c>
      <c r="D39" s="4">
        <v>106162.620881601</v>
      </c>
      <c r="E39" s="4">
        <v>163003.24286169701</v>
      </c>
      <c r="F39">
        <v>1</v>
      </c>
      <c r="G39" s="4">
        <v>41262.313313443301</v>
      </c>
      <c r="H39" s="4">
        <v>59033.228611583298</v>
      </c>
      <c r="I39" s="4">
        <v>133529.292687979</v>
      </c>
      <c r="J39" s="4">
        <v>252629.126191327</v>
      </c>
      <c r="K39" s="4">
        <v>187894.12015116299</v>
      </c>
      <c r="L39" s="4">
        <v>210673.363608966</v>
      </c>
      <c r="M39" s="4">
        <v>34046.592114340099</v>
      </c>
      <c r="N39" s="4">
        <v>29254.497437800899</v>
      </c>
      <c r="O39" t="s">
        <v>51</v>
      </c>
      <c r="P39" s="4">
        <f t="shared" si="190"/>
        <v>80805</v>
      </c>
      <c r="Q39" s="4">
        <f t="shared" si="191"/>
        <v>174279</v>
      </c>
      <c r="R39" s="4">
        <f t="shared" si="192"/>
        <v>106163</v>
      </c>
      <c r="S39" s="4">
        <f t="shared" si="193"/>
        <v>163003</v>
      </c>
      <c r="U39" s="4">
        <f t="shared" si="194"/>
        <v>41262</v>
      </c>
      <c r="V39" s="4">
        <f t="shared" si="195"/>
        <v>59033</v>
      </c>
      <c r="W39" s="4">
        <f t="shared" si="196"/>
        <v>133529</v>
      </c>
      <c r="X39" s="4">
        <f t="shared" si="197"/>
        <v>252629</v>
      </c>
      <c r="Y39" s="4">
        <f t="shared" si="198"/>
        <v>187894</v>
      </c>
      <c r="Z39" s="4">
        <f t="shared" si="199"/>
        <v>210673</v>
      </c>
      <c r="AA39" s="4">
        <f t="shared" si="200"/>
        <v>34047</v>
      </c>
      <c r="AB39" s="4">
        <f t="shared" si="201"/>
        <v>29254</v>
      </c>
    </row>
    <row r="40" spans="1:28" x14ac:dyDescent="0.35">
      <c r="A40" t="s">
        <v>52</v>
      </c>
      <c r="B40" s="4">
        <v>20851.908141077402</v>
      </c>
      <c r="C40" s="4">
        <v>39077.988363444201</v>
      </c>
      <c r="D40" s="4">
        <v>46709.640843072499</v>
      </c>
      <c r="E40" s="4">
        <v>160718.68138725299</v>
      </c>
      <c r="F40">
        <v>1</v>
      </c>
      <c r="G40" s="4">
        <v>17469.274282150302</v>
      </c>
      <c r="H40" s="4">
        <v>29604.7857185459</v>
      </c>
      <c r="I40" s="4">
        <v>25362.0866196469</v>
      </c>
      <c r="J40" s="4">
        <v>49810.095532689797</v>
      </c>
      <c r="K40" s="4">
        <v>91744.160449464995</v>
      </c>
      <c r="L40" s="4">
        <v>229858.00618754901</v>
      </c>
      <c r="M40" s="4">
        <v>6973.3000139026099</v>
      </c>
      <c r="N40" s="4">
        <v>15401.4288872832</v>
      </c>
      <c r="O40" t="s">
        <v>52</v>
      </c>
      <c r="P40" s="4">
        <f t="shared" si="190"/>
        <v>20852</v>
      </c>
      <c r="Q40" s="4">
        <f t="shared" si="191"/>
        <v>39078</v>
      </c>
      <c r="R40" s="4">
        <f t="shared" si="192"/>
        <v>46710</v>
      </c>
      <c r="S40" s="4">
        <f t="shared" si="193"/>
        <v>160719</v>
      </c>
      <c r="U40" s="4">
        <f t="shared" si="194"/>
        <v>17469</v>
      </c>
      <c r="V40" s="4">
        <f t="shared" si="195"/>
        <v>29605</v>
      </c>
      <c r="W40" s="4">
        <f t="shared" si="196"/>
        <v>25362</v>
      </c>
      <c r="X40" s="4">
        <f t="shared" si="197"/>
        <v>49810</v>
      </c>
      <c r="Y40" s="4">
        <f t="shared" si="198"/>
        <v>91744</v>
      </c>
      <c r="Z40" s="4">
        <f t="shared" si="199"/>
        <v>229858</v>
      </c>
      <c r="AA40" s="4">
        <f t="shared" si="200"/>
        <v>6973</v>
      </c>
      <c r="AB40" s="4">
        <f t="shared" si="201"/>
        <v>15401</v>
      </c>
    </row>
    <row r="41" spans="1:28" x14ac:dyDescent="0.35">
      <c r="A41" t="s">
        <v>53</v>
      </c>
      <c r="B41" s="4">
        <v>1098.3801194232301</v>
      </c>
      <c r="C41" s="4">
        <v>6498.1044186783001</v>
      </c>
      <c r="D41" s="4">
        <v>0</v>
      </c>
      <c r="E41" s="4">
        <v>0</v>
      </c>
      <c r="F41">
        <v>1</v>
      </c>
      <c r="G41" s="4">
        <v>0</v>
      </c>
      <c r="H41" s="4">
        <v>0</v>
      </c>
      <c r="I41" s="4">
        <v>2562.8869453208699</v>
      </c>
      <c r="J41" s="4">
        <v>9926.0184574401192</v>
      </c>
      <c r="K41" s="4">
        <v>0</v>
      </c>
      <c r="L41" s="4">
        <v>0</v>
      </c>
      <c r="M41" s="4">
        <v>0</v>
      </c>
      <c r="N41" s="4">
        <v>0</v>
      </c>
      <c r="O41" t="s">
        <v>53</v>
      </c>
      <c r="P41" s="4">
        <f t="shared" si="190"/>
        <v>1098</v>
      </c>
      <c r="Q41" s="4">
        <f t="shared" si="191"/>
        <v>6498</v>
      </c>
      <c r="R41" s="4">
        <f t="shared" si="192"/>
        <v>0</v>
      </c>
      <c r="S41" s="4">
        <f t="shared" si="193"/>
        <v>0</v>
      </c>
      <c r="U41" s="4">
        <f t="shared" si="194"/>
        <v>0</v>
      </c>
      <c r="V41" s="4">
        <f t="shared" si="195"/>
        <v>0</v>
      </c>
      <c r="W41" s="4">
        <f t="shared" si="196"/>
        <v>2563</v>
      </c>
      <c r="X41" s="4">
        <f t="shared" si="197"/>
        <v>9926</v>
      </c>
      <c r="Y41" s="4">
        <f t="shared" si="198"/>
        <v>0</v>
      </c>
      <c r="Z41" s="4">
        <f t="shared" si="199"/>
        <v>0</v>
      </c>
      <c r="AA41" s="4">
        <f t="shared" si="200"/>
        <v>0</v>
      </c>
      <c r="AB41" s="4">
        <f t="shared" si="201"/>
        <v>0</v>
      </c>
    </row>
    <row r="42" spans="1:28" x14ac:dyDescent="0.35">
      <c r="A42" t="s">
        <v>54</v>
      </c>
      <c r="B42" s="3">
        <v>8.0730453773854099E-2</v>
      </c>
      <c r="C42" s="3">
        <v>9.8346511103821005E-2</v>
      </c>
      <c r="D42" s="3">
        <v>4.8661147712990398E-2</v>
      </c>
      <c r="E42" s="3">
        <v>6.3942433727114806E-2</v>
      </c>
      <c r="F42">
        <v>1</v>
      </c>
      <c r="G42" s="3">
        <v>8.4165995483937606E-2</v>
      </c>
      <c r="H42" s="3">
        <v>0.118908737283915</v>
      </c>
      <c r="I42" s="3">
        <v>7.6149731493742906E-2</v>
      </c>
      <c r="J42" s="3">
        <v>6.5275219505786394E-2</v>
      </c>
      <c r="K42" s="3">
        <v>4.6358620924671301E-2</v>
      </c>
      <c r="L42" s="3">
        <v>4.9422993275563799E-2</v>
      </c>
      <c r="M42" s="3">
        <v>5.0692788996801401E-2</v>
      </c>
      <c r="N42" s="3">
        <v>7.5993887495781204E-2</v>
      </c>
      <c r="O42" t="s">
        <v>54</v>
      </c>
      <c r="P42" s="3">
        <f t="shared" ref="P42" si="202">ROUND(B42,2)</f>
        <v>0.08</v>
      </c>
      <c r="Q42" s="3">
        <f t="shared" ref="Q42" si="203">ROUND(C42,2)</f>
        <v>0.1</v>
      </c>
      <c r="R42" s="3">
        <f t="shared" ref="R42" si="204">ROUND(D42,2)</f>
        <v>0.05</v>
      </c>
      <c r="S42" s="3">
        <f t="shared" ref="S42" si="205">ROUND(E42,2)</f>
        <v>0.06</v>
      </c>
      <c r="U42" s="3">
        <f t="shared" ref="U42" si="206">ROUND(G42,2)</f>
        <v>0.08</v>
      </c>
      <c r="V42" s="3">
        <f t="shared" ref="V42" si="207">ROUND(H42,2)</f>
        <v>0.12</v>
      </c>
      <c r="W42" s="3">
        <f t="shared" ref="W42" si="208">ROUND(I42,2)</f>
        <v>0.08</v>
      </c>
      <c r="X42" s="3">
        <f t="shared" ref="X42" si="209">ROUND(J42,2)</f>
        <v>7.0000000000000007E-2</v>
      </c>
      <c r="Y42" s="3">
        <f t="shared" ref="Y42" si="210">ROUND(K42,2)</f>
        <v>0.05</v>
      </c>
      <c r="Z42" s="3">
        <f t="shared" ref="Z42" si="211">ROUND(L42,2)</f>
        <v>0.05</v>
      </c>
      <c r="AA42" s="3">
        <f t="shared" ref="AA42" si="212">ROUND(M42,2)</f>
        <v>0.05</v>
      </c>
      <c r="AB42" s="3">
        <f t="shared" ref="AB42" si="213">ROUND(N42,2)</f>
        <v>0.08</v>
      </c>
    </row>
    <row r="43" spans="1:28" x14ac:dyDescent="0.35">
      <c r="A43" t="s">
        <v>55</v>
      </c>
      <c r="B43" s="3">
        <v>8.7981479841454199E-2</v>
      </c>
      <c r="C43" s="3">
        <v>7.9374223851565007E-2</v>
      </c>
      <c r="D43" s="3">
        <v>9.0496513987859101E-2</v>
      </c>
      <c r="E43" s="3">
        <v>0.13719686629683001</v>
      </c>
      <c r="F43">
        <v>1</v>
      </c>
      <c r="G43" s="3">
        <v>0.114126954736109</v>
      </c>
      <c r="H43" s="3">
        <v>9.4092384546541397E-2</v>
      </c>
      <c r="I43" s="3">
        <v>5.3120846648580702E-2</v>
      </c>
      <c r="J43" s="3">
        <v>3.1729052592009997E-2</v>
      </c>
      <c r="K43" s="3">
        <v>0.11225634697667899</v>
      </c>
      <c r="L43" s="3">
        <v>0.17602878382793999</v>
      </c>
      <c r="M43" s="3">
        <v>7.1296661350665397E-2</v>
      </c>
      <c r="N43" s="3">
        <v>9.2309732250693902E-2</v>
      </c>
      <c r="O43" t="s">
        <v>55</v>
      </c>
      <c r="P43" s="3">
        <f t="shared" ref="P43:P50" si="214">ROUND(B43,2)</f>
        <v>0.09</v>
      </c>
      <c r="Q43" s="3">
        <f t="shared" ref="Q43:Q50" si="215">ROUND(C43,2)</f>
        <v>0.08</v>
      </c>
      <c r="R43" s="3">
        <f t="shared" ref="R43:R50" si="216">ROUND(D43,2)</f>
        <v>0.09</v>
      </c>
      <c r="S43" s="3">
        <f t="shared" ref="S43:S50" si="217">ROUND(E43,2)</f>
        <v>0.14000000000000001</v>
      </c>
      <c r="U43" s="3">
        <f t="shared" ref="U43:U50" si="218">ROUND(G43,2)</f>
        <v>0.11</v>
      </c>
      <c r="V43" s="3">
        <f t="shared" ref="V43:V50" si="219">ROUND(H43,2)</f>
        <v>0.09</v>
      </c>
      <c r="W43" s="3">
        <f t="shared" ref="W43:W50" si="220">ROUND(I43,2)</f>
        <v>0.05</v>
      </c>
      <c r="X43" s="3">
        <f t="shared" ref="X43:X50" si="221">ROUND(J43,2)</f>
        <v>0.03</v>
      </c>
      <c r="Y43" s="3">
        <f t="shared" ref="Y43:Y50" si="222">ROUND(K43,2)</f>
        <v>0.11</v>
      </c>
      <c r="Z43" s="3">
        <f t="shared" ref="Z43:Z50" si="223">ROUND(L43,2)</f>
        <v>0.18</v>
      </c>
      <c r="AA43" s="3">
        <f t="shared" ref="AA43:AA50" si="224">ROUND(M43,2)</f>
        <v>7.0000000000000007E-2</v>
      </c>
      <c r="AB43" s="3">
        <f t="shared" ref="AB43:AB50" si="225">ROUND(N43,2)</f>
        <v>0.09</v>
      </c>
    </row>
    <row r="44" spans="1:28" x14ac:dyDescent="0.35">
      <c r="A44" t="s">
        <v>56</v>
      </c>
      <c r="B44" s="3">
        <v>5.9595446522371601E-2</v>
      </c>
      <c r="C44" s="3">
        <v>0.137807016577397</v>
      </c>
      <c r="D44" s="3">
        <v>3.1754196868383697E-2</v>
      </c>
      <c r="E44" s="3">
        <v>8.9945095181255499E-2</v>
      </c>
      <c r="F44">
        <v>1</v>
      </c>
      <c r="G44" s="3">
        <v>9.7003574305128307E-2</v>
      </c>
      <c r="H44" s="3">
        <v>0.174201990156892</v>
      </c>
      <c r="I44" s="3">
        <v>9.7179428120293208E-3</v>
      </c>
      <c r="J44" s="3">
        <v>1.64797160236364E-2</v>
      </c>
      <c r="K44" s="3">
        <v>6.1342702473635699E-2</v>
      </c>
      <c r="L44" s="3">
        <v>0.12680626162455499</v>
      </c>
      <c r="M44" s="3">
        <v>5.6466919225730602E-3</v>
      </c>
      <c r="N44" s="3">
        <v>7.7326698804613203E-3</v>
      </c>
      <c r="O44" t="s">
        <v>56</v>
      </c>
      <c r="P44" s="3">
        <f t="shared" si="214"/>
        <v>0.06</v>
      </c>
      <c r="Q44" s="3">
        <f t="shared" si="215"/>
        <v>0.14000000000000001</v>
      </c>
      <c r="R44" s="3">
        <f t="shared" si="216"/>
        <v>0.03</v>
      </c>
      <c r="S44" s="3">
        <f t="shared" si="217"/>
        <v>0.09</v>
      </c>
      <c r="U44" s="3">
        <f t="shared" si="218"/>
        <v>0.1</v>
      </c>
      <c r="V44" s="3">
        <f t="shared" si="219"/>
        <v>0.17</v>
      </c>
      <c r="W44" s="3">
        <f t="shared" si="220"/>
        <v>0.01</v>
      </c>
      <c r="X44" s="3">
        <f t="shared" si="221"/>
        <v>0.02</v>
      </c>
      <c r="Y44" s="3">
        <f t="shared" si="222"/>
        <v>0.06</v>
      </c>
      <c r="Z44" s="3">
        <f t="shared" si="223"/>
        <v>0.13</v>
      </c>
      <c r="AA44" s="3">
        <f t="shared" si="224"/>
        <v>0.01</v>
      </c>
      <c r="AB44" s="3">
        <f t="shared" si="225"/>
        <v>0.01</v>
      </c>
    </row>
    <row r="45" spans="1:28" x14ac:dyDescent="0.35">
      <c r="A45" t="s">
        <v>57</v>
      </c>
      <c r="B45" s="3">
        <v>0.27334228543247402</v>
      </c>
      <c r="C45" s="3">
        <v>0.278135624766159</v>
      </c>
      <c r="D45" s="3">
        <v>0.20268535205861499</v>
      </c>
      <c r="E45" s="3">
        <v>0.20428217531717699</v>
      </c>
      <c r="F45">
        <v>1</v>
      </c>
      <c r="G45" s="3">
        <v>0.26701549541888497</v>
      </c>
      <c r="H45" s="3">
        <v>0.29461135675226702</v>
      </c>
      <c r="I45" s="3">
        <v>0.28177800545059301</v>
      </c>
      <c r="J45" s="3">
        <v>0.26447134748080597</v>
      </c>
      <c r="K45" s="3">
        <v>0.21753054374571701</v>
      </c>
      <c r="L45" s="3">
        <v>0.19534387109651699</v>
      </c>
      <c r="M45" s="3">
        <v>0.18958665351117299</v>
      </c>
      <c r="N45" s="3">
        <v>0.21697000713909301</v>
      </c>
      <c r="O45" t="s">
        <v>57</v>
      </c>
      <c r="P45" s="3">
        <f t="shared" si="214"/>
        <v>0.27</v>
      </c>
      <c r="Q45" s="3">
        <f t="shared" si="215"/>
        <v>0.28000000000000003</v>
      </c>
      <c r="R45" s="3">
        <f t="shared" si="216"/>
        <v>0.2</v>
      </c>
      <c r="S45" s="3">
        <f t="shared" si="217"/>
        <v>0.2</v>
      </c>
      <c r="U45" s="3">
        <f t="shared" si="218"/>
        <v>0.27</v>
      </c>
      <c r="V45" s="3">
        <f t="shared" si="219"/>
        <v>0.28999999999999998</v>
      </c>
      <c r="W45" s="3">
        <f t="shared" si="220"/>
        <v>0.28000000000000003</v>
      </c>
      <c r="X45" s="3">
        <f t="shared" si="221"/>
        <v>0.26</v>
      </c>
      <c r="Y45" s="3">
        <f t="shared" si="222"/>
        <v>0.22</v>
      </c>
      <c r="Z45" s="3">
        <f t="shared" si="223"/>
        <v>0.2</v>
      </c>
      <c r="AA45" s="3">
        <f t="shared" si="224"/>
        <v>0.19</v>
      </c>
      <c r="AB45" s="3">
        <f t="shared" si="225"/>
        <v>0.22</v>
      </c>
    </row>
    <row r="46" spans="1:28" x14ac:dyDescent="0.35">
      <c r="A46" t="s">
        <v>58</v>
      </c>
      <c r="B46" s="3">
        <v>0.358480365958881</v>
      </c>
      <c r="C46" s="3">
        <v>0.25747417541065298</v>
      </c>
      <c r="D46" s="3">
        <v>0.43004179568697298</v>
      </c>
      <c r="E46" s="3">
        <v>0.352233966169886</v>
      </c>
      <c r="F46">
        <v>1</v>
      </c>
      <c r="G46" s="3">
        <v>0.31910794894007699</v>
      </c>
      <c r="H46" s="3">
        <v>0.20889356691188399</v>
      </c>
      <c r="I46" s="3">
        <v>0.41097692198395303</v>
      </c>
      <c r="J46" s="3">
        <v>0.31081969280709698</v>
      </c>
      <c r="K46" s="3">
        <v>0.22387099278219699</v>
      </c>
      <c r="L46" s="3">
        <v>0.278555657226009</v>
      </c>
      <c r="M46" s="3">
        <v>0.61195721001471604</v>
      </c>
      <c r="N46" s="3">
        <v>0.31221442062844101</v>
      </c>
      <c r="O46" t="s">
        <v>58</v>
      </c>
      <c r="P46" s="3">
        <f t="shared" si="214"/>
        <v>0.36</v>
      </c>
      <c r="Q46" s="3">
        <f t="shared" si="215"/>
        <v>0.26</v>
      </c>
      <c r="R46" s="3">
        <f t="shared" si="216"/>
        <v>0.43</v>
      </c>
      <c r="S46" s="3">
        <f t="shared" si="217"/>
        <v>0.35</v>
      </c>
      <c r="U46" s="3">
        <f t="shared" si="218"/>
        <v>0.32</v>
      </c>
      <c r="V46" s="3">
        <f t="shared" si="219"/>
        <v>0.21</v>
      </c>
      <c r="W46" s="3">
        <f t="shared" si="220"/>
        <v>0.41</v>
      </c>
      <c r="X46" s="3">
        <f t="shared" si="221"/>
        <v>0.31</v>
      </c>
      <c r="Y46" s="3">
        <f t="shared" si="222"/>
        <v>0.22</v>
      </c>
      <c r="Z46" s="3">
        <f t="shared" si="223"/>
        <v>0.28000000000000003</v>
      </c>
      <c r="AA46" s="3">
        <f t="shared" si="224"/>
        <v>0.61</v>
      </c>
      <c r="AB46" s="3">
        <f t="shared" si="225"/>
        <v>0.31</v>
      </c>
    </row>
    <row r="47" spans="1:28" x14ac:dyDescent="0.35">
      <c r="A47" t="s">
        <v>59</v>
      </c>
      <c r="B47" s="3">
        <v>1.0130619800821E-2</v>
      </c>
      <c r="C47" s="3">
        <v>1.9763619119628699E-2</v>
      </c>
      <c r="D47" s="3">
        <v>8.3597886680962005E-2</v>
      </c>
      <c r="E47" s="3">
        <v>0.110897973362794</v>
      </c>
      <c r="F47">
        <v>2.2505339999999999E-2</v>
      </c>
      <c r="G47" s="3">
        <v>4.0802932478839803E-3</v>
      </c>
      <c r="H47" s="3">
        <v>1.25459575226388E-2</v>
      </c>
      <c r="I47" s="3">
        <v>1.8197721871403599E-2</v>
      </c>
      <c r="J47" s="3">
        <v>2.4758116657193501E-2</v>
      </c>
      <c r="K47" s="3">
        <v>0.14706683400596801</v>
      </c>
      <c r="L47" s="3">
        <v>0.123875864249259</v>
      </c>
      <c r="M47" s="3">
        <v>2.7595874335368201E-2</v>
      </c>
      <c r="N47" s="3">
        <v>5.7377869358092103E-2</v>
      </c>
      <c r="O47" t="s">
        <v>59</v>
      </c>
      <c r="P47" s="3">
        <f t="shared" si="214"/>
        <v>0.01</v>
      </c>
      <c r="Q47" s="3">
        <f t="shared" si="215"/>
        <v>0.02</v>
      </c>
      <c r="R47" s="3">
        <f t="shared" si="216"/>
        <v>0.08</v>
      </c>
      <c r="S47" s="3">
        <f t="shared" si="217"/>
        <v>0.11</v>
      </c>
      <c r="U47" s="3">
        <f t="shared" si="218"/>
        <v>0</v>
      </c>
      <c r="V47" s="3">
        <f t="shared" si="219"/>
        <v>0.01</v>
      </c>
      <c r="W47" s="3">
        <f t="shared" si="220"/>
        <v>0.02</v>
      </c>
      <c r="X47" s="3">
        <f t="shared" si="221"/>
        <v>0.02</v>
      </c>
      <c r="Y47" s="3">
        <f t="shared" si="222"/>
        <v>0.15</v>
      </c>
      <c r="Z47" s="3">
        <f t="shared" si="223"/>
        <v>0.12</v>
      </c>
      <c r="AA47" s="3">
        <f t="shared" si="224"/>
        <v>0.03</v>
      </c>
      <c r="AB47" s="3">
        <f t="shared" si="225"/>
        <v>0.06</v>
      </c>
    </row>
    <row r="48" spans="1:28" x14ac:dyDescent="0.35">
      <c r="A48" t="s">
        <v>60</v>
      </c>
      <c r="B48" s="3">
        <v>9.4598861971641093E-2</v>
      </c>
      <c r="C48" s="3">
        <v>8.2985813163760899E-2</v>
      </c>
      <c r="D48" s="3">
        <v>8.9788878371451303E-2</v>
      </c>
      <c r="E48" s="3">
        <v>0.102633991066706</v>
      </c>
      <c r="F48">
        <v>1</v>
      </c>
      <c r="G48" s="3">
        <v>9.0260485949565095E-2</v>
      </c>
      <c r="H48" s="3">
        <v>8.96378347069057E-2</v>
      </c>
      <c r="I48" s="3">
        <v>0.100383363334409</v>
      </c>
      <c r="J48" s="3">
        <v>7.5877585887211801E-2</v>
      </c>
      <c r="K48" s="3">
        <v>0.14656372080636099</v>
      </c>
      <c r="L48" s="3">
        <v>0.12066310421116</v>
      </c>
      <c r="M48" s="3">
        <v>3.9693429164177903E-2</v>
      </c>
      <c r="N48" s="3">
        <v>4.4510163309985397E-2</v>
      </c>
      <c r="O48" t="s">
        <v>60</v>
      </c>
      <c r="P48" s="3">
        <f t="shared" si="214"/>
        <v>0.09</v>
      </c>
      <c r="Q48" s="3">
        <f t="shared" si="215"/>
        <v>0.08</v>
      </c>
      <c r="R48" s="3">
        <f t="shared" si="216"/>
        <v>0.09</v>
      </c>
      <c r="S48" s="3">
        <f t="shared" si="217"/>
        <v>0.1</v>
      </c>
      <c r="U48" s="3">
        <f t="shared" si="218"/>
        <v>0.09</v>
      </c>
      <c r="V48" s="3">
        <f t="shared" si="219"/>
        <v>0.09</v>
      </c>
      <c r="W48" s="3">
        <f t="shared" si="220"/>
        <v>0.1</v>
      </c>
      <c r="X48" s="3">
        <f t="shared" si="221"/>
        <v>0.08</v>
      </c>
      <c r="Y48" s="3">
        <f t="shared" si="222"/>
        <v>0.15</v>
      </c>
      <c r="Z48" s="3">
        <f t="shared" si="223"/>
        <v>0.12</v>
      </c>
      <c r="AA48" s="3">
        <f t="shared" si="224"/>
        <v>0.04</v>
      </c>
      <c r="AB48" s="3">
        <f t="shared" si="225"/>
        <v>0.04</v>
      </c>
    </row>
    <row r="49" spans="1:28" x14ac:dyDescent="0.35">
      <c r="A49" t="s">
        <v>61</v>
      </c>
      <c r="B49" s="3">
        <v>3.3056284307358498E-2</v>
      </c>
      <c r="C49" s="3">
        <v>6.6356976969005693E-2</v>
      </c>
      <c r="D49" s="3">
        <v>2.29742286327657E-2</v>
      </c>
      <c r="E49" s="3">
        <v>6.97007052139971E-2</v>
      </c>
      <c r="F49">
        <v>1</v>
      </c>
      <c r="G49" s="3">
        <v>2.42392519184139E-2</v>
      </c>
      <c r="H49" s="3">
        <v>4.5748104950175297E-2</v>
      </c>
      <c r="I49" s="3">
        <v>4.4812327492618001E-2</v>
      </c>
      <c r="J49" s="3">
        <v>8.7144249398889997E-2</v>
      </c>
      <c r="K49" s="3">
        <v>4.5010238284770902E-2</v>
      </c>
      <c r="L49" s="3">
        <v>9.8452637108862401E-2</v>
      </c>
      <c r="M49" s="3">
        <v>3.5306907045257701E-3</v>
      </c>
      <c r="N49" s="3">
        <v>8.6323422116584992E-3</v>
      </c>
      <c r="O49" t="s">
        <v>61</v>
      </c>
      <c r="P49" s="3">
        <f t="shared" si="214"/>
        <v>0.03</v>
      </c>
      <c r="Q49" s="3">
        <f t="shared" si="215"/>
        <v>7.0000000000000007E-2</v>
      </c>
      <c r="R49" s="3">
        <f t="shared" si="216"/>
        <v>0.02</v>
      </c>
      <c r="S49" s="3">
        <f t="shared" si="217"/>
        <v>7.0000000000000007E-2</v>
      </c>
      <c r="U49" s="3">
        <f t="shared" si="218"/>
        <v>0.02</v>
      </c>
      <c r="V49" s="3">
        <f t="shared" si="219"/>
        <v>0.05</v>
      </c>
      <c r="W49" s="3">
        <f t="shared" si="220"/>
        <v>0.04</v>
      </c>
      <c r="X49" s="3">
        <f t="shared" si="221"/>
        <v>0.09</v>
      </c>
      <c r="Y49" s="3">
        <f t="shared" si="222"/>
        <v>0.05</v>
      </c>
      <c r="Z49" s="3">
        <f t="shared" si="223"/>
        <v>0.1</v>
      </c>
      <c r="AA49" s="3">
        <f t="shared" si="224"/>
        <v>0</v>
      </c>
      <c r="AB49" s="3">
        <f t="shared" si="225"/>
        <v>0.01</v>
      </c>
    </row>
    <row r="50" spans="1:28" x14ac:dyDescent="0.35">
      <c r="A50" t="s">
        <v>62</v>
      </c>
      <c r="B50" s="3">
        <v>2.0842023911441898E-3</v>
      </c>
      <c r="C50" s="3">
        <v>1.2330307630135999E-2</v>
      </c>
      <c r="D50" s="3">
        <v>0</v>
      </c>
      <c r="E50" s="3">
        <v>0</v>
      </c>
      <c r="F50">
        <v>1</v>
      </c>
      <c r="G50" s="3">
        <v>0</v>
      </c>
      <c r="H50" s="3">
        <v>0</v>
      </c>
      <c r="I50" s="3">
        <v>4.86313891266977E-3</v>
      </c>
      <c r="J50" s="3">
        <v>1.88348560190633E-2</v>
      </c>
      <c r="K50" s="3">
        <v>0</v>
      </c>
      <c r="L50" s="3">
        <v>0</v>
      </c>
      <c r="M50" s="3">
        <v>0</v>
      </c>
      <c r="N50" s="3">
        <v>0</v>
      </c>
      <c r="O50" t="s">
        <v>62</v>
      </c>
      <c r="P50" s="3">
        <f t="shared" si="214"/>
        <v>0</v>
      </c>
      <c r="Q50" s="3">
        <f t="shared" si="215"/>
        <v>0.01</v>
      </c>
      <c r="R50" s="3">
        <f t="shared" si="216"/>
        <v>0</v>
      </c>
      <c r="S50" s="3">
        <f t="shared" si="217"/>
        <v>0</v>
      </c>
      <c r="U50" s="3">
        <f t="shared" si="218"/>
        <v>0</v>
      </c>
      <c r="V50" s="3">
        <f t="shared" si="219"/>
        <v>0</v>
      </c>
      <c r="W50" s="3">
        <f t="shared" si="220"/>
        <v>0</v>
      </c>
      <c r="X50" s="3">
        <f t="shared" si="221"/>
        <v>0.02</v>
      </c>
      <c r="Y50" s="3">
        <f t="shared" si="222"/>
        <v>0</v>
      </c>
      <c r="Z50" s="3">
        <f t="shared" si="223"/>
        <v>0</v>
      </c>
      <c r="AA50" s="3">
        <f t="shared" si="224"/>
        <v>0</v>
      </c>
      <c r="AB50" s="3">
        <f t="shared" si="225"/>
        <v>0</v>
      </c>
    </row>
    <row r="51" spans="1:28" x14ac:dyDescent="0.35">
      <c r="A51" t="s">
        <v>63</v>
      </c>
      <c r="B51" s="1">
        <v>12.342857142857101</v>
      </c>
      <c r="C51" s="1">
        <v>2.6339732584159701</v>
      </c>
      <c r="D51" s="1">
        <v>12.875</v>
      </c>
      <c r="E51" s="1">
        <v>2.40630891214016</v>
      </c>
      <c r="F51">
        <v>1</v>
      </c>
      <c r="G51" s="1">
        <v>11.85</v>
      </c>
      <c r="H51" s="1">
        <v>2.18306882018965</v>
      </c>
      <c r="I51" s="1">
        <v>13</v>
      </c>
      <c r="J51" s="1">
        <v>3.0937725468153898</v>
      </c>
      <c r="K51" s="1">
        <v>13.6</v>
      </c>
      <c r="L51" s="1">
        <v>2.3237900077244502</v>
      </c>
      <c r="M51" s="1">
        <v>12.235294117647101</v>
      </c>
      <c r="N51" s="1">
        <v>2.3592745644770199</v>
      </c>
      <c r="O51" t="s">
        <v>63</v>
      </c>
      <c r="P51" s="1">
        <f t="shared" ref="P51" si="226">ROUND(B51,1)</f>
        <v>12.3</v>
      </c>
      <c r="Q51" s="1">
        <f t="shared" ref="Q51" si="227">ROUND(C51,1)</f>
        <v>2.6</v>
      </c>
      <c r="R51" s="1">
        <f t="shared" ref="R51" si="228">ROUND(D51,1)</f>
        <v>12.9</v>
      </c>
      <c r="S51" s="1">
        <f t="shared" ref="S51" si="229">ROUND(E51,1)</f>
        <v>2.4</v>
      </c>
      <c r="U51" s="1">
        <f t="shared" ref="U51" si="230">ROUND(G51,1)</f>
        <v>11.9</v>
      </c>
      <c r="V51" s="1">
        <f t="shared" ref="V51" si="231">ROUND(H51,1)</f>
        <v>2.2000000000000002</v>
      </c>
      <c r="W51" s="1">
        <f t="shared" ref="W51" si="232">ROUND(I51,1)</f>
        <v>13</v>
      </c>
      <c r="X51" s="1">
        <f t="shared" ref="X51" si="233">ROUND(J51,1)</f>
        <v>3.1</v>
      </c>
      <c r="Y51" s="1">
        <f t="shared" ref="Y51" si="234">ROUND(K51,1)</f>
        <v>13.6</v>
      </c>
      <c r="Z51" s="1">
        <f t="shared" ref="Z51" si="235">ROUND(L51,1)</f>
        <v>2.2999999999999998</v>
      </c>
      <c r="AA51" s="1">
        <f t="shared" ref="AA51" si="236">ROUND(M51,1)</f>
        <v>12.2</v>
      </c>
      <c r="AB51" s="1">
        <f t="shared" ref="AB51" si="237">ROUND(N51,1)</f>
        <v>2.4</v>
      </c>
    </row>
    <row r="52" spans="1:28" x14ac:dyDescent="0.35">
      <c r="A52" t="s">
        <v>64</v>
      </c>
      <c r="B52" s="3">
        <v>1.48881120861417</v>
      </c>
      <c r="C52" s="3">
        <v>0.52366894123290697</v>
      </c>
      <c r="D52" s="3">
        <v>1.3165650482398901</v>
      </c>
      <c r="E52" s="3">
        <v>0.53125656567465396</v>
      </c>
      <c r="F52">
        <v>1</v>
      </c>
      <c r="G52" s="3">
        <v>1.56643522730017</v>
      </c>
      <c r="H52" s="3">
        <v>0.56809550764899797</v>
      </c>
      <c r="I52" s="3">
        <v>1.38531251703282</v>
      </c>
      <c r="J52" s="3">
        <v>0.455967133611486</v>
      </c>
      <c r="K52" s="3">
        <v>1.60693435232796</v>
      </c>
      <c r="L52" s="3">
        <v>0.42118062519546501</v>
      </c>
      <c r="M52" s="3">
        <v>1.0603568387504101</v>
      </c>
      <c r="N52" s="3">
        <v>0.492766174612079</v>
      </c>
      <c r="O52" t="s">
        <v>64</v>
      </c>
      <c r="P52" s="3">
        <f t="shared" ref="P52" si="238">ROUND(B52,2)</f>
        <v>1.49</v>
      </c>
      <c r="Q52" s="3">
        <f t="shared" ref="Q52" si="239">ROUND(C52,2)</f>
        <v>0.52</v>
      </c>
      <c r="R52" s="3">
        <f t="shared" ref="R52" si="240">ROUND(D52,2)</f>
        <v>1.32</v>
      </c>
      <c r="S52" s="3">
        <f t="shared" ref="S52" si="241">ROUND(E52,2)</f>
        <v>0.53</v>
      </c>
      <c r="U52" s="3">
        <f t="shared" ref="U52" si="242">ROUND(G52,2)</f>
        <v>1.57</v>
      </c>
      <c r="V52" s="3">
        <f t="shared" ref="V52" si="243">ROUND(H52,2)</f>
        <v>0.56999999999999995</v>
      </c>
      <c r="W52" s="3">
        <f t="shared" ref="W52" si="244">ROUND(I52,2)</f>
        <v>1.39</v>
      </c>
      <c r="X52" s="3">
        <f t="shared" ref="X52" si="245">ROUND(J52,2)</f>
        <v>0.46</v>
      </c>
      <c r="Y52" s="3">
        <f t="shared" ref="Y52" si="246">ROUND(K52,2)</f>
        <v>1.61</v>
      </c>
      <c r="Z52" s="3">
        <f t="shared" ref="Z52" si="247">ROUND(L52,2)</f>
        <v>0.42</v>
      </c>
      <c r="AA52" s="3">
        <f t="shared" ref="AA52" si="248">ROUND(M52,2)</f>
        <v>1.06</v>
      </c>
      <c r="AB52" s="3">
        <f t="shared" ref="AB52" si="249">ROUND(N52,2)</f>
        <v>0.49</v>
      </c>
    </row>
    <row r="53" spans="1:28" x14ac:dyDescent="0.35">
      <c r="A53" t="s">
        <v>65</v>
      </c>
      <c r="B53" s="3">
        <v>0.44591018986419301</v>
      </c>
      <c r="C53" s="3">
        <v>0.17508449972500101</v>
      </c>
      <c r="D53" s="3">
        <v>0.37772014360574202</v>
      </c>
      <c r="E53" s="3">
        <v>0.117978606883343</v>
      </c>
      <c r="F53">
        <v>0.49249199999999999</v>
      </c>
      <c r="G53" s="3">
        <v>0.42011398195028199</v>
      </c>
      <c r="H53" s="3">
        <v>0.19369704175522201</v>
      </c>
      <c r="I53" s="3">
        <v>0.48030513374940598</v>
      </c>
      <c r="J53" s="3">
        <v>0.145981746524526</v>
      </c>
      <c r="K53" s="3">
        <v>0.35568260030057902</v>
      </c>
      <c r="L53" s="3">
        <v>0.13121003327904401</v>
      </c>
      <c r="M53" s="3">
        <v>0.39586870868058299</v>
      </c>
      <c r="N53" s="3">
        <v>0.106466297537714</v>
      </c>
      <c r="O53" t="s">
        <v>65</v>
      </c>
      <c r="P53" s="3">
        <f t="shared" ref="P53:P54" si="250">ROUND(B53,2)</f>
        <v>0.45</v>
      </c>
      <c r="Q53" s="3">
        <f t="shared" ref="Q53:Q54" si="251">ROUND(C53,2)</f>
        <v>0.18</v>
      </c>
      <c r="R53" s="3">
        <f t="shared" ref="R53:R54" si="252">ROUND(D53,2)</f>
        <v>0.38</v>
      </c>
      <c r="S53" s="3">
        <f t="shared" ref="S53:S54" si="253">ROUND(E53,2)</f>
        <v>0.12</v>
      </c>
      <c r="U53" s="3">
        <f t="shared" ref="U53:U54" si="254">ROUND(G53,2)</f>
        <v>0.42</v>
      </c>
      <c r="V53" s="3">
        <f t="shared" ref="V53:V54" si="255">ROUND(H53,2)</f>
        <v>0.19</v>
      </c>
      <c r="W53" s="3">
        <f t="shared" ref="W53:W54" si="256">ROUND(I53,2)</f>
        <v>0.48</v>
      </c>
      <c r="X53" s="3">
        <f t="shared" ref="X53:X54" si="257">ROUND(J53,2)</f>
        <v>0.15</v>
      </c>
      <c r="Y53" s="3">
        <f t="shared" ref="Y53:Y54" si="258">ROUND(K53,2)</f>
        <v>0.36</v>
      </c>
      <c r="Z53" s="3">
        <f t="shared" ref="Z53:Z54" si="259">ROUND(L53,2)</f>
        <v>0.13</v>
      </c>
      <c r="AA53" s="3">
        <f t="shared" ref="AA53:AA54" si="260">ROUND(M53,2)</f>
        <v>0.4</v>
      </c>
      <c r="AB53" s="3">
        <f t="shared" ref="AB53:AB54" si="261">ROUND(N53,2)</f>
        <v>0.11</v>
      </c>
    </row>
    <row r="54" spans="1:28" x14ac:dyDescent="0.35">
      <c r="A54" t="s">
        <v>66</v>
      </c>
      <c r="B54" s="3">
        <v>0.58545620163332501</v>
      </c>
      <c r="C54" s="3">
        <v>0.19095965160096501</v>
      </c>
      <c r="D54" s="3">
        <v>0.57237877530153003</v>
      </c>
      <c r="E54" s="3">
        <v>0.17956929408859601</v>
      </c>
      <c r="F54">
        <v>1</v>
      </c>
      <c r="G54" s="3">
        <v>0.56659745250041005</v>
      </c>
      <c r="H54" s="3">
        <v>0.17300921884503601</v>
      </c>
      <c r="I54" s="3">
        <v>0.610601200477211</v>
      </c>
      <c r="J54" s="3">
        <v>0.216220999899083</v>
      </c>
      <c r="K54" s="3">
        <v>0.64524665881755905</v>
      </c>
      <c r="L54" s="3">
        <v>0.133288334660115</v>
      </c>
      <c r="M54" s="3">
        <v>0.51236993005303699</v>
      </c>
      <c r="N54" s="3">
        <v>0.19378540893211199</v>
      </c>
      <c r="O54" t="s">
        <v>66</v>
      </c>
      <c r="P54" s="3">
        <f t="shared" si="250"/>
        <v>0.59</v>
      </c>
      <c r="Q54" s="3">
        <f t="shared" si="251"/>
        <v>0.19</v>
      </c>
      <c r="R54" s="3">
        <f t="shared" si="252"/>
        <v>0.56999999999999995</v>
      </c>
      <c r="S54" s="3">
        <f t="shared" si="253"/>
        <v>0.18</v>
      </c>
      <c r="U54" s="3">
        <f t="shared" si="254"/>
        <v>0.56999999999999995</v>
      </c>
      <c r="V54" s="3">
        <f t="shared" si="255"/>
        <v>0.17</v>
      </c>
      <c r="W54" s="3">
        <f t="shared" si="256"/>
        <v>0.61</v>
      </c>
      <c r="X54" s="3">
        <f t="shared" si="257"/>
        <v>0.22</v>
      </c>
      <c r="Y54" s="3">
        <f t="shared" si="258"/>
        <v>0.65</v>
      </c>
      <c r="Z54" s="3">
        <f t="shared" si="259"/>
        <v>0.13</v>
      </c>
      <c r="AA54" s="3">
        <f t="shared" si="260"/>
        <v>0.51</v>
      </c>
      <c r="AB54" s="3">
        <f t="shared" si="261"/>
        <v>0.19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workbookViewId="0">
      <selection activeCell="F2" sqref="F2:F54"/>
    </sheetView>
  </sheetViews>
  <sheetFormatPr defaultRowHeight="14.5" x14ac:dyDescent="0.35"/>
  <cols>
    <col min="1" max="1" width="30.5429687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0" x14ac:dyDescent="0.35">
      <c r="A2" t="s">
        <v>14</v>
      </c>
      <c r="B2" s="1">
        <v>20.7</v>
      </c>
      <c r="C2" s="1">
        <v>3.6</v>
      </c>
      <c r="D2" s="1">
        <v>22.1</v>
      </c>
      <c r="E2" s="1">
        <v>3.3</v>
      </c>
      <c r="F2">
        <v>1</v>
      </c>
      <c r="G2" s="1">
        <v>20.6</v>
      </c>
      <c r="H2" s="1">
        <v>4.2</v>
      </c>
      <c r="I2" s="1">
        <v>21</v>
      </c>
      <c r="J2" s="1">
        <v>2.8</v>
      </c>
      <c r="K2" s="1">
        <v>22.5</v>
      </c>
      <c r="L2" s="1">
        <v>2.4</v>
      </c>
      <c r="M2" s="1">
        <v>21.7</v>
      </c>
      <c r="N2" s="1">
        <v>3.9</v>
      </c>
      <c r="O2" t="str">
        <f>B2&amp;" ± "&amp;C2</f>
        <v>20.7 ± 3.6</v>
      </c>
      <c r="P2" t="str">
        <f>D2&amp;" ± "&amp;E2</f>
        <v>22.1 ± 3.3</v>
      </c>
      <c r="Q2" t="str">
        <f>G2&amp;" ± "&amp;H2</f>
        <v>20.6 ± 4.2</v>
      </c>
      <c r="R2" t="str">
        <f>I2&amp;" ± "&amp;J2</f>
        <v>21 ± 2.8</v>
      </c>
      <c r="S2" t="str">
        <f>K2&amp;" ± "&amp;L2</f>
        <v>22.5 ± 2.4</v>
      </c>
      <c r="T2" t="str">
        <f>M2&amp;" ± "&amp;N2</f>
        <v>21.7 ± 3.9</v>
      </c>
    </row>
    <row r="3" spans="1:20" x14ac:dyDescent="0.35">
      <c r="A3" t="s">
        <v>15</v>
      </c>
      <c r="B3" s="1">
        <v>17.399999999999999</v>
      </c>
      <c r="C3" s="1">
        <v>4.8</v>
      </c>
      <c r="D3" s="1">
        <v>17.7</v>
      </c>
      <c r="E3" s="1">
        <v>5.3</v>
      </c>
      <c r="F3">
        <v>1</v>
      </c>
      <c r="G3" s="1">
        <v>17.100000000000001</v>
      </c>
      <c r="H3" s="1">
        <v>5.2</v>
      </c>
      <c r="I3" s="1">
        <v>17.7</v>
      </c>
      <c r="J3" s="1">
        <v>4.4000000000000004</v>
      </c>
      <c r="K3" s="1">
        <v>17.899999999999999</v>
      </c>
      <c r="L3" s="1">
        <v>5.3</v>
      </c>
      <c r="M3" s="1">
        <v>17.600000000000001</v>
      </c>
      <c r="N3" s="1">
        <v>5.4</v>
      </c>
      <c r="O3" t="str">
        <f t="shared" ref="O3:O54" si="0">B3&amp;" ± "&amp;C3</f>
        <v>17.4 ± 4.8</v>
      </c>
      <c r="P3" t="str">
        <f t="shared" ref="P3:P54" si="1">D3&amp;" ± "&amp;E3</f>
        <v>17.7 ± 5.3</v>
      </c>
      <c r="Q3" t="str">
        <f t="shared" ref="Q3:Q54" si="2">G3&amp;" ± "&amp;H3</f>
        <v>17.1 ± 5.2</v>
      </c>
      <c r="R3" t="str">
        <f t="shared" ref="R3:R54" si="3">I3&amp;" ± "&amp;J3</f>
        <v>17.7 ± 4.4</v>
      </c>
      <c r="S3" t="str">
        <f t="shared" ref="S3:S54" si="4">K3&amp;" ± "&amp;L3</f>
        <v>17.9 ± 5.3</v>
      </c>
      <c r="T3" t="str">
        <f t="shared" ref="T3:T54" si="5">M3&amp;" ± "&amp;N3</f>
        <v>17.6 ± 5.4</v>
      </c>
    </row>
    <row r="4" spans="1:20" x14ac:dyDescent="0.35">
      <c r="A4" t="s">
        <v>16</v>
      </c>
      <c r="B4" s="1">
        <v>17.5</v>
      </c>
      <c r="C4" s="1">
        <v>4.7</v>
      </c>
      <c r="D4" s="1">
        <v>18</v>
      </c>
      <c r="E4" s="1">
        <v>5.5</v>
      </c>
      <c r="F4">
        <v>1</v>
      </c>
      <c r="G4" s="1">
        <v>17.100000000000001</v>
      </c>
      <c r="H4" s="1">
        <v>5.2</v>
      </c>
      <c r="I4" s="1">
        <v>18.100000000000001</v>
      </c>
      <c r="J4" s="1">
        <v>4.2</v>
      </c>
      <c r="K4" s="1">
        <v>18.5</v>
      </c>
      <c r="L4" s="1">
        <v>5.6</v>
      </c>
      <c r="M4" s="1">
        <v>17.5</v>
      </c>
      <c r="N4" s="1">
        <v>5.5</v>
      </c>
      <c r="O4" t="str">
        <f t="shared" si="0"/>
        <v>17.5 ± 4.7</v>
      </c>
      <c r="P4" t="str">
        <f t="shared" si="1"/>
        <v>18 ± 5.5</v>
      </c>
      <c r="Q4" t="str">
        <f t="shared" si="2"/>
        <v>17.1 ± 5.2</v>
      </c>
      <c r="R4" t="str">
        <f t="shared" si="3"/>
        <v>18.1 ± 4.2</v>
      </c>
      <c r="S4" t="str">
        <f t="shared" si="4"/>
        <v>18.5 ± 5.6</v>
      </c>
      <c r="T4" t="str">
        <f t="shared" si="5"/>
        <v>17.5 ± 5.5</v>
      </c>
    </row>
    <row r="5" spans="1:20" x14ac:dyDescent="0.35">
      <c r="A5" t="s">
        <v>17</v>
      </c>
      <c r="B5" s="1">
        <v>3.9</v>
      </c>
      <c r="C5" s="1">
        <v>1.1000000000000001</v>
      </c>
      <c r="D5" s="1">
        <v>2.8</v>
      </c>
      <c r="E5" s="1">
        <v>0.4</v>
      </c>
      <c r="F5">
        <v>3.2241000000000003E-4</v>
      </c>
      <c r="G5" s="1">
        <v>4.0999999999999996</v>
      </c>
      <c r="H5" s="1">
        <v>1.1000000000000001</v>
      </c>
      <c r="I5" s="1">
        <v>3.7</v>
      </c>
      <c r="J5" s="1">
        <v>1</v>
      </c>
      <c r="K5" s="1">
        <v>2.9</v>
      </c>
      <c r="L5" s="1">
        <v>0.4</v>
      </c>
      <c r="M5" s="1">
        <v>2.8</v>
      </c>
      <c r="N5" s="1">
        <v>0.4</v>
      </c>
      <c r="O5" t="str">
        <f t="shared" si="0"/>
        <v>3.9 ± 1.1</v>
      </c>
      <c r="P5" t="str">
        <f t="shared" si="1"/>
        <v>2.8 ± 0.4</v>
      </c>
      <c r="Q5" t="str">
        <f t="shared" si="2"/>
        <v>4.1 ± 1.1</v>
      </c>
      <c r="R5" t="str">
        <f t="shared" si="3"/>
        <v>3.7 ± 1</v>
      </c>
      <c r="S5" t="str">
        <f t="shared" si="4"/>
        <v>2.9 ± 0.4</v>
      </c>
      <c r="T5" t="str">
        <f t="shared" si="5"/>
        <v>2.8 ± 0.4</v>
      </c>
    </row>
    <row r="6" spans="1:20" x14ac:dyDescent="0.35">
      <c r="A6" t="s">
        <v>18</v>
      </c>
      <c r="B6" s="1">
        <v>25.1</v>
      </c>
      <c r="C6" s="1">
        <v>8.4</v>
      </c>
      <c r="D6" s="1">
        <v>36.799999999999997</v>
      </c>
      <c r="E6" s="1">
        <v>6.6</v>
      </c>
      <c r="F6">
        <v>2.5388480000000001E-5</v>
      </c>
      <c r="G6" s="1">
        <v>24.6</v>
      </c>
      <c r="H6" s="1">
        <v>8.6999999999999993</v>
      </c>
      <c r="I6" s="1">
        <v>25.8</v>
      </c>
      <c r="J6" s="1">
        <v>8.3000000000000007</v>
      </c>
      <c r="K6" s="1">
        <v>37.6</v>
      </c>
      <c r="L6" s="1">
        <v>6.3</v>
      </c>
      <c r="M6" s="1">
        <v>36</v>
      </c>
      <c r="N6" s="1">
        <v>7.1</v>
      </c>
      <c r="O6" t="str">
        <f t="shared" si="0"/>
        <v>25.1 ± 8.4</v>
      </c>
      <c r="P6" t="str">
        <f t="shared" si="1"/>
        <v>36.8 ± 6.6</v>
      </c>
      <c r="Q6" t="str">
        <f t="shared" si="2"/>
        <v>24.6 ± 8.7</v>
      </c>
      <c r="R6" t="str">
        <f t="shared" si="3"/>
        <v>25.8 ± 8.3</v>
      </c>
      <c r="S6" t="str">
        <f t="shared" si="4"/>
        <v>37.6 ± 6.3</v>
      </c>
      <c r="T6" t="str">
        <f t="shared" si="5"/>
        <v>36 ± 7.1</v>
      </c>
    </row>
    <row r="7" spans="1:20" x14ac:dyDescent="0.35">
      <c r="A7" t="s">
        <v>19</v>
      </c>
      <c r="B7" s="2">
        <v>6.0000000000000001E-3</v>
      </c>
      <c r="C7" s="2">
        <v>1.8E-3</v>
      </c>
      <c r="D7" s="2">
        <v>9.2999999999999992E-3</v>
      </c>
      <c r="E7" s="2">
        <v>2.0999999999999999E-3</v>
      </c>
      <c r="F7">
        <v>3.2333710000000001E-6</v>
      </c>
      <c r="G7" s="2">
        <v>6.3E-3</v>
      </c>
      <c r="H7" s="2">
        <v>1.8E-3</v>
      </c>
      <c r="I7" s="2">
        <v>5.5999999999999999E-3</v>
      </c>
      <c r="J7" s="2">
        <v>2E-3</v>
      </c>
      <c r="K7" s="2">
        <v>9.7999999999999997E-3</v>
      </c>
      <c r="L7" s="2">
        <v>2E-3</v>
      </c>
      <c r="M7" s="2">
        <v>8.6999999999999994E-3</v>
      </c>
      <c r="N7" s="2">
        <v>2E-3</v>
      </c>
      <c r="O7" t="str">
        <f t="shared" si="0"/>
        <v>0.006 ± 0.0018</v>
      </c>
      <c r="P7" t="str">
        <f t="shared" si="1"/>
        <v>0.0093 ± 0.0021</v>
      </c>
      <c r="Q7" t="str">
        <f t="shared" si="2"/>
        <v>0.0063 ± 0.0018</v>
      </c>
      <c r="R7" t="str">
        <f t="shared" si="3"/>
        <v>0.0056 ± 0.002</v>
      </c>
      <c r="S7" t="str">
        <f t="shared" si="4"/>
        <v>0.0098 ± 0.002</v>
      </c>
      <c r="T7" t="str">
        <f t="shared" si="5"/>
        <v>0.0087 ± 0.002</v>
      </c>
    </row>
    <row r="8" spans="1:20" x14ac:dyDescent="0.35">
      <c r="A8" t="s">
        <v>20</v>
      </c>
      <c r="B8" s="3">
        <v>0.99</v>
      </c>
      <c r="C8" s="3">
        <v>0.26</v>
      </c>
      <c r="D8" s="3">
        <v>0.94</v>
      </c>
      <c r="E8" s="3">
        <v>0.22</v>
      </c>
      <c r="F8">
        <v>1</v>
      </c>
      <c r="G8" s="3">
        <v>0.94</v>
      </c>
      <c r="H8" s="3">
        <v>0.23</v>
      </c>
      <c r="I8" s="3">
        <v>1.06</v>
      </c>
      <c r="J8" s="3">
        <v>0.28000000000000003</v>
      </c>
      <c r="K8" s="3">
        <v>0.99</v>
      </c>
      <c r="L8" s="3">
        <v>0.23</v>
      </c>
      <c r="M8" s="3">
        <v>0.89</v>
      </c>
      <c r="N8" s="3">
        <v>0.2</v>
      </c>
      <c r="O8" t="str">
        <f t="shared" si="0"/>
        <v>0.99 ± 0.26</v>
      </c>
      <c r="P8" t="str">
        <f t="shared" si="1"/>
        <v>0.94 ± 0.22</v>
      </c>
      <c r="Q8" t="str">
        <f t="shared" si="2"/>
        <v>0.94 ± 0.23</v>
      </c>
      <c r="R8" t="str">
        <f t="shared" si="3"/>
        <v>1.06 ± 0.28</v>
      </c>
      <c r="S8" t="str">
        <f t="shared" si="4"/>
        <v>0.99 ± 0.23</v>
      </c>
      <c r="T8" t="str">
        <f t="shared" si="5"/>
        <v>0.89 ± 0.2</v>
      </c>
    </row>
    <row r="9" spans="1:20" x14ac:dyDescent="0.35">
      <c r="A9" t="s">
        <v>21</v>
      </c>
      <c r="B9" s="1">
        <v>5.5</v>
      </c>
      <c r="C9" s="1">
        <v>1.2</v>
      </c>
      <c r="D9" s="1">
        <v>4.5999999999999996</v>
      </c>
      <c r="E9" s="1">
        <v>1.6</v>
      </c>
      <c r="F9">
        <v>0.27788879999999999</v>
      </c>
      <c r="G9" s="1">
        <v>5.8</v>
      </c>
      <c r="H9" s="1">
        <v>1.2</v>
      </c>
      <c r="I9" s="1">
        <v>5</v>
      </c>
      <c r="J9" s="1">
        <v>1.1000000000000001</v>
      </c>
      <c r="K9" s="1">
        <v>4.2</v>
      </c>
      <c r="L9" s="1">
        <v>0.8</v>
      </c>
      <c r="M9" s="1">
        <v>4.9000000000000004</v>
      </c>
      <c r="N9" s="1">
        <v>2.1</v>
      </c>
      <c r="O9" t="str">
        <f t="shared" si="0"/>
        <v>5.5 ± 1.2</v>
      </c>
      <c r="P9" t="str">
        <f t="shared" si="1"/>
        <v>4.6 ± 1.6</v>
      </c>
      <c r="Q9" t="str">
        <f t="shared" si="2"/>
        <v>5.8 ± 1.2</v>
      </c>
      <c r="R9" t="str">
        <f t="shared" si="3"/>
        <v>5 ± 1.1</v>
      </c>
      <c r="S9" t="str">
        <f t="shared" si="4"/>
        <v>4.2 ± 0.8</v>
      </c>
      <c r="T9" t="str">
        <f t="shared" si="5"/>
        <v>4.9 ± 2.1</v>
      </c>
    </row>
    <row r="10" spans="1:20" x14ac:dyDescent="0.35">
      <c r="A10" t="s">
        <v>22</v>
      </c>
      <c r="B10" s="1">
        <v>3.4</v>
      </c>
      <c r="C10" s="1">
        <v>5.2</v>
      </c>
      <c r="D10" s="1">
        <v>7.4</v>
      </c>
      <c r="E10" s="1">
        <v>13.5</v>
      </c>
      <c r="F10">
        <v>1</v>
      </c>
      <c r="G10" s="1">
        <v>2.6</v>
      </c>
      <c r="H10" s="1">
        <v>2.2000000000000002</v>
      </c>
      <c r="I10" s="1">
        <v>4.4000000000000004</v>
      </c>
      <c r="J10" s="1">
        <v>7.7</v>
      </c>
      <c r="K10" s="1">
        <v>4.9000000000000004</v>
      </c>
      <c r="L10" s="1">
        <v>6.2</v>
      </c>
      <c r="M10" s="1">
        <v>10</v>
      </c>
      <c r="N10" s="1">
        <v>18.600000000000001</v>
      </c>
      <c r="O10" t="str">
        <f t="shared" si="0"/>
        <v>3.4 ± 5.2</v>
      </c>
      <c r="P10" t="str">
        <f t="shared" si="1"/>
        <v>7.4 ± 13.5</v>
      </c>
      <c r="Q10" t="str">
        <f t="shared" si="2"/>
        <v>2.6 ± 2.2</v>
      </c>
      <c r="R10" t="str">
        <f t="shared" si="3"/>
        <v>4.4 ± 7.7</v>
      </c>
      <c r="S10" t="str">
        <f t="shared" si="4"/>
        <v>4.9 ± 6.2</v>
      </c>
      <c r="T10" t="str">
        <f t="shared" si="5"/>
        <v>10 ± 18.6</v>
      </c>
    </row>
    <row r="11" spans="1:20" x14ac:dyDescent="0.35">
      <c r="A11" t="s">
        <v>23</v>
      </c>
      <c r="B11" s="1">
        <v>3.8</v>
      </c>
      <c r="C11" s="1">
        <v>5.3</v>
      </c>
      <c r="D11" s="1">
        <v>10</v>
      </c>
      <c r="E11" s="1">
        <v>18.2</v>
      </c>
      <c r="F11">
        <v>1</v>
      </c>
      <c r="G11" s="1">
        <v>2.7</v>
      </c>
      <c r="H11" s="1">
        <v>2.2999999999999998</v>
      </c>
      <c r="I11" s="1">
        <v>5.4</v>
      </c>
      <c r="J11" s="1">
        <v>7.7</v>
      </c>
      <c r="K11" s="1">
        <v>8.4</v>
      </c>
      <c r="L11" s="1">
        <v>15</v>
      </c>
      <c r="M11" s="1">
        <v>11.7</v>
      </c>
      <c r="N11" s="1">
        <v>21.8</v>
      </c>
      <c r="O11" t="str">
        <f t="shared" si="0"/>
        <v>3.8 ± 5.3</v>
      </c>
      <c r="P11" t="str">
        <f t="shared" si="1"/>
        <v>10 ± 18.2</v>
      </c>
      <c r="Q11" t="str">
        <f t="shared" si="2"/>
        <v>2.7 ± 2.3</v>
      </c>
      <c r="R11" t="str">
        <f t="shared" si="3"/>
        <v>5.4 ± 7.7</v>
      </c>
      <c r="S11" t="str">
        <f t="shared" si="4"/>
        <v>8.4 ± 15</v>
      </c>
      <c r="T11" t="str">
        <f t="shared" si="5"/>
        <v>11.7 ± 21.8</v>
      </c>
    </row>
    <row r="12" spans="1:20" x14ac:dyDescent="0.35">
      <c r="A12" t="s">
        <v>24</v>
      </c>
      <c r="B12" s="4">
        <v>9</v>
      </c>
      <c r="C12" s="4">
        <v>3</v>
      </c>
      <c r="D12" s="4">
        <v>8</v>
      </c>
      <c r="E12" s="4">
        <v>2</v>
      </c>
      <c r="F12">
        <v>1</v>
      </c>
      <c r="G12" s="4">
        <v>10</v>
      </c>
      <c r="H12" s="4">
        <v>2</v>
      </c>
      <c r="I12" s="4">
        <v>9</v>
      </c>
      <c r="J12" s="4">
        <v>4</v>
      </c>
      <c r="K12" s="4">
        <v>8</v>
      </c>
      <c r="L12" s="4">
        <v>2</v>
      </c>
      <c r="M12" s="4">
        <v>7</v>
      </c>
      <c r="N12" s="4">
        <v>2</v>
      </c>
      <c r="O12" t="str">
        <f t="shared" si="0"/>
        <v>9 ± 3</v>
      </c>
      <c r="P12" t="str">
        <f t="shared" si="1"/>
        <v>8 ± 2</v>
      </c>
      <c r="Q12" t="str">
        <f t="shared" si="2"/>
        <v>10 ± 2</v>
      </c>
      <c r="R12" t="str">
        <f t="shared" si="3"/>
        <v>9 ± 4</v>
      </c>
      <c r="S12" t="str">
        <f t="shared" si="4"/>
        <v>8 ± 2</v>
      </c>
      <c r="T12" t="str">
        <f t="shared" si="5"/>
        <v>7 ± 2</v>
      </c>
    </row>
    <row r="13" spans="1:20" x14ac:dyDescent="0.35">
      <c r="A13" t="s">
        <v>25</v>
      </c>
      <c r="B13" s="4">
        <v>23</v>
      </c>
      <c r="C13" s="4">
        <v>24</v>
      </c>
      <c r="D13" s="4">
        <v>16</v>
      </c>
      <c r="E13" s="4">
        <v>5</v>
      </c>
      <c r="F13">
        <v>1</v>
      </c>
      <c r="G13" s="4">
        <v>14</v>
      </c>
      <c r="H13" s="4">
        <v>6</v>
      </c>
      <c r="I13" s="4">
        <v>34</v>
      </c>
      <c r="J13" s="4">
        <v>33</v>
      </c>
      <c r="K13" s="4">
        <v>18</v>
      </c>
      <c r="L13" s="4">
        <v>6</v>
      </c>
      <c r="M13" s="4">
        <v>14</v>
      </c>
      <c r="N13" s="4">
        <v>4</v>
      </c>
      <c r="O13" t="str">
        <f t="shared" si="0"/>
        <v>23 ± 24</v>
      </c>
      <c r="P13" t="str">
        <f t="shared" si="1"/>
        <v>16 ± 5</v>
      </c>
      <c r="Q13" t="str">
        <f t="shared" si="2"/>
        <v>14 ± 6</v>
      </c>
      <c r="R13" t="str">
        <f t="shared" si="3"/>
        <v>34 ± 33</v>
      </c>
      <c r="S13" t="str">
        <f t="shared" si="4"/>
        <v>18 ± 6</v>
      </c>
      <c r="T13" t="str">
        <f t="shared" si="5"/>
        <v>14 ± 4</v>
      </c>
    </row>
    <row r="14" spans="1:20" x14ac:dyDescent="0.35">
      <c r="A14" t="s">
        <v>26</v>
      </c>
      <c r="B14" s="1">
        <v>2.6</v>
      </c>
      <c r="C14" s="1">
        <v>1</v>
      </c>
      <c r="D14" s="1">
        <v>4</v>
      </c>
      <c r="E14" s="1">
        <v>1.4</v>
      </c>
      <c r="F14">
        <v>1.635009E-4</v>
      </c>
      <c r="G14" s="1">
        <v>2.1</v>
      </c>
      <c r="H14" s="1">
        <v>0.7</v>
      </c>
      <c r="I14" s="1">
        <v>3.2</v>
      </c>
      <c r="J14" s="1">
        <v>1.1000000000000001</v>
      </c>
      <c r="K14" s="1">
        <v>4.5999999999999996</v>
      </c>
      <c r="L14" s="1">
        <v>1.1000000000000001</v>
      </c>
      <c r="M14" s="1">
        <v>3.5</v>
      </c>
      <c r="N14" s="1">
        <v>1.4</v>
      </c>
      <c r="O14" t="str">
        <f t="shared" si="0"/>
        <v>2.6 ± 1</v>
      </c>
      <c r="P14" t="str">
        <f t="shared" si="1"/>
        <v>4 ± 1.4</v>
      </c>
      <c r="Q14" t="str">
        <f t="shared" si="2"/>
        <v>2.1 ± 0.7</v>
      </c>
      <c r="R14" t="str">
        <f t="shared" si="3"/>
        <v>3.2 ± 1.1</v>
      </c>
      <c r="S14" t="str">
        <f t="shared" si="4"/>
        <v>4.6 ± 1.1</v>
      </c>
      <c r="T14" t="str">
        <f t="shared" si="5"/>
        <v>3.5 ± 1.4</v>
      </c>
    </row>
    <row r="15" spans="1:20" x14ac:dyDescent="0.35">
      <c r="A15" t="s">
        <v>27</v>
      </c>
      <c r="B15" s="3">
        <v>0.26</v>
      </c>
      <c r="C15" s="3">
        <v>0.12</v>
      </c>
      <c r="D15" s="3">
        <v>0.35</v>
      </c>
      <c r="E15" s="3">
        <v>0.25</v>
      </c>
      <c r="F15">
        <v>1</v>
      </c>
      <c r="G15" s="3">
        <v>0.26</v>
      </c>
      <c r="H15" s="3">
        <v>0.12</v>
      </c>
      <c r="I15" s="3">
        <v>0.27</v>
      </c>
      <c r="J15" s="3">
        <v>0.12</v>
      </c>
      <c r="K15" s="3">
        <v>0.23</v>
      </c>
      <c r="L15" s="3">
        <v>0.13</v>
      </c>
      <c r="M15" s="3">
        <v>0.45</v>
      </c>
      <c r="N15" s="3">
        <v>0.28999999999999998</v>
      </c>
      <c r="O15" t="str">
        <f t="shared" si="0"/>
        <v>0.26 ± 0.12</v>
      </c>
      <c r="P15" t="str">
        <f t="shared" si="1"/>
        <v>0.35 ± 0.25</v>
      </c>
      <c r="Q15" t="str">
        <f t="shared" si="2"/>
        <v>0.26 ± 0.12</v>
      </c>
      <c r="R15" t="str">
        <f t="shared" si="3"/>
        <v>0.27 ± 0.12</v>
      </c>
      <c r="S15" t="str">
        <f t="shared" si="4"/>
        <v>0.23 ± 0.13</v>
      </c>
      <c r="T15" t="str">
        <f t="shared" si="5"/>
        <v>0.45 ± 0.29</v>
      </c>
    </row>
    <row r="16" spans="1:20" x14ac:dyDescent="0.35">
      <c r="A16" t="s">
        <v>28</v>
      </c>
      <c r="B16" s="3">
        <v>0.57999999999999996</v>
      </c>
      <c r="C16" s="3">
        <v>0.37</v>
      </c>
      <c r="D16" s="3">
        <v>0.38</v>
      </c>
      <c r="E16" s="3">
        <v>0.26</v>
      </c>
      <c r="F16">
        <v>0.55244000000000004</v>
      </c>
      <c r="G16" s="3">
        <v>0.55000000000000004</v>
      </c>
      <c r="H16" s="3">
        <v>0.34</v>
      </c>
      <c r="I16" s="3">
        <v>0.62</v>
      </c>
      <c r="J16" s="3">
        <v>0.42</v>
      </c>
      <c r="K16" s="3">
        <v>0.35</v>
      </c>
      <c r="L16" s="3">
        <v>0.26</v>
      </c>
      <c r="M16" s="3">
        <v>0.4</v>
      </c>
      <c r="N16" s="3">
        <v>0.26</v>
      </c>
      <c r="O16" t="str">
        <f t="shared" si="0"/>
        <v>0.58 ± 0.37</v>
      </c>
      <c r="P16" t="str">
        <f t="shared" si="1"/>
        <v>0.38 ± 0.26</v>
      </c>
      <c r="Q16" t="str">
        <f t="shared" si="2"/>
        <v>0.55 ± 0.34</v>
      </c>
      <c r="R16" t="str">
        <f t="shared" si="3"/>
        <v>0.62 ± 0.42</v>
      </c>
      <c r="S16" t="str">
        <f t="shared" si="4"/>
        <v>0.35 ± 0.26</v>
      </c>
      <c r="T16" t="str">
        <f t="shared" si="5"/>
        <v>0.4 ± 0.26</v>
      </c>
    </row>
    <row r="17" spans="1:20" x14ac:dyDescent="0.35">
      <c r="A17" t="s">
        <v>29</v>
      </c>
      <c r="B17" s="3">
        <v>0.14000000000000001</v>
      </c>
      <c r="C17" s="3">
        <v>0.11</v>
      </c>
      <c r="D17" s="3">
        <v>0.21</v>
      </c>
      <c r="E17" s="3">
        <v>0.17</v>
      </c>
      <c r="F17">
        <v>1</v>
      </c>
      <c r="G17" s="3">
        <v>0.15</v>
      </c>
      <c r="H17" s="3">
        <v>0.14000000000000001</v>
      </c>
      <c r="I17" s="3">
        <v>0.13</v>
      </c>
      <c r="J17" s="3">
        <v>7.0000000000000007E-2</v>
      </c>
      <c r="K17" s="3">
        <v>0.14000000000000001</v>
      </c>
      <c r="L17" s="3">
        <v>0.14000000000000001</v>
      </c>
      <c r="M17" s="3">
        <v>0.27</v>
      </c>
      <c r="N17" s="3">
        <v>0.18</v>
      </c>
      <c r="O17" t="str">
        <f t="shared" si="0"/>
        <v>0.14 ± 0.11</v>
      </c>
      <c r="P17" t="str">
        <f t="shared" si="1"/>
        <v>0.21 ± 0.17</v>
      </c>
      <c r="Q17" t="str">
        <f t="shared" si="2"/>
        <v>0.15 ± 0.14</v>
      </c>
      <c r="R17" t="str">
        <f t="shared" si="3"/>
        <v>0.13 ± 0.07</v>
      </c>
      <c r="S17" t="str">
        <f t="shared" si="4"/>
        <v>0.14 ± 0.14</v>
      </c>
      <c r="T17" t="str">
        <f t="shared" si="5"/>
        <v>0.27 ± 0.18</v>
      </c>
    </row>
    <row r="18" spans="1:20" x14ac:dyDescent="0.35">
      <c r="A18" t="s">
        <v>30</v>
      </c>
      <c r="B18" s="4">
        <v>12</v>
      </c>
      <c r="C18" s="4">
        <v>4</v>
      </c>
      <c r="D18" s="4">
        <v>11</v>
      </c>
      <c r="E18" s="4">
        <v>2</v>
      </c>
      <c r="F18">
        <v>1</v>
      </c>
      <c r="G18" s="4">
        <v>13</v>
      </c>
      <c r="H18" s="4">
        <v>2</v>
      </c>
      <c r="I18" s="4">
        <v>11</v>
      </c>
      <c r="J18" s="4">
        <v>4</v>
      </c>
      <c r="K18" s="4">
        <v>10</v>
      </c>
      <c r="L18" s="4">
        <v>2</v>
      </c>
      <c r="M18" s="4">
        <v>11</v>
      </c>
      <c r="N18" s="4">
        <v>2</v>
      </c>
      <c r="O18" t="str">
        <f t="shared" si="0"/>
        <v>12 ± 4</v>
      </c>
      <c r="P18" t="str">
        <f t="shared" si="1"/>
        <v>11 ± 2</v>
      </c>
      <c r="Q18" t="str">
        <f t="shared" si="2"/>
        <v>13 ± 2</v>
      </c>
      <c r="R18" t="str">
        <f t="shared" si="3"/>
        <v>11 ± 4</v>
      </c>
      <c r="S18" t="str">
        <f t="shared" si="4"/>
        <v>10 ± 2</v>
      </c>
      <c r="T18" t="str">
        <f t="shared" si="5"/>
        <v>11 ± 2</v>
      </c>
    </row>
    <row r="19" spans="1:20" x14ac:dyDescent="0.35">
      <c r="A19" t="s">
        <v>31</v>
      </c>
      <c r="B19" s="4">
        <v>48</v>
      </c>
      <c r="C19" s="4">
        <v>62</v>
      </c>
      <c r="D19" s="4">
        <v>23</v>
      </c>
      <c r="E19" s="4">
        <v>10</v>
      </c>
      <c r="F19">
        <v>1</v>
      </c>
      <c r="G19" s="4">
        <v>28</v>
      </c>
      <c r="H19" s="4">
        <v>20</v>
      </c>
      <c r="I19" s="4">
        <v>74</v>
      </c>
      <c r="J19" s="4">
        <v>86</v>
      </c>
      <c r="K19" s="4">
        <v>25</v>
      </c>
      <c r="L19" s="4">
        <v>11</v>
      </c>
      <c r="M19" s="4">
        <v>21</v>
      </c>
      <c r="N19" s="4">
        <v>10</v>
      </c>
      <c r="O19" t="str">
        <f t="shared" si="0"/>
        <v>48 ± 62</v>
      </c>
      <c r="P19" t="str">
        <f t="shared" si="1"/>
        <v>23 ± 10</v>
      </c>
      <c r="Q19" t="str">
        <f t="shared" si="2"/>
        <v>28 ± 20</v>
      </c>
      <c r="R19" t="str">
        <f t="shared" si="3"/>
        <v>74 ± 86</v>
      </c>
      <c r="S19" t="str">
        <f t="shared" si="4"/>
        <v>25 ± 11</v>
      </c>
      <c r="T19" t="str">
        <f t="shared" si="5"/>
        <v>21 ± 10</v>
      </c>
    </row>
    <row r="20" spans="1:20" x14ac:dyDescent="0.35">
      <c r="A20" t="s">
        <v>32</v>
      </c>
      <c r="B20" s="1">
        <v>3.2</v>
      </c>
      <c r="C20" s="1">
        <v>1.4</v>
      </c>
      <c r="D20" s="1">
        <v>4.7</v>
      </c>
      <c r="E20" s="1">
        <v>1.6</v>
      </c>
      <c r="F20">
        <v>7.9641499999999997E-4</v>
      </c>
      <c r="G20" s="1">
        <v>2.7</v>
      </c>
      <c r="H20" s="1">
        <v>1.4</v>
      </c>
      <c r="I20" s="1">
        <v>3.7</v>
      </c>
      <c r="J20" s="1">
        <v>1.2</v>
      </c>
      <c r="K20" s="1">
        <v>5.5</v>
      </c>
      <c r="L20" s="1">
        <v>1.8</v>
      </c>
      <c r="M20" s="1">
        <v>4.2</v>
      </c>
      <c r="N20" s="1">
        <v>1.2</v>
      </c>
      <c r="O20" t="str">
        <f t="shared" si="0"/>
        <v>3.2 ± 1.4</v>
      </c>
      <c r="P20" t="str">
        <f t="shared" si="1"/>
        <v>4.7 ± 1.6</v>
      </c>
      <c r="Q20" t="str">
        <f t="shared" si="2"/>
        <v>2.7 ± 1.4</v>
      </c>
      <c r="R20" t="str">
        <f t="shared" si="3"/>
        <v>3.7 ± 1.2</v>
      </c>
      <c r="S20" t="str">
        <f t="shared" si="4"/>
        <v>5.5 ± 1.8</v>
      </c>
      <c r="T20" t="str">
        <f t="shared" si="5"/>
        <v>4.2 ± 1.2</v>
      </c>
    </row>
    <row r="21" spans="1:20" x14ac:dyDescent="0.35">
      <c r="A21" t="s">
        <v>33</v>
      </c>
      <c r="B21" s="1">
        <v>2.4</v>
      </c>
      <c r="C21" s="1">
        <v>1.9</v>
      </c>
      <c r="D21" s="1">
        <v>1.2</v>
      </c>
      <c r="E21" s="1">
        <v>0.7</v>
      </c>
      <c r="F21">
        <v>6.9705600000000004E-4</v>
      </c>
      <c r="G21" s="1">
        <v>3</v>
      </c>
      <c r="H21" s="1">
        <v>1.9</v>
      </c>
      <c r="I21" s="1">
        <v>1.8</v>
      </c>
      <c r="J21" s="1">
        <v>1.8</v>
      </c>
      <c r="K21" s="1">
        <v>0.9</v>
      </c>
      <c r="L21" s="1">
        <v>0.8</v>
      </c>
      <c r="M21" s="1">
        <v>1.5</v>
      </c>
      <c r="N21" s="1">
        <v>0.4</v>
      </c>
      <c r="O21" t="str">
        <f t="shared" si="0"/>
        <v>2.4 ± 1.9</v>
      </c>
      <c r="P21" t="str">
        <f t="shared" si="1"/>
        <v>1.2 ± 0.7</v>
      </c>
      <c r="Q21" t="str">
        <f t="shared" si="2"/>
        <v>3 ± 1.9</v>
      </c>
      <c r="R21" t="str">
        <f t="shared" si="3"/>
        <v>1.8 ± 1.8</v>
      </c>
      <c r="S21" t="str">
        <f t="shared" si="4"/>
        <v>0.9 ± 0.8</v>
      </c>
      <c r="T21" t="str">
        <f t="shared" si="5"/>
        <v>1.5 ± 0.4</v>
      </c>
    </row>
    <row r="22" spans="1:20" x14ac:dyDescent="0.35">
      <c r="A22" t="s">
        <v>34</v>
      </c>
      <c r="B22" s="1">
        <v>3.5</v>
      </c>
      <c r="C22" s="1">
        <v>2.7</v>
      </c>
      <c r="D22" s="1">
        <v>2.5</v>
      </c>
      <c r="E22" s="1">
        <v>2.2999999999999998</v>
      </c>
      <c r="F22">
        <v>1</v>
      </c>
      <c r="G22" s="1">
        <v>3.8</v>
      </c>
      <c r="H22" s="1">
        <v>2.6</v>
      </c>
      <c r="I22" s="1">
        <v>3.1</v>
      </c>
      <c r="J22" s="1">
        <v>2.8</v>
      </c>
      <c r="K22" s="1">
        <v>1.7</v>
      </c>
      <c r="L22" s="1">
        <v>1.7</v>
      </c>
      <c r="M22" s="1">
        <v>3.1</v>
      </c>
      <c r="N22" s="1">
        <v>2.6</v>
      </c>
      <c r="O22" t="str">
        <f t="shared" si="0"/>
        <v>3.5 ± 2.7</v>
      </c>
      <c r="P22" t="str">
        <f t="shared" si="1"/>
        <v>2.5 ± 2.3</v>
      </c>
      <c r="Q22" t="str">
        <f t="shared" si="2"/>
        <v>3.8 ± 2.6</v>
      </c>
      <c r="R22" t="str">
        <f t="shared" si="3"/>
        <v>3.1 ± 2.8</v>
      </c>
      <c r="S22" t="str">
        <f t="shared" si="4"/>
        <v>1.7 ± 1.7</v>
      </c>
      <c r="T22" t="str">
        <f t="shared" si="5"/>
        <v>3.1 ± 2.6</v>
      </c>
    </row>
    <row r="23" spans="1:20" x14ac:dyDescent="0.35">
      <c r="A23" t="s">
        <v>35</v>
      </c>
      <c r="B23" s="1">
        <v>2</v>
      </c>
      <c r="C23" s="1">
        <v>2</v>
      </c>
      <c r="D23" s="1">
        <v>1.2</v>
      </c>
      <c r="E23" s="1">
        <v>1.5</v>
      </c>
      <c r="F23">
        <v>1</v>
      </c>
      <c r="G23" s="1">
        <v>2.6</v>
      </c>
      <c r="H23" s="1">
        <v>2.1</v>
      </c>
      <c r="I23" s="1">
        <v>1.1000000000000001</v>
      </c>
      <c r="J23" s="1">
        <v>1.6</v>
      </c>
      <c r="K23" s="1">
        <v>0.5</v>
      </c>
      <c r="L23" s="1">
        <v>0.7</v>
      </c>
      <c r="M23" s="1">
        <v>1.7</v>
      </c>
      <c r="N23" s="1">
        <v>1.8</v>
      </c>
      <c r="O23" t="str">
        <f t="shared" si="0"/>
        <v>2 ± 2</v>
      </c>
      <c r="P23" t="str">
        <f t="shared" si="1"/>
        <v>1.2 ± 1.5</v>
      </c>
      <c r="Q23" t="str">
        <f t="shared" si="2"/>
        <v>2.6 ± 2.1</v>
      </c>
      <c r="R23" t="str">
        <f t="shared" si="3"/>
        <v>1.1 ± 1.6</v>
      </c>
      <c r="S23" t="str">
        <f t="shared" si="4"/>
        <v>0.5 ± 0.7</v>
      </c>
      <c r="T23" t="str">
        <f t="shared" si="5"/>
        <v>1.7 ± 1.8</v>
      </c>
    </row>
    <row r="24" spans="1:20" x14ac:dyDescent="0.35">
      <c r="A24" t="s">
        <v>36</v>
      </c>
      <c r="B24" s="4">
        <v>9</v>
      </c>
      <c r="C24" s="4">
        <v>3</v>
      </c>
      <c r="D24" s="4">
        <v>7</v>
      </c>
      <c r="E24" s="4">
        <v>3</v>
      </c>
      <c r="F24">
        <v>1</v>
      </c>
      <c r="G24" s="4">
        <v>10</v>
      </c>
      <c r="H24" s="4">
        <v>3</v>
      </c>
      <c r="I24" s="4">
        <v>8</v>
      </c>
      <c r="J24" s="4">
        <v>4</v>
      </c>
      <c r="K24" s="4">
        <v>8</v>
      </c>
      <c r="L24" s="4">
        <v>2</v>
      </c>
      <c r="M24" s="4">
        <v>7</v>
      </c>
      <c r="N24" s="4">
        <v>4</v>
      </c>
      <c r="O24" t="str">
        <f t="shared" si="0"/>
        <v>9 ± 3</v>
      </c>
      <c r="P24" t="str">
        <f t="shared" si="1"/>
        <v>7 ± 3</v>
      </c>
      <c r="Q24" t="str">
        <f t="shared" si="2"/>
        <v>10 ± 3</v>
      </c>
      <c r="R24" t="str">
        <f t="shared" si="3"/>
        <v>8 ± 4</v>
      </c>
      <c r="S24" t="str">
        <f t="shared" si="4"/>
        <v>8 ± 2</v>
      </c>
      <c r="T24" t="str">
        <f t="shared" si="5"/>
        <v>7 ± 4</v>
      </c>
    </row>
    <row r="25" spans="1:20" x14ac:dyDescent="0.35">
      <c r="A25" t="s">
        <v>37</v>
      </c>
      <c r="B25" s="4">
        <v>31</v>
      </c>
      <c r="C25" s="4">
        <v>42</v>
      </c>
      <c r="D25" s="4">
        <v>19</v>
      </c>
      <c r="E25" s="4">
        <v>9</v>
      </c>
      <c r="F25">
        <v>1</v>
      </c>
      <c r="G25" s="4">
        <v>19</v>
      </c>
      <c r="H25" s="4">
        <v>23</v>
      </c>
      <c r="I25" s="4">
        <v>47</v>
      </c>
      <c r="J25" s="4">
        <v>54</v>
      </c>
      <c r="K25" s="4">
        <v>17</v>
      </c>
      <c r="L25" s="4">
        <v>6</v>
      </c>
      <c r="M25" s="4">
        <v>21</v>
      </c>
      <c r="N25" s="4">
        <v>11</v>
      </c>
      <c r="O25" t="str">
        <f t="shared" si="0"/>
        <v>31 ± 42</v>
      </c>
      <c r="P25" t="str">
        <f t="shared" si="1"/>
        <v>19 ± 9</v>
      </c>
      <c r="Q25" t="str">
        <f t="shared" si="2"/>
        <v>19 ± 23</v>
      </c>
      <c r="R25" t="str">
        <f t="shared" si="3"/>
        <v>47 ± 54</v>
      </c>
      <c r="S25" t="str">
        <f t="shared" si="4"/>
        <v>17 ± 6</v>
      </c>
      <c r="T25" t="str">
        <f t="shared" si="5"/>
        <v>21 ± 11</v>
      </c>
    </row>
    <row r="26" spans="1:20" x14ac:dyDescent="0.35">
      <c r="A26" t="s">
        <v>38</v>
      </c>
      <c r="B26" s="1">
        <v>2.5</v>
      </c>
      <c r="C26" s="1">
        <v>1.3</v>
      </c>
      <c r="D26" s="1">
        <v>3.7</v>
      </c>
      <c r="E26" s="1">
        <v>1.5</v>
      </c>
      <c r="F26">
        <v>1.585758E-3</v>
      </c>
      <c r="G26" s="1">
        <v>2.2000000000000002</v>
      </c>
      <c r="H26" s="1">
        <v>1.3</v>
      </c>
      <c r="I26" s="1">
        <v>2.9</v>
      </c>
      <c r="J26" s="1">
        <v>1.2</v>
      </c>
      <c r="K26" s="1">
        <v>4.3</v>
      </c>
      <c r="L26" s="1">
        <v>0.9</v>
      </c>
      <c r="M26" s="1">
        <v>3.2</v>
      </c>
      <c r="N26" s="1">
        <v>1.8</v>
      </c>
      <c r="O26" t="str">
        <f t="shared" si="0"/>
        <v>2.5 ± 1.3</v>
      </c>
      <c r="P26" t="str">
        <f t="shared" si="1"/>
        <v>3.7 ± 1.5</v>
      </c>
      <c r="Q26" t="str">
        <f t="shared" si="2"/>
        <v>2.2 ± 1.3</v>
      </c>
      <c r="R26" t="str">
        <f t="shared" si="3"/>
        <v>2.9 ± 1.2</v>
      </c>
      <c r="S26" t="str">
        <f t="shared" si="4"/>
        <v>4.3 ± 0.9</v>
      </c>
      <c r="T26" t="str">
        <f t="shared" si="5"/>
        <v>3.2 ± 1.8</v>
      </c>
    </row>
    <row r="27" spans="1:20" x14ac:dyDescent="0.35">
      <c r="A27" t="s">
        <v>39</v>
      </c>
      <c r="B27" s="4">
        <v>9</v>
      </c>
      <c r="C27" s="4">
        <v>4</v>
      </c>
      <c r="D27" s="4">
        <v>7</v>
      </c>
      <c r="E27" s="4">
        <v>3</v>
      </c>
      <c r="F27">
        <v>1</v>
      </c>
      <c r="G27" s="4">
        <v>9</v>
      </c>
      <c r="H27" s="4">
        <v>3</v>
      </c>
      <c r="I27" s="4">
        <v>9</v>
      </c>
      <c r="J27" s="4">
        <v>4</v>
      </c>
      <c r="K27" s="4">
        <v>8</v>
      </c>
      <c r="L27" s="4">
        <v>2</v>
      </c>
      <c r="M27" s="4">
        <v>7</v>
      </c>
      <c r="N27" s="4">
        <v>4</v>
      </c>
      <c r="O27" t="str">
        <f t="shared" si="0"/>
        <v>9 ± 4</v>
      </c>
      <c r="P27" t="str">
        <f t="shared" si="1"/>
        <v>7 ± 3</v>
      </c>
      <c r="Q27" t="str">
        <f t="shared" si="2"/>
        <v>9 ± 3</v>
      </c>
      <c r="R27" t="str">
        <f t="shared" si="3"/>
        <v>9 ± 4</v>
      </c>
      <c r="S27" t="str">
        <f t="shared" si="4"/>
        <v>8 ± 2</v>
      </c>
      <c r="T27" t="str">
        <f t="shared" si="5"/>
        <v>7 ± 4</v>
      </c>
    </row>
    <row r="28" spans="1:20" x14ac:dyDescent="0.35">
      <c r="A28" t="s">
        <v>40</v>
      </c>
      <c r="B28" s="4">
        <v>31</v>
      </c>
      <c r="C28" s="4">
        <v>42</v>
      </c>
      <c r="D28" s="4">
        <v>18</v>
      </c>
      <c r="E28" s="4">
        <v>9</v>
      </c>
      <c r="F28">
        <v>1</v>
      </c>
      <c r="G28" s="4">
        <v>19</v>
      </c>
      <c r="H28" s="4">
        <v>23</v>
      </c>
      <c r="I28" s="4">
        <v>47</v>
      </c>
      <c r="J28" s="4">
        <v>55</v>
      </c>
      <c r="K28" s="4">
        <v>17</v>
      </c>
      <c r="L28" s="4">
        <v>6</v>
      </c>
      <c r="M28" s="4">
        <v>20</v>
      </c>
      <c r="N28" s="4">
        <v>11</v>
      </c>
      <c r="O28" t="str">
        <f t="shared" si="0"/>
        <v>31 ± 42</v>
      </c>
      <c r="P28" t="str">
        <f t="shared" si="1"/>
        <v>18 ± 9</v>
      </c>
      <c r="Q28" t="str">
        <f t="shared" si="2"/>
        <v>19 ± 23</v>
      </c>
      <c r="R28" t="str">
        <f t="shared" si="3"/>
        <v>47 ± 55</v>
      </c>
      <c r="S28" t="str">
        <f t="shared" si="4"/>
        <v>17 ± 6</v>
      </c>
      <c r="T28" t="str">
        <f t="shared" si="5"/>
        <v>20 ± 11</v>
      </c>
    </row>
    <row r="29" spans="1:20" x14ac:dyDescent="0.35">
      <c r="A29" t="s">
        <v>41</v>
      </c>
      <c r="B29" s="1">
        <v>2.5</v>
      </c>
      <c r="C29" s="1">
        <v>1.3</v>
      </c>
      <c r="D29" s="1">
        <v>3.7</v>
      </c>
      <c r="E29" s="1">
        <v>1.4</v>
      </c>
      <c r="F29">
        <v>5.8599100000000001E-4</v>
      </c>
      <c r="G29" s="1">
        <v>2.2000000000000002</v>
      </c>
      <c r="H29" s="1">
        <v>1.3</v>
      </c>
      <c r="I29" s="1">
        <v>2.9</v>
      </c>
      <c r="J29" s="1">
        <v>1.3</v>
      </c>
      <c r="K29" s="1">
        <v>4.3</v>
      </c>
      <c r="L29" s="1">
        <v>0.9</v>
      </c>
      <c r="M29" s="1">
        <v>3.3</v>
      </c>
      <c r="N29" s="1">
        <v>1.7</v>
      </c>
      <c r="O29" t="str">
        <f t="shared" si="0"/>
        <v>2.5 ± 1.3</v>
      </c>
      <c r="P29" t="str">
        <f t="shared" si="1"/>
        <v>3.7 ± 1.4</v>
      </c>
      <c r="Q29" t="str">
        <f t="shared" si="2"/>
        <v>2.2 ± 1.3</v>
      </c>
      <c r="R29" t="str">
        <f t="shared" si="3"/>
        <v>2.9 ± 1.3</v>
      </c>
      <c r="S29" t="str">
        <f t="shared" si="4"/>
        <v>4.3 ± 0.9</v>
      </c>
      <c r="T29" t="str">
        <f t="shared" si="5"/>
        <v>3.3 ± 1.7</v>
      </c>
    </row>
    <row r="30" spans="1:20" x14ac:dyDescent="0.35">
      <c r="A30" t="s">
        <v>42</v>
      </c>
      <c r="B30" s="1">
        <v>25.6</v>
      </c>
      <c r="C30" s="1">
        <v>17.2</v>
      </c>
      <c r="D30" s="1">
        <v>28.4</v>
      </c>
      <c r="E30" s="1">
        <v>21.1</v>
      </c>
      <c r="F30">
        <v>1</v>
      </c>
      <c r="G30" s="1">
        <v>27.3</v>
      </c>
      <c r="H30" s="1">
        <v>15.5</v>
      </c>
      <c r="I30" s="1">
        <v>23.4</v>
      </c>
      <c r="J30" s="1">
        <v>19.600000000000001</v>
      </c>
      <c r="K30" s="1">
        <v>22.5</v>
      </c>
      <c r="L30" s="1">
        <v>12.8</v>
      </c>
      <c r="M30" s="1">
        <v>33.5</v>
      </c>
      <c r="N30" s="1">
        <v>25.6</v>
      </c>
      <c r="O30" t="str">
        <f t="shared" si="0"/>
        <v>25.6 ± 17.2</v>
      </c>
      <c r="P30" t="str">
        <f t="shared" si="1"/>
        <v>28.4 ± 21.1</v>
      </c>
      <c r="Q30" t="str">
        <f t="shared" si="2"/>
        <v>27.3 ± 15.5</v>
      </c>
      <c r="R30" t="str">
        <f t="shared" si="3"/>
        <v>23.4 ± 19.6</v>
      </c>
      <c r="S30" t="str">
        <f t="shared" si="4"/>
        <v>22.5 ± 12.8</v>
      </c>
      <c r="T30" t="str">
        <f t="shared" si="5"/>
        <v>33.5 ± 25.6</v>
      </c>
    </row>
    <row r="31" spans="1:20" x14ac:dyDescent="0.35">
      <c r="A31" t="s">
        <v>43</v>
      </c>
      <c r="B31" s="1">
        <v>4.5</v>
      </c>
      <c r="C31" s="1">
        <v>1.3</v>
      </c>
      <c r="D31" s="1">
        <v>3.1</v>
      </c>
      <c r="E31" s="1">
        <v>1.3</v>
      </c>
      <c r="F31">
        <v>2.3099850000000001E-3</v>
      </c>
      <c r="G31" s="1">
        <v>4.7</v>
      </c>
      <c r="H31" s="1">
        <v>1</v>
      </c>
      <c r="I31" s="1">
        <v>4.0999999999999996</v>
      </c>
      <c r="J31" s="1">
        <v>1.6</v>
      </c>
      <c r="K31" s="1">
        <v>2.9</v>
      </c>
      <c r="L31" s="1">
        <v>1.1000000000000001</v>
      </c>
      <c r="M31" s="1">
        <v>3.2</v>
      </c>
      <c r="N31" s="1">
        <v>1.5</v>
      </c>
      <c r="O31" t="str">
        <f t="shared" si="0"/>
        <v>4.5 ± 1.3</v>
      </c>
      <c r="P31" t="str">
        <f t="shared" si="1"/>
        <v>3.1 ± 1.3</v>
      </c>
      <c r="Q31" t="str">
        <f t="shared" si="2"/>
        <v>4.7 ± 1</v>
      </c>
      <c r="R31" t="str">
        <f t="shared" si="3"/>
        <v>4.1 ± 1.6</v>
      </c>
      <c r="S31" t="str">
        <f t="shared" si="4"/>
        <v>2.9 ± 1.1</v>
      </c>
      <c r="T31" t="str">
        <f t="shared" si="5"/>
        <v>3.2 ± 1.5</v>
      </c>
    </row>
    <row r="32" spans="1:20" x14ac:dyDescent="0.35">
      <c r="A32" t="s">
        <v>44</v>
      </c>
      <c r="B32" s="1">
        <v>3.7</v>
      </c>
      <c r="C32" s="1">
        <v>1.5</v>
      </c>
      <c r="D32" s="1">
        <v>3.4</v>
      </c>
      <c r="E32" s="1">
        <v>1.1000000000000001</v>
      </c>
      <c r="F32">
        <v>1</v>
      </c>
      <c r="G32" s="1">
        <v>3.5</v>
      </c>
      <c r="H32" s="1">
        <v>1.2</v>
      </c>
      <c r="I32" s="1">
        <v>3.8</v>
      </c>
      <c r="J32" s="1">
        <v>1.9</v>
      </c>
      <c r="K32" s="1">
        <v>3.4</v>
      </c>
      <c r="L32" s="1">
        <v>1.2</v>
      </c>
      <c r="M32" s="1">
        <v>3.5</v>
      </c>
      <c r="N32" s="1">
        <v>1.1000000000000001</v>
      </c>
      <c r="O32" t="str">
        <f t="shared" si="0"/>
        <v>3.7 ± 1.5</v>
      </c>
      <c r="P32" t="str">
        <f t="shared" si="1"/>
        <v>3.4 ± 1.1</v>
      </c>
      <c r="Q32" t="str">
        <f t="shared" si="2"/>
        <v>3.5 ± 1.2</v>
      </c>
      <c r="R32" t="str">
        <f t="shared" si="3"/>
        <v>3.8 ± 1.9</v>
      </c>
      <c r="S32" t="str">
        <f t="shared" si="4"/>
        <v>3.4 ± 1.2</v>
      </c>
      <c r="T32" t="str">
        <f t="shared" si="5"/>
        <v>3.5 ± 1.1</v>
      </c>
    </row>
    <row r="33" spans="1:20" x14ac:dyDescent="0.35">
      <c r="A33" t="s">
        <v>45</v>
      </c>
      <c r="B33" s="4">
        <v>52572</v>
      </c>
      <c r="C33" s="4">
        <v>66627</v>
      </c>
      <c r="D33" s="4">
        <v>37511</v>
      </c>
      <c r="E33" s="4">
        <v>36950</v>
      </c>
      <c r="F33">
        <v>1</v>
      </c>
      <c r="G33" s="4">
        <v>45745</v>
      </c>
      <c r="H33" s="4">
        <v>68867</v>
      </c>
      <c r="I33" s="4">
        <v>61676</v>
      </c>
      <c r="J33" s="4">
        <v>64723</v>
      </c>
      <c r="K33" s="4">
        <v>35842</v>
      </c>
      <c r="L33" s="4">
        <v>34825</v>
      </c>
      <c r="M33" s="4">
        <v>38984</v>
      </c>
      <c r="N33" s="4">
        <v>39738</v>
      </c>
      <c r="O33" t="str">
        <f t="shared" si="0"/>
        <v>52572 ± 66627</v>
      </c>
      <c r="P33" t="str">
        <f t="shared" si="1"/>
        <v>37511 ± 36950</v>
      </c>
      <c r="Q33" t="str">
        <f t="shared" si="2"/>
        <v>45745 ± 68867</v>
      </c>
      <c r="R33" t="str">
        <f t="shared" si="3"/>
        <v>61676 ± 64723</v>
      </c>
      <c r="S33" t="str">
        <f t="shared" si="4"/>
        <v>35842 ± 34825</v>
      </c>
      <c r="T33" t="str">
        <f t="shared" si="5"/>
        <v>38984 ± 39738</v>
      </c>
    </row>
    <row r="34" spans="1:20" x14ac:dyDescent="0.35">
      <c r="A34" t="s">
        <v>46</v>
      </c>
      <c r="B34" s="4">
        <v>61200</v>
      </c>
      <c r="C34" s="4">
        <v>115899</v>
      </c>
      <c r="D34" s="4">
        <v>68574</v>
      </c>
      <c r="E34" s="4">
        <v>87426</v>
      </c>
      <c r="F34">
        <v>1</v>
      </c>
      <c r="G34" s="4">
        <v>42342</v>
      </c>
      <c r="H34" s="4">
        <v>59827</v>
      </c>
      <c r="I34" s="4">
        <v>86345</v>
      </c>
      <c r="J34" s="4">
        <v>163030</v>
      </c>
      <c r="K34" s="4">
        <v>62121</v>
      </c>
      <c r="L34" s="4">
        <v>49580</v>
      </c>
      <c r="M34" s="4">
        <v>74268</v>
      </c>
      <c r="N34" s="4">
        <v>112181</v>
      </c>
      <c r="O34" t="str">
        <f t="shared" si="0"/>
        <v>61200 ± 115899</v>
      </c>
      <c r="P34" t="str">
        <f t="shared" si="1"/>
        <v>68574 ± 87426</v>
      </c>
      <c r="Q34" t="str">
        <f t="shared" si="2"/>
        <v>42342 ± 59827</v>
      </c>
      <c r="R34" t="str">
        <f t="shared" si="3"/>
        <v>86345 ± 163030</v>
      </c>
      <c r="S34" t="str">
        <f t="shared" si="4"/>
        <v>62121 ± 49580</v>
      </c>
      <c r="T34" t="str">
        <f t="shared" si="5"/>
        <v>74268 ± 112181</v>
      </c>
    </row>
    <row r="35" spans="1:20" x14ac:dyDescent="0.35">
      <c r="A35" t="s">
        <v>47</v>
      </c>
      <c r="B35" s="4">
        <v>20659</v>
      </c>
      <c r="C35" s="4">
        <v>62101</v>
      </c>
      <c r="D35" s="4">
        <v>26492</v>
      </c>
      <c r="E35" s="4">
        <v>90734</v>
      </c>
      <c r="F35">
        <v>1</v>
      </c>
      <c r="G35" s="4">
        <v>33096</v>
      </c>
      <c r="H35" s="4">
        <v>80522</v>
      </c>
      <c r="I35" s="4">
        <v>4076</v>
      </c>
      <c r="J35" s="4">
        <v>7132</v>
      </c>
      <c r="K35" s="4">
        <v>50077</v>
      </c>
      <c r="L35" s="4">
        <v>130295</v>
      </c>
      <c r="M35" s="4">
        <v>5681</v>
      </c>
      <c r="N35" s="4">
        <v>10695</v>
      </c>
      <c r="O35" t="str">
        <f t="shared" si="0"/>
        <v>20659 ± 62101</v>
      </c>
      <c r="P35" t="str">
        <f t="shared" si="1"/>
        <v>26492 ± 90734</v>
      </c>
      <c r="Q35" t="str">
        <f t="shared" si="2"/>
        <v>33096 ± 80522</v>
      </c>
      <c r="R35" t="str">
        <f t="shared" si="3"/>
        <v>4076 ± 7132</v>
      </c>
      <c r="S35" t="str">
        <f t="shared" si="4"/>
        <v>50077 ± 130295</v>
      </c>
      <c r="T35" t="str">
        <f t="shared" si="5"/>
        <v>5681 ± 10695</v>
      </c>
    </row>
    <row r="36" spans="1:20" x14ac:dyDescent="0.35">
      <c r="A36" t="s">
        <v>48</v>
      </c>
      <c r="B36" s="4">
        <v>320782</v>
      </c>
      <c r="C36" s="4">
        <v>704463</v>
      </c>
      <c r="D36" s="4">
        <v>178184</v>
      </c>
      <c r="E36" s="4">
        <v>166418</v>
      </c>
      <c r="F36">
        <v>0.83269400000000005</v>
      </c>
      <c r="G36" s="4">
        <v>401175</v>
      </c>
      <c r="H36" s="4">
        <v>896758</v>
      </c>
      <c r="I36" s="4">
        <v>213591</v>
      </c>
      <c r="J36" s="4">
        <v>303808</v>
      </c>
      <c r="K36" s="4">
        <v>215252</v>
      </c>
      <c r="L36" s="4">
        <v>198749</v>
      </c>
      <c r="M36" s="4">
        <v>145477</v>
      </c>
      <c r="N36" s="4">
        <v>129115</v>
      </c>
      <c r="O36" t="str">
        <f t="shared" si="0"/>
        <v>320782 ± 704463</v>
      </c>
      <c r="P36" t="str">
        <f t="shared" si="1"/>
        <v>178184 ± 166418</v>
      </c>
      <c r="Q36" t="str">
        <f t="shared" si="2"/>
        <v>401175 ± 896758</v>
      </c>
      <c r="R36" t="str">
        <f t="shared" si="3"/>
        <v>213591 ± 303808</v>
      </c>
      <c r="S36" t="str">
        <f t="shared" si="4"/>
        <v>215252 ± 198749</v>
      </c>
      <c r="T36" t="str">
        <f t="shared" si="5"/>
        <v>145477 ± 129115</v>
      </c>
    </row>
    <row r="37" spans="1:20" x14ac:dyDescent="0.35">
      <c r="A37" t="s">
        <v>49</v>
      </c>
      <c r="B37" s="4">
        <v>591218</v>
      </c>
      <c r="C37" s="4">
        <v>1884496</v>
      </c>
      <c r="D37" s="4">
        <v>1011760</v>
      </c>
      <c r="E37" s="4">
        <v>1441148</v>
      </c>
      <c r="F37">
        <v>0.67735199999999995</v>
      </c>
      <c r="G37" s="4">
        <v>150435</v>
      </c>
      <c r="H37" s="4">
        <v>174854</v>
      </c>
      <c r="I37" s="4">
        <v>1178928</v>
      </c>
      <c r="J37" s="4">
        <v>2817006</v>
      </c>
      <c r="K37" s="4">
        <v>559217</v>
      </c>
      <c r="L37" s="4">
        <v>1279233</v>
      </c>
      <c r="M37" s="4">
        <v>1411063</v>
      </c>
      <c r="N37" s="4">
        <v>1493560</v>
      </c>
      <c r="O37" t="str">
        <f t="shared" si="0"/>
        <v>591218 ± 1884496</v>
      </c>
      <c r="P37" t="str">
        <f t="shared" si="1"/>
        <v>1011760 ± 1441148</v>
      </c>
      <c r="Q37" t="str">
        <f t="shared" si="2"/>
        <v>150435 ± 174854</v>
      </c>
      <c r="R37" t="str">
        <f t="shared" si="3"/>
        <v>1178928 ± 2817006</v>
      </c>
      <c r="S37" t="str">
        <f t="shared" si="4"/>
        <v>559217 ± 1279233</v>
      </c>
      <c r="T37" t="str">
        <f t="shared" si="5"/>
        <v>1411063 ± 1493560</v>
      </c>
    </row>
    <row r="38" spans="1:20" x14ac:dyDescent="0.35">
      <c r="A38" t="s">
        <v>50</v>
      </c>
      <c r="B38" s="4">
        <v>13407</v>
      </c>
      <c r="C38" s="4">
        <v>37100</v>
      </c>
      <c r="D38" s="4">
        <v>129847</v>
      </c>
      <c r="E38" s="4">
        <v>182074</v>
      </c>
      <c r="F38">
        <v>1.9879640000000001E-2</v>
      </c>
      <c r="G38" s="4">
        <v>3807</v>
      </c>
      <c r="H38" s="4">
        <v>10834</v>
      </c>
      <c r="I38" s="4">
        <v>26207</v>
      </c>
      <c r="J38" s="4">
        <v>53630</v>
      </c>
      <c r="K38" s="4">
        <v>222248</v>
      </c>
      <c r="L38" s="4">
        <v>216433</v>
      </c>
      <c r="M38" s="4">
        <v>48316</v>
      </c>
      <c r="N38" s="4">
        <v>90414</v>
      </c>
      <c r="O38" t="str">
        <f t="shared" si="0"/>
        <v>13407 ± 37100</v>
      </c>
      <c r="P38" t="str">
        <f t="shared" si="1"/>
        <v>129847 ± 182074</v>
      </c>
      <c r="Q38" t="str">
        <f t="shared" si="2"/>
        <v>3807 ± 10834</v>
      </c>
      <c r="R38" t="str">
        <f t="shared" si="3"/>
        <v>26207 ± 53630</v>
      </c>
      <c r="S38" t="str">
        <f t="shared" si="4"/>
        <v>222248 ± 216433</v>
      </c>
      <c r="T38" t="str">
        <f t="shared" si="5"/>
        <v>48316 ± 90414</v>
      </c>
    </row>
    <row r="39" spans="1:20" x14ac:dyDescent="0.35">
      <c r="A39" t="s">
        <v>51</v>
      </c>
      <c r="B39" s="4">
        <v>80805</v>
      </c>
      <c r="C39" s="4">
        <v>174279</v>
      </c>
      <c r="D39" s="4">
        <v>106163</v>
      </c>
      <c r="E39" s="4">
        <v>163003</v>
      </c>
      <c r="F39">
        <v>1</v>
      </c>
      <c r="G39" s="4">
        <v>41262</v>
      </c>
      <c r="H39" s="4">
        <v>59033</v>
      </c>
      <c r="I39" s="4">
        <v>133529</v>
      </c>
      <c r="J39" s="4">
        <v>252629</v>
      </c>
      <c r="K39" s="4">
        <v>187894</v>
      </c>
      <c r="L39" s="4">
        <v>210673</v>
      </c>
      <c r="M39" s="4">
        <v>34047</v>
      </c>
      <c r="N39" s="4">
        <v>29254</v>
      </c>
      <c r="O39" t="str">
        <f t="shared" si="0"/>
        <v>80805 ± 174279</v>
      </c>
      <c r="P39" t="str">
        <f t="shared" si="1"/>
        <v>106163 ± 163003</v>
      </c>
      <c r="Q39" t="str">
        <f t="shared" si="2"/>
        <v>41262 ± 59033</v>
      </c>
      <c r="R39" t="str">
        <f t="shared" si="3"/>
        <v>133529 ± 252629</v>
      </c>
      <c r="S39" t="str">
        <f t="shared" si="4"/>
        <v>187894 ± 210673</v>
      </c>
      <c r="T39" t="str">
        <f t="shared" si="5"/>
        <v>34047 ± 29254</v>
      </c>
    </row>
    <row r="40" spans="1:20" x14ac:dyDescent="0.35">
      <c r="A40" t="s">
        <v>52</v>
      </c>
      <c r="B40" s="4">
        <v>20852</v>
      </c>
      <c r="C40" s="4">
        <v>39078</v>
      </c>
      <c r="D40" s="4">
        <v>46710</v>
      </c>
      <c r="E40" s="4">
        <v>160719</v>
      </c>
      <c r="F40">
        <v>1</v>
      </c>
      <c r="G40" s="4">
        <v>17469</v>
      </c>
      <c r="H40" s="4">
        <v>29605</v>
      </c>
      <c r="I40" s="4">
        <v>25362</v>
      </c>
      <c r="J40" s="4">
        <v>49810</v>
      </c>
      <c r="K40" s="4">
        <v>91744</v>
      </c>
      <c r="L40" s="4">
        <v>229858</v>
      </c>
      <c r="M40" s="4">
        <v>6973</v>
      </c>
      <c r="N40" s="4">
        <v>15401</v>
      </c>
      <c r="O40" t="str">
        <f t="shared" si="0"/>
        <v>20852 ± 39078</v>
      </c>
      <c r="P40" t="str">
        <f t="shared" si="1"/>
        <v>46710 ± 160719</v>
      </c>
      <c r="Q40" t="str">
        <f t="shared" si="2"/>
        <v>17469 ± 29605</v>
      </c>
      <c r="R40" t="str">
        <f t="shared" si="3"/>
        <v>25362 ± 49810</v>
      </c>
      <c r="S40" t="str">
        <f t="shared" si="4"/>
        <v>91744 ± 229858</v>
      </c>
      <c r="T40" t="str">
        <f t="shared" si="5"/>
        <v>6973 ± 15401</v>
      </c>
    </row>
    <row r="41" spans="1:20" x14ac:dyDescent="0.35">
      <c r="A41" t="s">
        <v>53</v>
      </c>
      <c r="B41" s="4">
        <v>1098</v>
      </c>
      <c r="C41" s="4">
        <v>6498</v>
      </c>
      <c r="D41" s="4">
        <v>0</v>
      </c>
      <c r="E41" s="4">
        <v>0</v>
      </c>
      <c r="F41">
        <v>1</v>
      </c>
      <c r="G41" s="4">
        <v>0</v>
      </c>
      <c r="H41" s="4">
        <v>0</v>
      </c>
      <c r="I41" s="4">
        <v>2563</v>
      </c>
      <c r="J41" s="4">
        <v>9926</v>
      </c>
      <c r="K41" s="4">
        <v>0</v>
      </c>
      <c r="L41" s="4">
        <v>0</v>
      </c>
      <c r="M41" s="4">
        <v>0</v>
      </c>
      <c r="N41" s="4">
        <v>0</v>
      </c>
      <c r="O41" t="str">
        <f t="shared" si="0"/>
        <v>1098 ± 6498</v>
      </c>
      <c r="P41" t="str">
        <f t="shared" si="1"/>
        <v>0 ± 0</v>
      </c>
      <c r="Q41" t="str">
        <f t="shared" si="2"/>
        <v>0 ± 0</v>
      </c>
      <c r="R41" t="str">
        <f t="shared" si="3"/>
        <v>2563 ± 9926</v>
      </c>
      <c r="S41" t="str">
        <f t="shared" si="4"/>
        <v>0 ± 0</v>
      </c>
      <c r="T41" t="str">
        <f t="shared" si="5"/>
        <v>0 ± 0</v>
      </c>
    </row>
    <row r="42" spans="1:20" x14ac:dyDescent="0.35">
      <c r="A42" t="s">
        <v>54</v>
      </c>
      <c r="B42" s="3">
        <v>0.08</v>
      </c>
      <c r="C42" s="3">
        <v>0.1</v>
      </c>
      <c r="D42" s="3">
        <v>0.05</v>
      </c>
      <c r="E42" s="3">
        <v>0.06</v>
      </c>
      <c r="F42">
        <v>1</v>
      </c>
      <c r="G42" s="3">
        <v>0.08</v>
      </c>
      <c r="H42" s="3">
        <v>0.12</v>
      </c>
      <c r="I42" s="3">
        <v>0.08</v>
      </c>
      <c r="J42" s="3">
        <v>7.0000000000000007E-2</v>
      </c>
      <c r="K42" s="3">
        <v>0.05</v>
      </c>
      <c r="L42" s="3">
        <v>0.05</v>
      </c>
      <c r="M42" s="3">
        <v>0.05</v>
      </c>
      <c r="N42" s="3">
        <v>0.08</v>
      </c>
      <c r="O42" t="str">
        <f t="shared" si="0"/>
        <v>0.08 ± 0.1</v>
      </c>
      <c r="P42" t="str">
        <f t="shared" si="1"/>
        <v>0.05 ± 0.06</v>
      </c>
      <c r="Q42" t="str">
        <f t="shared" si="2"/>
        <v>0.08 ± 0.12</v>
      </c>
      <c r="R42" t="str">
        <f t="shared" si="3"/>
        <v>0.08 ± 0.07</v>
      </c>
      <c r="S42" t="str">
        <f t="shared" si="4"/>
        <v>0.05 ± 0.05</v>
      </c>
      <c r="T42" t="str">
        <f t="shared" si="5"/>
        <v>0.05 ± 0.08</v>
      </c>
    </row>
    <row r="43" spans="1:20" x14ac:dyDescent="0.35">
      <c r="A43" t="s">
        <v>55</v>
      </c>
      <c r="B43" s="3">
        <v>0.09</v>
      </c>
      <c r="C43" s="3">
        <v>0.08</v>
      </c>
      <c r="D43" s="3">
        <v>0.09</v>
      </c>
      <c r="E43" s="3">
        <v>0.14000000000000001</v>
      </c>
      <c r="F43">
        <v>1</v>
      </c>
      <c r="G43" s="3">
        <v>0.11</v>
      </c>
      <c r="H43" s="3">
        <v>0.09</v>
      </c>
      <c r="I43" s="3">
        <v>0.05</v>
      </c>
      <c r="J43" s="3">
        <v>0.03</v>
      </c>
      <c r="K43" s="3">
        <v>0.11</v>
      </c>
      <c r="L43" s="3">
        <v>0.18</v>
      </c>
      <c r="M43" s="3">
        <v>7.0000000000000007E-2</v>
      </c>
      <c r="N43" s="3">
        <v>0.09</v>
      </c>
      <c r="O43" t="str">
        <f t="shared" si="0"/>
        <v>0.09 ± 0.08</v>
      </c>
      <c r="P43" t="str">
        <f t="shared" si="1"/>
        <v>0.09 ± 0.14</v>
      </c>
      <c r="Q43" t="str">
        <f t="shared" si="2"/>
        <v>0.11 ± 0.09</v>
      </c>
      <c r="R43" t="str">
        <f t="shared" si="3"/>
        <v>0.05 ± 0.03</v>
      </c>
      <c r="S43" t="str">
        <f t="shared" si="4"/>
        <v>0.11 ± 0.18</v>
      </c>
      <c r="T43" t="str">
        <f t="shared" si="5"/>
        <v>0.07 ± 0.09</v>
      </c>
    </row>
    <row r="44" spans="1:20" x14ac:dyDescent="0.35">
      <c r="A44" t="s">
        <v>56</v>
      </c>
      <c r="B44" s="3">
        <v>0.06</v>
      </c>
      <c r="C44" s="3">
        <v>0.14000000000000001</v>
      </c>
      <c r="D44" s="3">
        <v>0.03</v>
      </c>
      <c r="E44" s="3">
        <v>0.09</v>
      </c>
      <c r="F44">
        <v>1</v>
      </c>
      <c r="G44" s="3">
        <v>0.1</v>
      </c>
      <c r="H44" s="3">
        <v>0.17</v>
      </c>
      <c r="I44" s="3">
        <v>0.01</v>
      </c>
      <c r="J44" s="3">
        <v>0.02</v>
      </c>
      <c r="K44" s="3">
        <v>0.06</v>
      </c>
      <c r="L44" s="3">
        <v>0.13</v>
      </c>
      <c r="M44" s="3">
        <v>0.01</v>
      </c>
      <c r="N44" s="3">
        <v>0.01</v>
      </c>
      <c r="O44" t="str">
        <f t="shared" si="0"/>
        <v>0.06 ± 0.14</v>
      </c>
      <c r="P44" t="str">
        <f t="shared" si="1"/>
        <v>0.03 ± 0.09</v>
      </c>
      <c r="Q44" t="str">
        <f t="shared" si="2"/>
        <v>0.1 ± 0.17</v>
      </c>
      <c r="R44" t="str">
        <f t="shared" si="3"/>
        <v>0.01 ± 0.02</v>
      </c>
      <c r="S44" t="str">
        <f t="shared" si="4"/>
        <v>0.06 ± 0.13</v>
      </c>
      <c r="T44" t="str">
        <f t="shared" si="5"/>
        <v>0.01 ± 0.01</v>
      </c>
    </row>
    <row r="45" spans="1:20" x14ac:dyDescent="0.35">
      <c r="A45" t="s">
        <v>57</v>
      </c>
      <c r="B45" s="3">
        <v>0.27</v>
      </c>
      <c r="C45" s="3">
        <v>0.28000000000000003</v>
      </c>
      <c r="D45" s="3">
        <v>0.2</v>
      </c>
      <c r="E45" s="3">
        <v>0.2</v>
      </c>
      <c r="F45">
        <v>1</v>
      </c>
      <c r="G45" s="3">
        <v>0.27</v>
      </c>
      <c r="H45" s="3">
        <v>0.28999999999999998</v>
      </c>
      <c r="I45" s="3">
        <v>0.28000000000000003</v>
      </c>
      <c r="J45" s="3">
        <v>0.26</v>
      </c>
      <c r="K45" s="3">
        <v>0.22</v>
      </c>
      <c r="L45" s="3">
        <v>0.2</v>
      </c>
      <c r="M45" s="3">
        <v>0.19</v>
      </c>
      <c r="N45" s="3">
        <v>0.22</v>
      </c>
      <c r="O45" t="str">
        <f t="shared" si="0"/>
        <v>0.27 ± 0.28</v>
      </c>
      <c r="P45" t="str">
        <f t="shared" si="1"/>
        <v>0.2 ± 0.2</v>
      </c>
      <c r="Q45" t="str">
        <f t="shared" si="2"/>
        <v>0.27 ± 0.29</v>
      </c>
      <c r="R45" t="str">
        <f t="shared" si="3"/>
        <v>0.28 ± 0.26</v>
      </c>
      <c r="S45" t="str">
        <f t="shared" si="4"/>
        <v>0.22 ± 0.2</v>
      </c>
      <c r="T45" t="str">
        <f t="shared" si="5"/>
        <v>0.19 ± 0.22</v>
      </c>
    </row>
    <row r="46" spans="1:20" x14ac:dyDescent="0.35">
      <c r="A46" t="s">
        <v>58</v>
      </c>
      <c r="B46" s="3">
        <v>0.36</v>
      </c>
      <c r="C46" s="3">
        <v>0.26</v>
      </c>
      <c r="D46" s="3">
        <v>0.43</v>
      </c>
      <c r="E46" s="3">
        <v>0.35</v>
      </c>
      <c r="F46">
        <v>1</v>
      </c>
      <c r="G46" s="3">
        <v>0.32</v>
      </c>
      <c r="H46" s="3">
        <v>0.21</v>
      </c>
      <c r="I46" s="3">
        <v>0.41</v>
      </c>
      <c r="J46" s="3">
        <v>0.31</v>
      </c>
      <c r="K46" s="3">
        <v>0.22</v>
      </c>
      <c r="L46" s="3">
        <v>0.28000000000000003</v>
      </c>
      <c r="M46" s="3">
        <v>0.61</v>
      </c>
      <c r="N46" s="3">
        <v>0.31</v>
      </c>
      <c r="O46" t="str">
        <f t="shared" si="0"/>
        <v>0.36 ± 0.26</v>
      </c>
      <c r="P46" t="str">
        <f t="shared" si="1"/>
        <v>0.43 ± 0.35</v>
      </c>
      <c r="Q46" t="str">
        <f t="shared" si="2"/>
        <v>0.32 ± 0.21</v>
      </c>
      <c r="R46" t="str">
        <f t="shared" si="3"/>
        <v>0.41 ± 0.31</v>
      </c>
      <c r="S46" t="str">
        <f t="shared" si="4"/>
        <v>0.22 ± 0.28</v>
      </c>
      <c r="T46" t="str">
        <f t="shared" si="5"/>
        <v>0.61 ± 0.31</v>
      </c>
    </row>
    <row r="47" spans="1:20" x14ac:dyDescent="0.35">
      <c r="A47" t="s">
        <v>59</v>
      </c>
      <c r="B47" s="3">
        <v>0.01</v>
      </c>
      <c r="C47" s="3">
        <v>0.02</v>
      </c>
      <c r="D47" s="3">
        <v>0.08</v>
      </c>
      <c r="E47" s="3">
        <v>0.11</v>
      </c>
      <c r="F47">
        <v>2.2505339999999999E-2</v>
      </c>
      <c r="G47" s="3">
        <v>0</v>
      </c>
      <c r="H47" s="3">
        <v>0.01</v>
      </c>
      <c r="I47" s="3">
        <v>0.02</v>
      </c>
      <c r="J47" s="3">
        <v>0.02</v>
      </c>
      <c r="K47" s="3">
        <v>0.15</v>
      </c>
      <c r="L47" s="3">
        <v>0.12</v>
      </c>
      <c r="M47" s="3">
        <v>0.03</v>
      </c>
      <c r="N47" s="3">
        <v>0.06</v>
      </c>
      <c r="O47" t="str">
        <f t="shared" si="0"/>
        <v>0.01 ± 0.02</v>
      </c>
      <c r="P47" t="str">
        <f t="shared" si="1"/>
        <v>0.08 ± 0.11</v>
      </c>
      <c r="Q47" t="str">
        <f t="shared" si="2"/>
        <v>0 ± 0.01</v>
      </c>
      <c r="R47" t="str">
        <f t="shared" si="3"/>
        <v>0.02 ± 0.02</v>
      </c>
      <c r="S47" t="str">
        <f t="shared" si="4"/>
        <v>0.15 ± 0.12</v>
      </c>
      <c r="T47" t="str">
        <f t="shared" si="5"/>
        <v>0.03 ± 0.06</v>
      </c>
    </row>
    <row r="48" spans="1:20" x14ac:dyDescent="0.35">
      <c r="A48" t="s">
        <v>60</v>
      </c>
      <c r="B48" s="3">
        <v>0.09</v>
      </c>
      <c r="C48" s="3">
        <v>0.08</v>
      </c>
      <c r="D48" s="3">
        <v>0.09</v>
      </c>
      <c r="E48" s="3">
        <v>0.1</v>
      </c>
      <c r="F48">
        <v>1</v>
      </c>
      <c r="G48" s="3">
        <v>0.09</v>
      </c>
      <c r="H48" s="3">
        <v>0.09</v>
      </c>
      <c r="I48" s="3">
        <v>0.1</v>
      </c>
      <c r="J48" s="3">
        <v>0.08</v>
      </c>
      <c r="K48" s="3">
        <v>0.15</v>
      </c>
      <c r="L48" s="3">
        <v>0.12</v>
      </c>
      <c r="M48" s="3">
        <v>0.04</v>
      </c>
      <c r="N48" s="3">
        <v>0.04</v>
      </c>
      <c r="O48" t="str">
        <f t="shared" si="0"/>
        <v>0.09 ± 0.08</v>
      </c>
      <c r="P48" t="str">
        <f t="shared" si="1"/>
        <v>0.09 ± 0.1</v>
      </c>
      <c r="Q48" t="str">
        <f t="shared" si="2"/>
        <v>0.09 ± 0.09</v>
      </c>
      <c r="R48" t="str">
        <f t="shared" si="3"/>
        <v>0.1 ± 0.08</v>
      </c>
      <c r="S48" t="str">
        <f t="shared" si="4"/>
        <v>0.15 ± 0.12</v>
      </c>
      <c r="T48" t="str">
        <f t="shared" si="5"/>
        <v>0.04 ± 0.04</v>
      </c>
    </row>
    <row r="49" spans="1:20" x14ac:dyDescent="0.35">
      <c r="A49" t="s">
        <v>61</v>
      </c>
      <c r="B49" s="3">
        <v>0.03</v>
      </c>
      <c r="C49" s="3">
        <v>7.0000000000000007E-2</v>
      </c>
      <c r="D49" s="3">
        <v>0.02</v>
      </c>
      <c r="E49" s="3">
        <v>7.0000000000000007E-2</v>
      </c>
      <c r="F49">
        <v>1</v>
      </c>
      <c r="G49" s="3">
        <v>0.02</v>
      </c>
      <c r="H49" s="3">
        <v>0.05</v>
      </c>
      <c r="I49" s="3">
        <v>0.04</v>
      </c>
      <c r="J49" s="3">
        <v>0.09</v>
      </c>
      <c r="K49" s="3">
        <v>0.05</v>
      </c>
      <c r="L49" s="3">
        <v>0.1</v>
      </c>
      <c r="M49" s="3">
        <v>0</v>
      </c>
      <c r="N49" s="3">
        <v>0.01</v>
      </c>
      <c r="O49" t="str">
        <f t="shared" si="0"/>
        <v>0.03 ± 0.07</v>
      </c>
      <c r="P49" t="str">
        <f t="shared" si="1"/>
        <v>0.02 ± 0.07</v>
      </c>
      <c r="Q49" t="str">
        <f t="shared" si="2"/>
        <v>0.02 ± 0.05</v>
      </c>
      <c r="R49" t="str">
        <f t="shared" si="3"/>
        <v>0.04 ± 0.09</v>
      </c>
      <c r="S49" t="str">
        <f t="shared" si="4"/>
        <v>0.05 ± 0.1</v>
      </c>
      <c r="T49" t="str">
        <f t="shared" si="5"/>
        <v>0 ± 0.01</v>
      </c>
    </row>
    <row r="50" spans="1:20" x14ac:dyDescent="0.35">
      <c r="A50" t="s">
        <v>62</v>
      </c>
      <c r="B50" s="3">
        <v>0</v>
      </c>
      <c r="C50" s="3">
        <v>0.01</v>
      </c>
      <c r="D50" s="3">
        <v>0</v>
      </c>
      <c r="E50" s="3">
        <v>0</v>
      </c>
      <c r="F50">
        <v>1</v>
      </c>
      <c r="G50" s="3">
        <v>0</v>
      </c>
      <c r="H50" s="3">
        <v>0</v>
      </c>
      <c r="I50" s="3">
        <v>0</v>
      </c>
      <c r="J50" s="3">
        <v>0.02</v>
      </c>
      <c r="K50" s="3">
        <v>0</v>
      </c>
      <c r="L50" s="3">
        <v>0</v>
      </c>
      <c r="M50" s="3">
        <v>0</v>
      </c>
      <c r="N50" s="3">
        <v>0</v>
      </c>
      <c r="O50" t="str">
        <f t="shared" si="0"/>
        <v>0 ± 0.01</v>
      </c>
      <c r="P50" t="str">
        <f t="shared" si="1"/>
        <v>0 ± 0</v>
      </c>
      <c r="Q50" t="str">
        <f t="shared" si="2"/>
        <v>0 ± 0</v>
      </c>
      <c r="R50" t="str">
        <f t="shared" si="3"/>
        <v>0 ± 0.02</v>
      </c>
      <c r="S50" t="str">
        <f t="shared" si="4"/>
        <v>0 ± 0</v>
      </c>
      <c r="T50" t="str">
        <f t="shared" si="5"/>
        <v>0 ± 0</v>
      </c>
    </row>
    <row r="51" spans="1:20" x14ac:dyDescent="0.35">
      <c r="A51" t="s">
        <v>63</v>
      </c>
      <c r="B51" s="1">
        <v>12.3</v>
      </c>
      <c r="C51" s="1">
        <v>2.6</v>
      </c>
      <c r="D51" s="1">
        <v>12.9</v>
      </c>
      <c r="E51" s="1">
        <v>2.4</v>
      </c>
      <c r="F51">
        <v>1</v>
      </c>
      <c r="G51" s="1">
        <v>11.9</v>
      </c>
      <c r="H51" s="1">
        <v>2.2000000000000002</v>
      </c>
      <c r="I51" s="1">
        <v>13</v>
      </c>
      <c r="J51" s="1">
        <v>3.1</v>
      </c>
      <c r="K51" s="1">
        <v>13.6</v>
      </c>
      <c r="L51" s="1">
        <v>2.2999999999999998</v>
      </c>
      <c r="M51" s="1">
        <v>12.2</v>
      </c>
      <c r="N51" s="1">
        <v>2.4</v>
      </c>
      <c r="O51" t="str">
        <f t="shared" si="0"/>
        <v>12.3 ± 2.6</v>
      </c>
      <c r="P51" t="str">
        <f t="shared" si="1"/>
        <v>12.9 ± 2.4</v>
      </c>
      <c r="Q51" t="str">
        <f t="shared" si="2"/>
        <v>11.9 ± 2.2</v>
      </c>
      <c r="R51" t="str">
        <f t="shared" si="3"/>
        <v>13 ± 3.1</v>
      </c>
      <c r="S51" t="str">
        <f t="shared" si="4"/>
        <v>13.6 ± 2.3</v>
      </c>
      <c r="T51" t="str">
        <f t="shared" si="5"/>
        <v>12.2 ± 2.4</v>
      </c>
    </row>
    <row r="52" spans="1:20" x14ac:dyDescent="0.35">
      <c r="A52" t="s">
        <v>64</v>
      </c>
      <c r="B52" s="3">
        <v>1.49</v>
      </c>
      <c r="C52" s="3">
        <v>0.52</v>
      </c>
      <c r="D52" s="3">
        <v>1.32</v>
      </c>
      <c r="E52" s="3">
        <v>0.53</v>
      </c>
      <c r="F52">
        <v>1</v>
      </c>
      <c r="G52" s="3">
        <v>1.57</v>
      </c>
      <c r="H52" s="3">
        <v>0.56999999999999995</v>
      </c>
      <c r="I52" s="3">
        <v>1.39</v>
      </c>
      <c r="J52" s="3">
        <v>0.46</v>
      </c>
      <c r="K52" s="3">
        <v>1.61</v>
      </c>
      <c r="L52" s="3">
        <v>0.42</v>
      </c>
      <c r="M52" s="3">
        <v>1.06</v>
      </c>
      <c r="N52" s="3">
        <v>0.49</v>
      </c>
      <c r="O52" t="str">
        <f t="shared" si="0"/>
        <v>1.49 ± 0.52</v>
      </c>
      <c r="P52" t="str">
        <f t="shared" si="1"/>
        <v>1.32 ± 0.53</v>
      </c>
      <c r="Q52" t="str">
        <f t="shared" si="2"/>
        <v>1.57 ± 0.57</v>
      </c>
      <c r="R52" t="str">
        <f t="shared" si="3"/>
        <v>1.39 ± 0.46</v>
      </c>
      <c r="S52" t="str">
        <f t="shared" si="4"/>
        <v>1.61 ± 0.42</v>
      </c>
      <c r="T52" t="str">
        <f t="shared" si="5"/>
        <v>1.06 ± 0.49</v>
      </c>
    </row>
    <row r="53" spans="1:20" x14ac:dyDescent="0.35">
      <c r="A53" t="s">
        <v>65</v>
      </c>
      <c r="B53" s="3">
        <v>0.45</v>
      </c>
      <c r="C53" s="3">
        <v>0.18</v>
      </c>
      <c r="D53" s="3">
        <v>0.38</v>
      </c>
      <c r="E53" s="3">
        <v>0.12</v>
      </c>
      <c r="F53">
        <v>0.49249199999999999</v>
      </c>
      <c r="G53" s="3">
        <v>0.42</v>
      </c>
      <c r="H53" s="3">
        <v>0.19</v>
      </c>
      <c r="I53" s="3">
        <v>0.48</v>
      </c>
      <c r="J53" s="3">
        <v>0.15</v>
      </c>
      <c r="K53" s="3">
        <v>0.36</v>
      </c>
      <c r="L53" s="3">
        <v>0.13</v>
      </c>
      <c r="M53" s="3">
        <v>0.4</v>
      </c>
      <c r="N53" s="3">
        <v>0.11</v>
      </c>
      <c r="O53" t="str">
        <f t="shared" si="0"/>
        <v>0.45 ± 0.18</v>
      </c>
      <c r="P53" t="str">
        <f t="shared" si="1"/>
        <v>0.38 ± 0.12</v>
      </c>
      <c r="Q53" t="str">
        <f t="shared" si="2"/>
        <v>0.42 ± 0.19</v>
      </c>
      <c r="R53" t="str">
        <f t="shared" si="3"/>
        <v>0.48 ± 0.15</v>
      </c>
      <c r="S53" t="str">
        <f t="shared" si="4"/>
        <v>0.36 ± 0.13</v>
      </c>
      <c r="T53" t="str">
        <f t="shared" si="5"/>
        <v>0.4 ± 0.11</v>
      </c>
    </row>
    <row r="54" spans="1:20" x14ac:dyDescent="0.35">
      <c r="A54" t="s">
        <v>66</v>
      </c>
      <c r="B54" s="3">
        <v>0.59</v>
      </c>
      <c r="C54" s="3">
        <v>0.19</v>
      </c>
      <c r="D54" s="3">
        <v>0.56999999999999995</v>
      </c>
      <c r="E54" s="3">
        <v>0.18</v>
      </c>
      <c r="F54">
        <v>1</v>
      </c>
      <c r="G54" s="3">
        <v>0.56999999999999995</v>
      </c>
      <c r="H54" s="3">
        <v>0.17</v>
      </c>
      <c r="I54" s="3">
        <v>0.61</v>
      </c>
      <c r="J54" s="3">
        <v>0.22</v>
      </c>
      <c r="K54" s="3">
        <v>0.65</v>
      </c>
      <c r="L54" s="3">
        <v>0.13</v>
      </c>
      <c r="M54" s="3">
        <v>0.51</v>
      </c>
      <c r="N54" s="3">
        <v>0.19</v>
      </c>
      <c r="O54" t="str">
        <f t="shared" si="0"/>
        <v>0.59 ± 0.19</v>
      </c>
      <c r="P54" t="str">
        <f t="shared" si="1"/>
        <v>0.57 ± 0.18</v>
      </c>
      <c r="Q54" t="str">
        <f t="shared" si="2"/>
        <v>0.57 ± 0.17</v>
      </c>
      <c r="R54" t="str">
        <f t="shared" si="3"/>
        <v>0.61 ± 0.22</v>
      </c>
      <c r="S54" t="str">
        <f t="shared" si="4"/>
        <v>0.65 ± 0.13</v>
      </c>
      <c r="T54" t="str">
        <f t="shared" si="5"/>
        <v>0.51 ± 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for_pasting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Lofton</dc:creator>
  <cp:lastModifiedBy>Mary Lofton</cp:lastModifiedBy>
  <dcterms:created xsi:type="dcterms:W3CDTF">2021-05-05T21:18:25Z</dcterms:created>
  <dcterms:modified xsi:type="dcterms:W3CDTF">2021-05-05T22:31:38Z</dcterms:modified>
</cp:coreProperties>
</file>